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원가계산서" sheetId="1" r:id="rId4"/>
    <sheet state="visible" name="내역서" sheetId="2" r:id="rId5"/>
  </sheets>
  <definedNames/>
  <calcPr/>
  <extLst>
    <ext uri="GoogleSheetsCustomDataVersion2">
      <go:sheetsCustomData xmlns:go="http://customooxmlschemas.google.com/" r:id="rId6" roundtripDataChecksum="jdIoTjaGiex6a8E2wq/ZRBS1Gd9V9pU+nJo8TAU/bp0="/>
    </ext>
  </extLst>
</workbook>
</file>

<file path=xl/sharedStrings.xml><?xml version="1.0" encoding="utf-8"?>
<sst xmlns="http://schemas.openxmlformats.org/spreadsheetml/2006/main" count="203" uniqueCount="132">
  <si>
    <t>공  사  원  가  계  산  서</t>
  </si>
  <si>
    <t>공사명</t>
  </si>
  <si>
    <t>사범대학본관 1층 학생라운지 시설공사(건축)</t>
  </si>
  <si>
    <t>품       명</t>
  </si>
  <si>
    <t>규     격</t>
  </si>
  <si>
    <t>단위</t>
  </si>
  <si>
    <t>수량</t>
  </si>
  <si>
    <t>비             목</t>
  </si>
  <si>
    <t>재 료 비</t>
  </si>
  <si>
    <t>노 무 비</t>
  </si>
  <si>
    <t>금             액</t>
  </si>
  <si>
    <t>경 비</t>
  </si>
  <si>
    <t>구      성      비</t>
  </si>
  <si>
    <t>합     계</t>
  </si>
  <si>
    <t>비         고</t>
  </si>
  <si>
    <t>비  고</t>
  </si>
  <si>
    <t>단  가</t>
  </si>
  <si>
    <t>재
료
비</t>
  </si>
  <si>
    <t>금  액</t>
  </si>
  <si>
    <t>직  접  재   료  비</t>
  </si>
  <si>
    <t>직공비</t>
  </si>
  <si>
    <t>■ 직접공사비</t>
  </si>
  <si>
    <t>작업설, 부산물(△)</t>
  </si>
  <si>
    <t>식</t>
  </si>
  <si>
    <t>[ 소          계 ]</t>
  </si>
  <si>
    <t>노
무
비</t>
  </si>
  <si>
    <t>직  접  노  무  비</t>
  </si>
  <si>
    <t>간  접  노  무  비</t>
  </si>
  <si>
    <t>경
비</t>
  </si>
  <si>
    <t>기  계  경  비</t>
  </si>
  <si>
    <t>산  재  보  험  료</t>
  </si>
  <si>
    <t>합 계</t>
  </si>
  <si>
    <t xml:space="preserve">  노무비의</t>
  </si>
  <si>
    <t>고  용  보  험  료</t>
  </si>
  <si>
    <t>건  강  보  험  료</t>
  </si>
  <si>
    <t xml:space="preserve"> 직접노무비의</t>
  </si>
  <si>
    <t>30일 이상 건설공사</t>
  </si>
  <si>
    <t>국  민  연  금</t>
  </si>
  <si>
    <t>노인장기요양보험료</t>
  </si>
  <si>
    <t>1. 가설 및 철거공사</t>
  </si>
  <si>
    <t xml:space="preserve"> 건강보험료의</t>
  </si>
  <si>
    <t>퇴 직 공 제 부 금 비</t>
  </si>
  <si>
    <t>먹매김</t>
  </si>
  <si>
    <t>50억원 이상 건설공사</t>
  </si>
  <si>
    <t xml:space="preserve"> </t>
  </si>
  <si>
    <t>M2</t>
  </si>
  <si>
    <t>산업안전보건관리비</t>
  </si>
  <si>
    <t xml:space="preserve"> (재료비+노무비)의</t>
  </si>
  <si>
    <t>2천만원 이상</t>
  </si>
  <si>
    <t>석면분담금</t>
  </si>
  <si>
    <t>자재 소운반</t>
  </si>
  <si>
    <t>임금채권부담금</t>
  </si>
  <si>
    <t>자재 대운반</t>
  </si>
  <si>
    <t>내부 수평 비계</t>
  </si>
  <si>
    <t>현장 보양</t>
  </si>
  <si>
    <t>현장 정리 정돈</t>
  </si>
  <si>
    <t>계</t>
  </si>
  <si>
    <t>가설칸막이</t>
  </si>
  <si>
    <t>석고보드1P, 조인트 전체 테이핑</t>
  </si>
  <si>
    <t>가설칸막이 출입문</t>
  </si>
  <si>
    <t>준공 청소</t>
  </si>
  <si>
    <t>일   반   관   리   비</t>
  </si>
  <si>
    <t>천정 구조틀 철거</t>
  </si>
  <si>
    <t>구조틀 및 마감재</t>
  </si>
  <si>
    <t>계의</t>
  </si>
  <si>
    <t>이내</t>
  </si>
  <si>
    <t>커튼박스 철거</t>
  </si>
  <si>
    <t>M</t>
  </si>
  <si>
    <t>이                  윤</t>
  </si>
  <si>
    <t>바닥재철거</t>
  </si>
  <si>
    <t>P-TILE</t>
  </si>
  <si>
    <t>(노무비+경비+일반관리비)의</t>
  </si>
  <si>
    <t>폐기물 소운반</t>
  </si>
  <si>
    <t>인</t>
  </si>
  <si>
    <t>합    계    금    액</t>
  </si>
  <si>
    <t>폐기물 반출</t>
  </si>
  <si>
    <t>혼합폐기물 / 2.5톤</t>
  </si>
  <si>
    <t>대</t>
  </si>
  <si>
    <t>소계</t>
  </si>
  <si>
    <t>단    수    정    리</t>
  </si>
  <si>
    <t>총    공   사    비</t>
  </si>
  <si>
    <t>2. 천장공사</t>
  </si>
  <si>
    <t>경량 천정 구조틀</t>
  </si>
  <si>
    <t>M-BAR</t>
  </si>
  <si>
    <t>석고보드</t>
  </si>
  <si>
    <t>일반 9.5T 2P</t>
  </si>
  <si>
    <t>몰딩</t>
  </si>
  <si>
    <t>AL</t>
  </si>
  <si>
    <t>도장</t>
  </si>
  <si>
    <t>ST'L 간접등박스</t>
  </si>
  <si>
    <t>150*100*70</t>
  </si>
  <si>
    <t>ST'L 간접등박스 도장</t>
  </si>
  <si>
    <t>커튼박스</t>
  </si>
  <si>
    <t>150*150*150</t>
  </si>
  <si>
    <t>커튼박스 도장</t>
  </si>
  <si>
    <t>우드블라인드</t>
  </si>
  <si>
    <t>백색</t>
  </si>
  <si>
    <t>점검구</t>
  </si>
  <si>
    <t>450*450 AL</t>
  </si>
  <si>
    <t>EA</t>
  </si>
  <si>
    <t>3. 벽체공사</t>
  </si>
  <si>
    <t>STUD</t>
  </si>
  <si>
    <t>65형</t>
  </si>
  <si>
    <t>INSULATION</t>
  </si>
  <si>
    <t>48K 50T 폴리에스테르</t>
  </si>
  <si>
    <t>일반 9.5T 1P</t>
  </si>
  <si>
    <t>벽체 몰딩</t>
  </si>
  <si>
    <t>ㅛ'자형 몰딩</t>
  </si>
  <si>
    <t>P'자형 몰딩</t>
  </si>
  <si>
    <t>석고보드 알판</t>
  </si>
  <si>
    <t>루버몰딩 설치</t>
  </si>
  <si>
    <t>고벽돌</t>
  </si>
  <si>
    <t>고벽돌 줄눈</t>
  </si>
  <si>
    <t>락카 도장</t>
  </si>
  <si>
    <t>투명락카 코팅</t>
  </si>
  <si>
    <t>창대석 설치</t>
  </si>
  <si>
    <t>인조대리석</t>
  </si>
  <si>
    <t>개소</t>
  </si>
  <si>
    <t>창호 부위 보강 합판</t>
  </si>
  <si>
    <t>도어&amp;후레임 설치</t>
  </si>
  <si>
    <t>걸레받이</t>
  </si>
  <si>
    <t>테이블</t>
  </si>
  <si>
    <t>2110*600*750 / 아울렛 2EA 포함</t>
  </si>
  <si>
    <t>1610*600*750 / 아울렛 1EA 포함</t>
  </si>
  <si>
    <t>인조조경 박스</t>
  </si>
  <si>
    <t>1310*600*750</t>
  </si>
  <si>
    <t>500*450*750</t>
  </si>
  <si>
    <t>인조조경</t>
  </si>
  <si>
    <t>환풍기 철거 및 교체</t>
  </si>
  <si>
    <t>EKS-250AT</t>
  </si>
  <si>
    <t>4. 바닥공사</t>
  </si>
  <si>
    <t>논슬립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</si>
</sst>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\■\ &quot;공&quot;&quot;사&quot;&quot;명&quot;\ \:\ "/>
    <numFmt numFmtId="165" formatCode="_-* #,##0.0_-;\-* #,##0.0_-;_-* &quot;-&quot;_-;_-@"/>
    <numFmt numFmtId="166" formatCode="_-* #,##0_-;\-* #,##0_-;_-* &quot;-&quot;_-;_-@"/>
    <numFmt numFmtId="167" formatCode="_-&quot;₩&quot;* #,##0_-;\-&quot;₩&quot;* #,##0_-;_-&quot;₩&quot;* &quot;-&quot;_-;_-@"/>
    <numFmt numFmtId="168" formatCode="#,##0_ ;[Red]\-#,##0\ "/>
    <numFmt numFmtId="169" formatCode="0.000%"/>
  </numFmts>
  <fonts count="9">
    <font>
      <sz val="11.0"/>
      <color theme="1"/>
      <name val="Calibri"/>
      <scheme val="minor"/>
    </font>
    <font>
      <b/>
      <sz val="15.0"/>
      <color theme="1"/>
      <name val="Malgun Gothic"/>
    </font>
    <font>
      <sz val="10.0"/>
      <color theme="1"/>
      <name val="Malgun Gothic"/>
    </font>
    <font>
      <b/>
      <sz val="10.0"/>
      <color theme="1"/>
      <name val="Malgun Gothic"/>
    </font>
    <font>
      <sz val="9.0"/>
      <color theme="1"/>
      <name val="Malgun Gothic"/>
    </font>
    <font>
      <sz val="9.0"/>
      <color rgb="FFFF0000"/>
      <name val="Malgun Gothic"/>
    </font>
    <font>
      <b/>
      <sz val="9.0"/>
      <color rgb="FF000000"/>
      <name val="Malgun Gothic"/>
    </font>
    <font/>
    <font>
      <sz val="9.0"/>
      <color rgb="FF000000"/>
      <name val="Malgun Gothic"/>
    </font>
  </fonts>
  <fills count="8">
    <fill>
      <patternFill patternType="none"/>
    </fill>
    <fill>
      <patternFill patternType="lightGray"/>
    </fill>
    <fill>
      <patternFill patternType="solid">
        <fgColor rgb="FFCCFFCC"/>
        <bgColor rgb="FFCCFFCC"/>
      </patternFill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AEEF3"/>
        <bgColor rgb="FFDAEEF3"/>
      </patternFill>
    </fill>
    <fill>
      <patternFill patternType="solid">
        <fgColor rgb="FFD8D8D8"/>
        <bgColor rgb="FFD8D8D8"/>
      </patternFill>
    </fill>
  </fills>
  <borders count="62">
    <border/>
    <border>
      <left style="thin">
        <color rgb="FF000000"/>
      </left>
      <right style="hair">
        <color rgb="FF000000"/>
      </right>
      <top style="thin">
        <color rgb="FF000000"/>
      </top>
    </border>
    <border>
      <left style="hair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hair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hair">
        <color rgb="FF000000"/>
      </right>
      <top style="thin">
        <color rgb="FF000000"/>
      </top>
      <bottom style="hair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top style="thin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hair">
        <color rgb="FF000000"/>
      </right>
      <bottom style="thin">
        <color rgb="FF000000"/>
      </bottom>
    </border>
    <border>
      <left style="hair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hair">
        <color rgb="FF000000"/>
      </right>
      <bottom style="hair">
        <color rgb="FF000000"/>
      </bottom>
    </border>
    <border>
      <left style="hair">
        <color rgb="FF000000"/>
      </left>
      <right style="thin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hair">
        <color rgb="FF000000"/>
      </bottom>
    </border>
    <border>
      <bottom style="hair">
        <color rgb="FF000000"/>
      </bottom>
    </border>
    <border>
      <right style="thin">
        <color rgb="FF000000"/>
      </right>
      <bottom style="hair">
        <color rgb="FF000000"/>
      </bottom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/>
      <top style="hair">
        <color rgb="FF000000"/>
      </top>
      <bottom style="hair">
        <color rgb="FF000000"/>
      </bottom>
    </border>
    <border>
      <left/>
      <right/>
      <top style="hair">
        <color rgb="FF000000"/>
      </top>
      <bottom style="hair">
        <color rgb="FF000000"/>
      </bottom>
    </border>
    <border>
      <left/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/>
      <top style="double">
        <color rgb="FF000000"/>
      </top>
      <bottom style="thin">
        <color rgb="FF000000"/>
      </bottom>
    </border>
    <border>
      <left/>
      <right/>
      <top style="double">
        <color rgb="FF000000"/>
      </top>
      <bottom style="thin">
        <color rgb="FF000000"/>
      </bottom>
    </border>
    <border>
      <left/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top style="hair">
        <color rgb="FF000000"/>
      </top>
      <bottom/>
    </border>
    <border>
      <left style="hair">
        <color rgb="FF000000"/>
      </left>
      <right style="thin">
        <color rgb="FF000000"/>
      </right>
      <top style="hair">
        <color rgb="FF000000"/>
      </top>
      <bottom/>
    </border>
    <border>
      <left style="thin">
        <color rgb="FF000000"/>
      </left>
      <right style="thin">
        <color rgb="FF000000"/>
      </right>
      <top style="hair">
        <color rgb="FF000000"/>
      </top>
      <bottom/>
    </border>
    <border>
      <left style="thin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000000"/>
      </right>
      <top style="hair">
        <color rgb="FF000000"/>
      </top>
      <bottom/>
    </border>
    <border>
      <left style="hair">
        <color rgb="FF000000"/>
      </left>
      <right style="hair">
        <color rgb="FF000000"/>
      </right>
      <top style="hair">
        <color rgb="FF000000"/>
      </top>
    </border>
  </borders>
  <cellStyleXfs count="1">
    <xf borderId="0" fillId="0" fontId="0" numFmtId="0" applyAlignment="1" applyFont="1"/>
  </cellStyleXfs>
  <cellXfs count="165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164" xfId="0" applyAlignment="1" applyFont="1" applyNumberFormat="1">
      <alignment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vertical="center"/>
    </xf>
    <xf borderId="0" fillId="0" fontId="2" numFmtId="0" xfId="0" applyAlignment="1" applyFont="1">
      <alignment horizontal="left" vertical="center"/>
    </xf>
    <xf borderId="0" fillId="0" fontId="4" numFmtId="0" xfId="0" applyAlignment="1" applyFont="1">
      <alignment horizontal="right" vertical="center"/>
    </xf>
    <xf borderId="0" fillId="0" fontId="5" numFmtId="0" xfId="0" applyAlignment="1" applyFont="1">
      <alignment horizontal="left" vertical="center"/>
    </xf>
    <xf borderId="0" fillId="0" fontId="2" numFmtId="165" xfId="0" applyAlignment="1" applyFont="1" applyNumberFormat="1">
      <alignment vertical="center"/>
    </xf>
    <xf borderId="1" fillId="2" fontId="6" numFmtId="0" xfId="0" applyAlignment="1" applyBorder="1" applyFill="1" applyFont="1">
      <alignment horizontal="center" vertical="center"/>
    </xf>
    <xf borderId="0" fillId="0" fontId="3" numFmtId="0" xfId="0" applyAlignment="1" applyFont="1">
      <alignment horizontal="right" vertical="center"/>
    </xf>
    <xf borderId="2" fillId="2" fontId="6" numFmtId="0" xfId="0" applyAlignment="1" applyBorder="1" applyFill="1" applyFont="1">
      <alignment horizontal="center" vertical="center"/>
    </xf>
    <xf borderId="3" fillId="2" fontId="6" numFmtId="0" xfId="0" applyAlignment="1" applyBorder="1" applyFill="1" applyFont="1">
      <alignment horizontal="center" vertical="center"/>
    </xf>
    <xf borderId="3" fillId="2" fontId="6" numFmtId="165" xfId="0" applyAlignment="1" applyBorder="1" applyFill="1" applyFont="1" applyNumberFormat="1">
      <alignment horizontal="center" vertical="center"/>
    </xf>
    <xf borderId="4" fillId="2" fontId="6" numFmtId="166" xfId="0" applyAlignment="1" applyBorder="1" applyFill="1" applyFont="1" applyNumberFormat="1">
      <alignment horizontal="center" vertical="center"/>
    </xf>
    <xf borderId="5" fillId="0" fontId="3" numFmtId="0" xfId="0" applyAlignment="1" applyBorder="1" applyFont="1">
      <alignment horizontal="center" vertical="center"/>
    </xf>
    <xf borderId="6" fillId="0" fontId="7" numFmtId="0" xfId="0" applyAlignment="1" applyBorder="1" applyFont="1">
      <alignment vertical="center"/>
    </xf>
    <xf borderId="7" fillId="0" fontId="7" numFmtId="0" xfId="0" applyAlignment="1" applyBorder="1" applyFont="1">
      <alignment vertical="center"/>
    </xf>
    <xf borderId="8" fillId="0" fontId="7" numFmtId="0" xfId="0" applyAlignment="1" applyBorder="1" applyFont="1">
      <alignment vertical="center"/>
    </xf>
    <xf borderId="9" fillId="2" fontId="6" numFmtId="166" xfId="0" applyAlignment="1" applyBorder="1" applyFill="1" applyFont="1" applyNumberFormat="1">
      <alignment horizontal="center" vertical="center"/>
    </xf>
    <xf borderId="10" fillId="0" fontId="3" numFmtId="0" xfId="0" applyAlignment="1" applyBorder="1" applyFont="1">
      <alignment horizontal="center" vertical="center"/>
    </xf>
    <xf borderId="11" fillId="0" fontId="7" numFmtId="0" xfId="0" applyAlignment="1" applyBorder="1" applyFont="1">
      <alignment vertical="center"/>
    </xf>
    <xf borderId="3" fillId="2" fontId="6" numFmtId="166" xfId="0" applyAlignment="1" applyBorder="1" applyFill="1" applyFont="1" applyNumberFormat="1">
      <alignment horizontal="center" vertical="center"/>
    </xf>
    <xf borderId="0" fillId="0" fontId="4" numFmtId="0" xfId="0" applyAlignment="1" applyFont="1">
      <alignment horizontal="left" vertical="center"/>
    </xf>
    <xf borderId="12" fillId="0" fontId="7" numFmtId="0" xfId="0" applyAlignment="1" applyBorder="1" applyFont="1">
      <alignment vertical="center"/>
    </xf>
    <xf borderId="13" fillId="0" fontId="7" numFmtId="0" xfId="0" applyAlignment="1" applyBorder="1" applyFont="1">
      <alignment vertical="center"/>
    </xf>
    <xf borderId="14" fillId="0" fontId="7" numFmtId="0" xfId="0" applyAlignment="1" applyBorder="1" applyFont="1">
      <alignment vertical="center"/>
    </xf>
    <xf borderId="3" fillId="0" fontId="2" numFmtId="0" xfId="0" applyAlignment="1" applyBorder="1" applyFont="1">
      <alignment horizontal="center" shrinkToFit="0" vertical="center" wrapText="1"/>
    </xf>
    <xf borderId="15" fillId="2" fontId="6" numFmtId="166" xfId="0" applyAlignment="1" applyBorder="1" applyFill="1" applyFont="1" applyNumberFormat="1">
      <alignment horizontal="center" vertical="center"/>
    </xf>
    <xf borderId="16" fillId="2" fontId="6" numFmtId="166" xfId="0" applyAlignment="1" applyBorder="1" applyFill="1" applyFont="1" applyNumberFormat="1">
      <alignment horizontal="center" vertical="center"/>
    </xf>
    <xf borderId="3" fillId="0" fontId="2" numFmtId="0" xfId="0" applyAlignment="1" applyBorder="1" applyFont="1">
      <alignment horizontal="center" vertical="center"/>
    </xf>
    <xf borderId="17" fillId="2" fontId="6" numFmtId="166" xfId="0" applyAlignment="1" applyBorder="1" applyFill="1" applyFont="1" applyNumberFormat="1">
      <alignment horizontal="center" vertical="center"/>
    </xf>
    <xf borderId="18" fillId="0" fontId="6" numFmtId="167" xfId="0" applyAlignment="1" applyBorder="1" applyFont="1" applyNumberFormat="1">
      <alignment vertical="center"/>
    </xf>
    <xf borderId="19" fillId="0" fontId="8" numFmtId="167" xfId="0" applyAlignment="1" applyBorder="1" applyFont="1" applyNumberFormat="1">
      <alignment vertical="center"/>
    </xf>
    <xf borderId="3" fillId="0" fontId="2" numFmtId="168" xfId="0" applyAlignment="1" applyBorder="1" applyFont="1" applyNumberFormat="1">
      <alignment vertical="center"/>
    </xf>
    <xf borderId="20" fillId="0" fontId="8" numFmtId="0" xfId="0" applyAlignment="1" applyBorder="1" applyFont="1">
      <alignment horizontal="center" vertical="center"/>
    </xf>
    <xf borderId="21" fillId="0" fontId="2" numFmtId="0" xfId="0" applyAlignment="1" applyBorder="1" applyFont="1">
      <alignment vertical="center"/>
    </xf>
    <xf borderId="20" fillId="0" fontId="8" numFmtId="166" xfId="0" applyAlignment="1" applyBorder="1" applyFont="1" applyNumberFormat="1">
      <alignment vertical="center"/>
    </xf>
    <xf borderId="22" fillId="0" fontId="2" numFmtId="0" xfId="0" applyAlignment="1" applyBorder="1" applyFont="1">
      <alignment horizontal="left" vertical="center"/>
    </xf>
    <xf borderId="18" fillId="0" fontId="8" numFmtId="168" xfId="0" applyAlignment="1" applyBorder="1" applyFont="1" applyNumberFormat="1">
      <alignment vertical="center"/>
    </xf>
    <xf borderId="23" fillId="0" fontId="2" numFmtId="0" xfId="0" applyAlignment="1" applyBorder="1" applyFont="1">
      <alignment vertical="center"/>
    </xf>
    <xf borderId="24" fillId="0" fontId="8" numFmtId="168" xfId="0" applyAlignment="1" applyBorder="1" applyFont="1" applyNumberFormat="1">
      <alignment vertical="center"/>
    </xf>
    <xf borderId="3" fillId="0" fontId="2" numFmtId="0" xfId="0" applyAlignment="1" applyBorder="1" applyFont="1">
      <alignment vertical="center"/>
    </xf>
    <xf borderId="19" fillId="0" fontId="8" numFmtId="168" xfId="0" applyAlignment="1" applyBorder="1" applyFont="1" applyNumberFormat="1">
      <alignment vertical="center"/>
    </xf>
    <xf borderId="20" fillId="0" fontId="8" numFmtId="166" xfId="0" applyAlignment="1" applyBorder="1" applyFont="1" applyNumberFormat="1">
      <alignment shrinkToFit="1" vertical="center" wrapText="0"/>
    </xf>
    <xf borderId="25" fillId="0" fontId="6" numFmtId="167" xfId="0" applyAlignment="1" applyBorder="1" applyFont="1" applyNumberFormat="1">
      <alignment vertical="center"/>
    </xf>
    <xf borderId="26" fillId="0" fontId="8" numFmtId="167" xfId="0" applyAlignment="1" applyBorder="1" applyFont="1" applyNumberFormat="1">
      <alignment vertical="center"/>
    </xf>
    <xf borderId="0" fillId="0" fontId="2" numFmtId="168" xfId="0" applyAlignment="1" applyFont="1" applyNumberFormat="1">
      <alignment vertical="center"/>
    </xf>
    <xf borderId="27" fillId="0" fontId="8" numFmtId="0" xfId="0" applyAlignment="1" applyBorder="1" applyFont="1">
      <alignment horizontal="center" vertical="center"/>
    </xf>
    <xf borderId="27" fillId="0" fontId="8" numFmtId="166" xfId="0" applyAlignment="1" applyBorder="1" applyFont="1" applyNumberFormat="1">
      <alignment vertical="center"/>
    </xf>
    <xf borderId="25" fillId="0" fontId="8" numFmtId="168" xfId="0" applyAlignment="1" applyBorder="1" applyFont="1" applyNumberFormat="1">
      <alignment vertical="center"/>
    </xf>
    <xf borderId="28" fillId="0" fontId="7" numFmtId="0" xfId="0" applyAlignment="1" applyBorder="1" applyFont="1">
      <alignment vertical="center"/>
    </xf>
    <xf borderId="29" fillId="0" fontId="8" numFmtId="168" xfId="0" applyAlignment="1" applyBorder="1" applyFont="1" applyNumberFormat="1">
      <alignment vertical="center"/>
    </xf>
    <xf borderId="28" fillId="0" fontId="2" numFmtId="0" xfId="0" applyAlignment="1" applyBorder="1" applyFont="1">
      <alignment horizontal="center" vertical="center"/>
    </xf>
    <xf borderId="26" fillId="0" fontId="8" numFmtId="168" xfId="0" applyAlignment="1" applyBorder="1" applyFont="1" applyNumberFormat="1">
      <alignment vertical="center"/>
    </xf>
    <xf borderId="28" fillId="0" fontId="2" numFmtId="168" xfId="0" applyAlignment="1" applyBorder="1" applyFont="1" applyNumberFormat="1">
      <alignment vertical="center"/>
    </xf>
    <xf borderId="27" fillId="0" fontId="8" numFmtId="166" xfId="0" applyAlignment="1" applyBorder="1" applyFont="1" applyNumberFormat="1">
      <alignment shrinkToFit="1" vertical="center" wrapText="0"/>
    </xf>
    <xf borderId="30" fillId="0" fontId="2" numFmtId="0" xfId="0" applyAlignment="1" applyBorder="1" applyFont="1">
      <alignment vertical="center"/>
    </xf>
    <xf borderId="31" fillId="0" fontId="2" numFmtId="0" xfId="0" applyAlignment="1" applyBorder="1" applyFont="1">
      <alignment vertical="center"/>
    </xf>
    <xf borderId="28" fillId="0" fontId="2" numFmtId="0" xfId="0" applyAlignment="1" applyBorder="1" applyFont="1">
      <alignment vertical="center"/>
    </xf>
    <xf borderId="14" fillId="0" fontId="3" numFmtId="0" xfId="0" applyAlignment="1" applyBorder="1" applyFont="1">
      <alignment horizontal="center" vertical="center"/>
    </xf>
    <xf borderId="14" fillId="0" fontId="3" numFmtId="168" xfId="0" applyAlignment="1" applyBorder="1" applyFont="1" applyNumberFormat="1">
      <alignment vertical="center"/>
    </xf>
    <xf borderId="32" fillId="0" fontId="2" numFmtId="0" xfId="0" applyAlignment="1" applyBorder="1" applyFont="1">
      <alignment vertical="center"/>
    </xf>
    <xf borderId="33" fillId="0" fontId="2" numFmtId="0" xfId="0" applyAlignment="1" applyBorder="1" applyFont="1">
      <alignment horizontal="left" vertical="center"/>
    </xf>
    <xf borderId="34" fillId="0" fontId="2" numFmtId="0" xfId="0" applyAlignment="1" applyBorder="1" applyFont="1">
      <alignment vertical="center"/>
    </xf>
    <xf borderId="14" fillId="0" fontId="2" numFmtId="0" xfId="0" applyAlignment="1" applyBorder="1" applyFont="1">
      <alignment vertical="center"/>
    </xf>
    <xf borderId="0" fillId="0" fontId="2" numFmtId="10" xfId="0" applyAlignment="1" applyFont="1" applyNumberFormat="1">
      <alignment horizontal="left" vertical="center"/>
    </xf>
    <xf borderId="31" fillId="0" fontId="2" numFmtId="10" xfId="0" applyAlignment="1" applyBorder="1" applyFont="1" applyNumberFormat="1">
      <alignment vertical="center"/>
    </xf>
    <xf borderId="15" fillId="3" fontId="6" numFmtId="167" xfId="0" applyAlignment="1" applyBorder="1" applyFill="1" applyFont="1" applyNumberFormat="1">
      <alignment vertical="center"/>
    </xf>
    <xf borderId="28" fillId="0" fontId="4" numFmtId="0" xfId="0" applyAlignment="1" applyBorder="1" applyFont="1">
      <alignment horizontal="center" vertical="center"/>
    </xf>
    <xf borderId="17" fillId="3" fontId="8" numFmtId="167" xfId="0" applyAlignment="1" applyBorder="1" applyFill="1" applyFont="1" applyNumberFormat="1">
      <alignment vertical="center"/>
    </xf>
    <xf borderId="0" fillId="0" fontId="2" numFmtId="166" xfId="0" applyAlignment="1" applyFont="1" applyNumberFormat="1">
      <alignment vertical="center"/>
    </xf>
    <xf borderId="35" fillId="3" fontId="8" numFmtId="0" xfId="0" applyAlignment="1" applyBorder="1" applyFill="1" applyFont="1">
      <alignment horizontal="center" vertical="center"/>
    </xf>
    <xf borderId="15" fillId="3" fontId="8" numFmtId="166" xfId="0" applyAlignment="1" applyBorder="1" applyFill="1" applyFont="1" applyNumberFormat="1">
      <alignment vertical="center"/>
    </xf>
    <xf borderId="16" fillId="3" fontId="8" numFmtId="168" xfId="0" applyAlignment="1" applyBorder="1" applyFill="1" applyFont="1" applyNumberFormat="1">
      <alignment vertical="center"/>
    </xf>
    <xf borderId="30" fillId="0" fontId="2" numFmtId="166" xfId="0" applyAlignment="1" applyBorder="1" applyFont="1" applyNumberFormat="1">
      <alignment vertical="center"/>
    </xf>
    <xf borderId="0" fillId="0" fontId="2" numFmtId="169" xfId="0" applyAlignment="1" applyFont="1" applyNumberFormat="1">
      <alignment horizontal="left" vertical="center"/>
    </xf>
    <xf borderId="17" fillId="3" fontId="8" numFmtId="168" xfId="0" applyAlignment="1" applyBorder="1" applyFill="1" applyFont="1" applyNumberFormat="1">
      <alignment vertical="center"/>
    </xf>
    <xf borderId="35" fillId="3" fontId="8" numFmtId="166" xfId="0" applyAlignment="1" applyBorder="1" applyFill="1" applyFont="1" applyNumberFormat="1">
      <alignment shrinkToFit="1" vertical="center" wrapText="0"/>
    </xf>
    <xf borderId="27" fillId="0" fontId="8" numFmtId="165" xfId="0" applyAlignment="1" applyBorder="1" applyFont="1" applyNumberFormat="1">
      <alignment vertical="center"/>
    </xf>
    <xf borderId="36" fillId="0" fontId="6" numFmtId="167" xfId="0" applyAlignment="1" applyBorder="1" applyFont="1" applyNumberFormat="1">
      <alignment vertical="center"/>
    </xf>
    <xf borderId="37" fillId="0" fontId="6" numFmtId="167" xfId="0" applyAlignment="1" applyBorder="1" applyFont="1" applyNumberFormat="1">
      <alignment vertical="center"/>
    </xf>
    <xf borderId="38" fillId="0" fontId="6" numFmtId="0" xfId="0" applyAlignment="1" applyBorder="1" applyFont="1">
      <alignment horizontal="center" vertical="center"/>
    </xf>
    <xf borderId="38" fillId="0" fontId="6" numFmtId="165" xfId="0" applyAlignment="1" applyBorder="1" applyFont="1" applyNumberFormat="1">
      <alignment vertical="center"/>
    </xf>
    <xf borderId="36" fillId="0" fontId="6" numFmtId="168" xfId="0" applyAlignment="1" applyBorder="1" applyFont="1" applyNumberFormat="1">
      <alignment vertical="center"/>
    </xf>
    <xf borderId="39" fillId="0" fontId="6" numFmtId="168" xfId="0" applyAlignment="1" applyBorder="1" applyFont="1" applyNumberFormat="1">
      <alignment vertical="center"/>
    </xf>
    <xf borderId="37" fillId="0" fontId="6" numFmtId="168" xfId="0" applyAlignment="1" applyBorder="1" applyFont="1" applyNumberFormat="1">
      <alignment vertical="center"/>
    </xf>
    <xf borderId="38" fillId="0" fontId="6" numFmtId="166" xfId="0" applyAlignment="1" applyBorder="1" applyFont="1" applyNumberFormat="1">
      <alignment shrinkToFit="1" vertical="center" wrapText="0"/>
    </xf>
    <xf borderId="36" fillId="0" fontId="8" numFmtId="167" xfId="0" applyAlignment="1" applyBorder="1" applyFont="1" applyNumberFormat="1">
      <alignment vertical="center"/>
    </xf>
    <xf borderId="37" fillId="0" fontId="8" numFmtId="167" xfId="0" applyAlignment="1" applyBorder="1" applyFont="1" applyNumberFormat="1">
      <alignment vertical="center"/>
    </xf>
    <xf borderId="38" fillId="4" fontId="4" numFmtId="0" xfId="0" applyAlignment="1" applyBorder="1" applyFill="1" applyFont="1">
      <alignment horizontal="center" vertical="center"/>
    </xf>
    <xf borderId="38" fillId="0" fontId="8" numFmtId="165" xfId="0" applyAlignment="1" applyBorder="1" applyFont="1" applyNumberFormat="1">
      <alignment vertical="center"/>
    </xf>
    <xf borderId="36" fillId="0" fontId="8" numFmtId="168" xfId="0" applyAlignment="1" applyBorder="1" applyFont="1" applyNumberFormat="1">
      <alignment vertical="center"/>
    </xf>
    <xf borderId="39" fillId="0" fontId="8" numFmtId="168" xfId="0" applyAlignment="1" applyBorder="1" applyFont="1" applyNumberFormat="1">
      <alignment vertical="center"/>
    </xf>
    <xf borderId="37" fillId="0" fontId="8" numFmtId="168" xfId="0" applyAlignment="1" applyBorder="1" applyFont="1" applyNumberFormat="1">
      <alignment vertical="center"/>
    </xf>
    <xf borderId="38" fillId="0" fontId="8" numFmtId="166" xfId="0" applyAlignment="1" applyBorder="1" applyFont="1" applyNumberFormat="1">
      <alignment shrinkToFit="1" vertical="center" wrapText="0"/>
    </xf>
    <xf borderId="40" fillId="0" fontId="3" numFmtId="0" xfId="0" applyAlignment="1" applyBorder="1" applyFont="1">
      <alignment horizontal="center" vertical="center"/>
    </xf>
    <xf borderId="41" fillId="0" fontId="7" numFmtId="0" xfId="0" applyAlignment="1" applyBorder="1" applyFont="1">
      <alignment vertical="center"/>
    </xf>
    <xf borderId="42" fillId="0" fontId="7" numFmtId="0" xfId="0" applyAlignment="1" applyBorder="1" applyFont="1">
      <alignment vertical="center"/>
    </xf>
    <xf borderId="36" fillId="0" fontId="8" numFmtId="167" xfId="0" applyAlignment="1" applyBorder="1" applyFont="1" applyNumberFormat="1">
      <alignment readingOrder="0" vertical="center"/>
    </xf>
    <xf borderId="27" fillId="0" fontId="3" numFmtId="168" xfId="0" applyAlignment="1" applyBorder="1" applyFont="1" applyNumberFormat="1">
      <alignment vertical="center"/>
    </xf>
    <xf borderId="40" fillId="0" fontId="2" numFmtId="0" xfId="0" applyAlignment="1" applyBorder="1" applyFont="1">
      <alignment vertical="center"/>
    </xf>
    <xf borderId="41" fillId="0" fontId="2" numFmtId="0" xfId="0" applyAlignment="1" applyBorder="1" applyFont="1">
      <alignment horizontal="left" vertical="center"/>
    </xf>
    <xf borderId="42" fillId="0" fontId="2" numFmtId="0" xfId="0" applyAlignment="1" applyBorder="1" applyFont="1">
      <alignment vertical="center"/>
    </xf>
    <xf borderId="27" fillId="0" fontId="2" numFmtId="0" xfId="0" applyAlignment="1" applyBorder="1" applyFont="1">
      <alignment vertical="center"/>
    </xf>
    <xf borderId="43" fillId="0" fontId="2" numFmtId="0" xfId="0" applyAlignment="1" applyBorder="1" applyFont="1">
      <alignment horizontal="center" vertical="center"/>
    </xf>
    <xf borderId="44" fillId="0" fontId="7" numFmtId="0" xfId="0" applyAlignment="1" applyBorder="1" applyFont="1">
      <alignment vertical="center"/>
    </xf>
    <xf borderId="45" fillId="0" fontId="7" numFmtId="0" xfId="0" applyAlignment="1" applyBorder="1" applyFont="1">
      <alignment vertical="center"/>
    </xf>
    <xf borderId="38" fillId="0" fontId="2" numFmtId="168" xfId="0" applyAlignment="1" applyBorder="1" applyFont="1" applyNumberFormat="1">
      <alignment vertical="center"/>
    </xf>
    <xf borderId="43" fillId="0" fontId="2" numFmtId="0" xfId="0" applyAlignment="1" applyBorder="1" applyFont="1">
      <alignment vertical="center"/>
    </xf>
    <xf borderId="44" fillId="0" fontId="2" numFmtId="9" xfId="0" applyAlignment="1" applyBorder="1" applyFont="1" applyNumberFormat="1">
      <alignment horizontal="left" readingOrder="0" vertical="center"/>
    </xf>
    <xf borderId="45" fillId="0" fontId="2" numFmtId="9" xfId="0" applyAlignment="1" applyBorder="1" applyFont="1" applyNumberFormat="1">
      <alignment vertical="center"/>
    </xf>
    <xf borderId="38" fillId="0" fontId="2" numFmtId="0" xfId="0" applyAlignment="1" applyBorder="1" applyFont="1">
      <alignment vertical="center"/>
    </xf>
    <xf borderId="44" fillId="0" fontId="2" numFmtId="9" xfId="0" applyAlignment="1" applyBorder="1" applyFont="1" applyNumberFormat="1">
      <alignment horizontal="left" vertical="center"/>
    </xf>
    <xf borderId="43" fillId="5" fontId="2" numFmtId="0" xfId="0" applyAlignment="1" applyBorder="1" applyFill="1" applyFont="1">
      <alignment horizontal="center" vertical="center"/>
    </xf>
    <xf borderId="38" fillId="0" fontId="8" numFmtId="0" xfId="0" applyAlignment="1" applyBorder="1" applyFont="1">
      <alignment horizontal="center" vertical="center"/>
    </xf>
    <xf borderId="38" fillId="5" fontId="2" numFmtId="168" xfId="0" applyAlignment="1" applyBorder="1" applyFill="1" applyFont="1" applyNumberFormat="1">
      <alignment vertical="center"/>
    </xf>
    <xf borderId="46" fillId="5" fontId="2" numFmtId="0" xfId="0" applyAlignment="1" applyBorder="1" applyFill="1" applyFont="1">
      <alignment vertical="center"/>
    </xf>
    <xf borderId="47" fillId="5" fontId="2" numFmtId="9" xfId="0" applyAlignment="1" applyBorder="1" applyFill="1" applyFont="1" applyNumberFormat="1">
      <alignment horizontal="left" vertical="center"/>
    </xf>
    <xf borderId="48" fillId="5" fontId="2" numFmtId="9" xfId="0" applyAlignment="1" applyBorder="1" applyFill="1" applyFont="1" applyNumberFormat="1">
      <alignment vertical="center"/>
    </xf>
    <xf borderId="38" fillId="5" fontId="2" numFmtId="0" xfId="0" applyAlignment="1" applyBorder="1" applyFill="1" applyFont="1">
      <alignment vertical="center"/>
    </xf>
    <xf borderId="36" fillId="6" fontId="6" numFmtId="167" xfId="0" applyAlignment="1" applyBorder="1" applyFill="1" applyFont="1" applyNumberFormat="1">
      <alignment vertical="center"/>
    </xf>
    <xf borderId="37" fillId="6" fontId="6" numFmtId="167" xfId="0" applyAlignment="1" applyBorder="1" applyFill="1" applyFont="1" applyNumberFormat="1">
      <alignment vertical="center"/>
    </xf>
    <xf borderId="38" fillId="6" fontId="6" numFmtId="0" xfId="0" applyAlignment="1" applyBorder="1" applyFill="1" applyFont="1">
      <alignment horizontal="center" vertical="center"/>
    </xf>
    <xf borderId="38" fillId="6" fontId="6" numFmtId="165" xfId="0" applyAlignment="1" applyBorder="1" applyFill="1" applyFont="1" applyNumberFormat="1">
      <alignment vertical="center"/>
    </xf>
    <xf borderId="36" fillId="6" fontId="6" numFmtId="168" xfId="0" applyAlignment="1" applyBorder="1" applyFill="1" applyFont="1" applyNumberFormat="1">
      <alignment vertical="center"/>
    </xf>
    <xf borderId="44" fillId="0" fontId="2" numFmtId="0" xfId="0" applyAlignment="1" applyBorder="1" applyFont="1">
      <alignment horizontal="left" vertical="center"/>
    </xf>
    <xf borderId="39" fillId="6" fontId="6" numFmtId="168" xfId="0" applyAlignment="1" applyBorder="1" applyFill="1" applyFont="1" applyNumberFormat="1">
      <alignment vertical="center"/>
    </xf>
    <xf borderId="45" fillId="0" fontId="2" numFmtId="0" xfId="0" applyAlignment="1" applyBorder="1" applyFont="1">
      <alignment vertical="center"/>
    </xf>
    <xf borderId="49" fillId="7" fontId="3" numFmtId="0" xfId="0" applyAlignment="1" applyBorder="1" applyFill="1" applyFont="1">
      <alignment horizontal="center" vertical="center"/>
    </xf>
    <xf borderId="50" fillId="0" fontId="7" numFmtId="0" xfId="0" applyAlignment="1" applyBorder="1" applyFont="1">
      <alignment vertical="center"/>
    </xf>
    <xf borderId="37" fillId="6" fontId="6" numFmtId="168" xfId="0" applyAlignment="1" applyBorder="1" applyFill="1" applyFont="1" applyNumberFormat="1">
      <alignment vertical="center"/>
    </xf>
    <xf borderId="51" fillId="0" fontId="7" numFmtId="0" xfId="0" applyAlignment="1" applyBorder="1" applyFont="1">
      <alignment vertical="center"/>
    </xf>
    <xf borderId="38" fillId="6" fontId="6" numFmtId="166" xfId="0" applyAlignment="1" applyBorder="1" applyFill="1" applyFont="1" applyNumberFormat="1">
      <alignment shrinkToFit="1" vertical="center" wrapText="0"/>
    </xf>
    <xf borderId="52" fillId="7" fontId="3" numFmtId="168" xfId="0" applyAlignment="1" applyBorder="1" applyFill="1" applyFont="1" applyNumberFormat="1">
      <alignment vertical="center"/>
    </xf>
    <xf borderId="53" fillId="7" fontId="3" numFmtId="0" xfId="0" applyAlignment="1" applyBorder="1" applyFill="1" applyFont="1">
      <alignment vertical="center"/>
    </xf>
    <xf borderId="54" fillId="7" fontId="3" numFmtId="0" xfId="0" applyAlignment="1" applyBorder="1" applyFill="1" applyFont="1">
      <alignment horizontal="left" vertical="center"/>
    </xf>
    <xf borderId="55" fillId="7" fontId="3" numFmtId="0" xfId="0" applyAlignment="1" applyBorder="1" applyFill="1" applyFont="1">
      <alignment vertical="center"/>
    </xf>
    <xf borderId="52" fillId="7" fontId="3" numFmtId="0" xfId="0" applyAlignment="1" applyBorder="1" applyFill="1" applyFont="1">
      <alignment vertical="center"/>
    </xf>
    <xf borderId="36" fillId="4" fontId="8" numFmtId="167" xfId="0" applyAlignment="1" applyBorder="1" applyFill="1" applyFont="1" applyNumberFormat="1">
      <alignment vertical="center"/>
    </xf>
    <xf borderId="37" fillId="4" fontId="8" numFmtId="167" xfId="0" applyAlignment="1" applyBorder="1" applyFill="1" applyFont="1" applyNumberFormat="1">
      <alignment vertical="center"/>
    </xf>
    <xf borderId="38" fillId="4" fontId="8" numFmtId="165" xfId="0" applyAlignment="1" applyBorder="1" applyFill="1" applyFont="1" applyNumberFormat="1">
      <alignment vertical="center"/>
    </xf>
    <xf borderId="39" fillId="4" fontId="8" numFmtId="168" xfId="0" applyAlignment="1" applyBorder="1" applyFill="1" applyFont="1" applyNumberFormat="1">
      <alignment vertical="center"/>
    </xf>
    <xf borderId="37" fillId="4" fontId="8" numFmtId="168" xfId="0" applyAlignment="1" applyBorder="1" applyFill="1" applyFont="1" applyNumberFormat="1">
      <alignment vertical="center"/>
    </xf>
    <xf borderId="38" fillId="4" fontId="8" numFmtId="166" xfId="0" applyAlignment="1" applyBorder="1" applyFill="1" applyFont="1" applyNumberFormat="1">
      <alignment shrinkToFit="1" vertical="center" wrapText="0"/>
    </xf>
    <xf borderId="56" fillId="4" fontId="6" numFmtId="167" xfId="0" applyAlignment="1" applyBorder="1" applyFill="1" applyFont="1" applyNumberFormat="1">
      <alignment vertical="center"/>
    </xf>
    <xf borderId="57" fillId="4" fontId="8" numFmtId="167" xfId="0" applyAlignment="1" applyBorder="1" applyFill="1" applyFont="1" applyNumberFormat="1">
      <alignment vertical="center"/>
    </xf>
    <xf borderId="58" fillId="4" fontId="4" numFmtId="0" xfId="0" applyAlignment="1" applyBorder="1" applyFill="1" applyFont="1">
      <alignment horizontal="center" vertical="center"/>
    </xf>
    <xf borderId="58" fillId="4" fontId="8" numFmtId="165" xfId="0" applyAlignment="1" applyBorder="1" applyFill="1" applyFont="1" applyNumberFormat="1">
      <alignment vertical="center"/>
    </xf>
    <xf borderId="59" fillId="0" fontId="8" numFmtId="168" xfId="0" applyAlignment="1" applyBorder="1" applyFont="1" applyNumberFormat="1">
      <alignment vertical="center"/>
    </xf>
    <xf borderId="60" fillId="4" fontId="8" numFmtId="168" xfId="0" applyAlignment="1" applyBorder="1" applyFill="1" applyFont="1" applyNumberFormat="1">
      <alignment vertical="center"/>
    </xf>
    <xf borderId="61" fillId="0" fontId="8" numFmtId="168" xfId="0" applyAlignment="1" applyBorder="1" applyFont="1" applyNumberFormat="1">
      <alignment vertical="center"/>
    </xf>
    <xf borderId="57" fillId="4" fontId="8" numFmtId="168" xfId="0" applyAlignment="1" applyBorder="1" applyFill="1" applyFont="1" applyNumberFormat="1">
      <alignment vertical="center"/>
    </xf>
    <xf borderId="58" fillId="4" fontId="8" numFmtId="166" xfId="0" applyAlignment="1" applyBorder="1" applyFill="1" applyFont="1" applyNumberFormat="1">
      <alignment shrinkToFit="1" vertical="center" wrapText="0"/>
    </xf>
    <xf borderId="56" fillId="4" fontId="8" numFmtId="167" xfId="0" applyAlignment="1" applyBorder="1" applyFill="1" applyFont="1" applyNumberFormat="1">
      <alignment vertical="center"/>
    </xf>
    <xf borderId="15" fillId="4" fontId="8" numFmtId="167" xfId="0" applyAlignment="1" applyBorder="1" applyFill="1" applyFont="1" applyNumberFormat="1">
      <alignment vertical="center"/>
    </xf>
    <xf borderId="17" fillId="4" fontId="8" numFmtId="167" xfId="0" applyAlignment="1" applyBorder="1" applyFill="1" applyFont="1" applyNumberFormat="1">
      <alignment vertical="center"/>
    </xf>
    <xf borderId="35" fillId="4" fontId="8" numFmtId="0" xfId="0" applyAlignment="1" applyBorder="1" applyFill="1" applyFont="1">
      <alignment horizontal="center" vertical="center"/>
    </xf>
    <xf borderId="35" fillId="4" fontId="8" numFmtId="165" xfId="0" applyAlignment="1" applyBorder="1" applyFill="1" applyFont="1" applyNumberFormat="1">
      <alignment vertical="center"/>
    </xf>
    <xf borderId="15" fillId="0" fontId="8" numFmtId="168" xfId="0" applyAlignment="1" applyBorder="1" applyFont="1" applyNumberFormat="1">
      <alignment vertical="center"/>
    </xf>
    <xf borderId="16" fillId="4" fontId="8" numFmtId="168" xfId="0" applyAlignment="1" applyBorder="1" applyFill="1" applyFont="1" applyNumberFormat="1">
      <alignment vertical="center"/>
    </xf>
    <xf borderId="16" fillId="0" fontId="8" numFmtId="168" xfId="0" applyAlignment="1" applyBorder="1" applyFont="1" applyNumberFormat="1">
      <alignment vertical="center"/>
    </xf>
    <xf borderId="17" fillId="4" fontId="8" numFmtId="168" xfId="0" applyAlignment="1" applyBorder="1" applyFill="1" applyFont="1" applyNumberFormat="1">
      <alignment vertical="center"/>
    </xf>
    <xf borderId="35" fillId="4" fontId="8" numFmtId="166" xfId="0" applyAlignment="1" applyBorder="1" applyFill="1" applyFont="1" applyNumberFormat="1">
      <alignment shrinkToFit="1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-47625</xdr:colOff>
      <xdr:row>15</xdr:row>
      <xdr:rowOff>-619125</xdr:rowOff>
    </xdr:from>
    <xdr:ext cx="7315200" cy="4448175"/>
    <xdr:sp>
      <xdr:nvSpPr>
        <xdr:cNvPr id="3" name="Shape 3"/>
        <xdr:cNvSpPr/>
      </xdr:nvSpPr>
      <xdr:spPr>
        <a:xfrm rot="-648163">
          <a:off x="1936050" y="2184563"/>
          <a:ext cx="6819900" cy="3190875"/>
        </a:xfrm>
        <a:prstGeom prst="rect">
          <a:avLst/>
        </a:prstGeom>
        <a:noFill/>
        <a:ln cap="flat" cmpd="sng" w="15875">
          <a:solidFill>
            <a:srgbClr val="C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rgbClr val="C00000"/>
              </a:solidFill>
              <a:latin typeface="Calibri"/>
              <a:ea typeface="Calibri"/>
              <a:cs typeface="Calibri"/>
              <a:sym typeface="Calibri"/>
            </a:rPr>
            <a:t>참고(배포)용 공내역서, 본 수량은 계약수량이 아님.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rgbClr val="C00000"/>
              </a:solidFill>
              <a:latin typeface="Calibri"/>
              <a:ea typeface="Calibri"/>
              <a:cs typeface="Calibri"/>
              <a:sym typeface="Calibri"/>
            </a:rPr>
            <a:t>도면 참고하여 직접 내역 및 수량 산출해서 입찰해야 함.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 outlineLevelCol="1"/>
  <cols>
    <col customWidth="1" min="1" max="2" width="5.57"/>
    <col customWidth="1" min="3" max="3" width="30.57"/>
    <col customWidth="1" min="4" max="4" width="20.57"/>
    <col customWidth="1" min="5" max="5" width="26.57"/>
    <col customWidth="1" min="6" max="6" width="9.0"/>
    <col customWidth="1" min="7" max="7" width="7.57"/>
    <col customWidth="1" min="8" max="8" width="22.0"/>
    <col customWidth="1" min="9" max="11" width="9.0"/>
    <col customWidth="1" min="12" max="12" width="10.86"/>
    <col customWidth="1" min="13" max="13" width="9.0"/>
    <col customWidth="1" min="14" max="26" width="8.71"/>
  </cols>
  <sheetData>
    <row r="1" ht="34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tr">
        <f>'내역서'!A1</f>
        <v>■ 공사명 : 사범대학본관 1층 학생라운지 시설공사(건축)</v>
      </c>
      <c r="B2" s="2"/>
      <c r="C2" s="4"/>
      <c r="D2" s="2"/>
      <c r="E2" s="2"/>
      <c r="F2" s="6"/>
      <c r="G2" s="2"/>
      <c r="H2" s="11" t="str">
        <f>"금" &amp;NUMBERSTRING(D26,1)&amp;"원정 ("&amp;DOLLAR(D26)&amp;")"</f>
        <v>#NAME?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16" t="s">
        <v>7</v>
      </c>
      <c r="B3" s="18"/>
      <c r="C3" s="19"/>
      <c r="D3" s="21" t="s">
        <v>10</v>
      </c>
      <c r="E3" s="16" t="s">
        <v>12</v>
      </c>
      <c r="F3" s="18"/>
      <c r="G3" s="19"/>
      <c r="H3" s="21" t="s">
        <v>14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28"/>
      <c r="B4" s="28" t="s">
        <v>17</v>
      </c>
      <c r="C4" s="31" t="s">
        <v>19</v>
      </c>
      <c r="D4" s="35">
        <f>'내역서'!F13</f>
        <v>0</v>
      </c>
      <c r="E4" s="37"/>
      <c r="F4" s="39"/>
      <c r="G4" s="41"/>
      <c r="H4" s="43"/>
      <c r="I4" s="2"/>
      <c r="J4" s="2"/>
      <c r="K4" s="2" t="s">
        <v>20</v>
      </c>
      <c r="L4" s="48">
        <f>D6+D7+D10</f>
        <v>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52"/>
      <c r="B5" s="52"/>
      <c r="C5" s="54" t="s">
        <v>22</v>
      </c>
      <c r="D5" s="56"/>
      <c r="E5" s="58"/>
      <c r="F5" s="6"/>
      <c r="G5" s="59"/>
      <c r="H5" s="6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52"/>
      <c r="B6" s="27"/>
      <c r="C6" s="61" t="s">
        <v>24</v>
      </c>
      <c r="D6" s="62">
        <f>SUM(D4:D5)</f>
        <v>0</v>
      </c>
      <c r="E6" s="63"/>
      <c r="F6" s="64"/>
      <c r="G6" s="65"/>
      <c r="H6" s="66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52"/>
      <c r="B7" s="28" t="s">
        <v>25</v>
      </c>
      <c r="C7" s="31" t="s">
        <v>26</v>
      </c>
      <c r="D7" s="35">
        <f>'내역서'!H13</f>
        <v>0</v>
      </c>
      <c r="E7" s="37"/>
      <c r="F7" s="39"/>
      <c r="G7" s="41"/>
      <c r="H7" s="43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52"/>
      <c r="B8" s="52"/>
      <c r="C8" s="54" t="s">
        <v>27</v>
      </c>
      <c r="D8" s="56"/>
      <c r="E8" s="58"/>
      <c r="F8" s="67"/>
      <c r="G8" s="68"/>
      <c r="H8" s="6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52"/>
      <c r="B9" s="27"/>
      <c r="C9" s="61" t="s">
        <v>24</v>
      </c>
      <c r="D9" s="62">
        <f>SUM(D7:D8)</f>
        <v>0</v>
      </c>
      <c r="E9" s="63"/>
      <c r="F9" s="64"/>
      <c r="G9" s="65"/>
      <c r="H9" s="66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52"/>
      <c r="B10" s="28" t="s">
        <v>28</v>
      </c>
      <c r="C10" s="31" t="s">
        <v>29</v>
      </c>
      <c r="D10" s="35">
        <f>'내역서'!J13</f>
        <v>0</v>
      </c>
      <c r="E10" s="37"/>
      <c r="F10" s="39"/>
      <c r="G10" s="41"/>
      <c r="H10" s="43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52"/>
      <c r="B11" s="52"/>
      <c r="C11" s="54" t="s">
        <v>30</v>
      </c>
      <c r="D11" s="56">
        <f t="shared" ref="D11:D14" si="1">ROUNDUP($D$9*F11,0)</f>
        <v>0</v>
      </c>
      <c r="E11" s="58" t="s">
        <v>32</v>
      </c>
      <c r="F11" s="67">
        <v>0.0356</v>
      </c>
      <c r="G11" s="68"/>
      <c r="H11" s="70">
        <v>0.0</v>
      </c>
      <c r="I11" s="2"/>
      <c r="J11" s="2"/>
      <c r="K11" s="2"/>
      <c r="L11" s="72"/>
      <c r="M11" s="7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52"/>
      <c r="B12" s="52"/>
      <c r="C12" s="54" t="s">
        <v>33</v>
      </c>
      <c r="D12" s="56">
        <f t="shared" si="1"/>
        <v>0</v>
      </c>
      <c r="E12" s="58" t="s">
        <v>32</v>
      </c>
      <c r="F12" s="67">
        <v>0.0101</v>
      </c>
      <c r="G12" s="68"/>
      <c r="H12" s="70">
        <v>0.0</v>
      </c>
      <c r="I12" s="2"/>
      <c r="J12" s="2"/>
      <c r="K12" s="2"/>
      <c r="L12" s="72"/>
      <c r="M12" s="7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52"/>
      <c r="B13" s="52"/>
      <c r="C13" s="54" t="s">
        <v>34</v>
      </c>
      <c r="D13" s="56">
        <f t="shared" si="1"/>
        <v>0</v>
      </c>
      <c r="E13" s="76" t="s">
        <v>35</v>
      </c>
      <c r="F13" s="77">
        <v>0.03545</v>
      </c>
      <c r="G13" s="68"/>
      <c r="H13" s="70" t="s">
        <v>36</v>
      </c>
      <c r="I13" s="2"/>
      <c r="J13" s="2"/>
      <c r="K13" s="2"/>
      <c r="L13" s="72"/>
      <c r="M13" s="7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52"/>
      <c r="B14" s="52"/>
      <c r="C14" s="54" t="s">
        <v>37</v>
      </c>
      <c r="D14" s="56">
        <f t="shared" si="1"/>
        <v>0</v>
      </c>
      <c r="E14" s="76" t="s">
        <v>35</v>
      </c>
      <c r="F14" s="67">
        <v>0.045</v>
      </c>
      <c r="G14" s="68"/>
      <c r="H14" s="70" t="s">
        <v>36</v>
      </c>
      <c r="I14" s="2"/>
      <c r="J14" s="2"/>
      <c r="K14" s="2"/>
      <c r="L14" s="72"/>
      <c r="M14" s="7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52"/>
      <c r="B15" s="52"/>
      <c r="C15" s="54" t="s">
        <v>38</v>
      </c>
      <c r="D15" s="56">
        <f>ROUNDUP(D13*F15,0)</f>
        <v>0</v>
      </c>
      <c r="E15" s="76" t="s">
        <v>40</v>
      </c>
      <c r="F15" s="67">
        <v>0.1295</v>
      </c>
      <c r="G15" s="68"/>
      <c r="H15" s="70" t="s">
        <v>36</v>
      </c>
      <c r="I15" s="2"/>
      <c r="J15" s="2"/>
      <c r="K15" s="2"/>
      <c r="L15" s="72"/>
      <c r="M15" s="7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52"/>
      <c r="B16" s="52"/>
      <c r="C16" s="54" t="s">
        <v>41</v>
      </c>
      <c r="D16" s="56"/>
      <c r="E16" s="76" t="s">
        <v>35</v>
      </c>
      <c r="F16" s="67">
        <v>0.023</v>
      </c>
      <c r="G16" s="68"/>
      <c r="H16" s="70" t="s">
        <v>43</v>
      </c>
      <c r="I16" s="2"/>
      <c r="J16" s="2"/>
      <c r="K16" s="2"/>
      <c r="L16" s="72"/>
      <c r="M16" s="7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52"/>
      <c r="B17" s="52"/>
      <c r="C17" s="54" t="s">
        <v>46</v>
      </c>
      <c r="D17" s="56">
        <f>ROUNDUP((D6+D9)*F17,0)</f>
        <v>0</v>
      </c>
      <c r="E17" s="76" t="s">
        <v>47</v>
      </c>
      <c r="F17" s="67">
        <v>0.0311</v>
      </c>
      <c r="G17" s="68"/>
      <c r="H17" s="70" t="s">
        <v>48</v>
      </c>
      <c r="I17" s="2"/>
      <c r="J17" s="2"/>
      <c r="K17" s="2"/>
      <c r="L17" s="72"/>
      <c r="M17" s="7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52"/>
      <c r="B18" s="52"/>
      <c r="C18" s="54" t="s">
        <v>49</v>
      </c>
      <c r="D18" s="56">
        <f t="shared" ref="D18:D19" si="2">ROUNDUP($D$9*F18,0)</f>
        <v>0</v>
      </c>
      <c r="E18" s="58" t="s">
        <v>32</v>
      </c>
      <c r="F18" s="67">
        <v>6.0E-5</v>
      </c>
      <c r="G18" s="68"/>
      <c r="H18" s="70"/>
      <c r="I18" s="2"/>
      <c r="J18" s="2"/>
      <c r="K18" s="2"/>
      <c r="L18" s="72"/>
      <c r="M18" s="7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52"/>
      <c r="B19" s="52"/>
      <c r="C19" s="54" t="s">
        <v>51</v>
      </c>
      <c r="D19" s="56">
        <f t="shared" si="2"/>
        <v>0</v>
      </c>
      <c r="E19" s="58" t="s">
        <v>32</v>
      </c>
      <c r="F19" s="67">
        <v>9.0E-4</v>
      </c>
      <c r="G19" s="68"/>
      <c r="H19" s="70"/>
      <c r="I19" s="2"/>
      <c r="J19" s="2"/>
      <c r="K19" s="2"/>
      <c r="L19" s="72"/>
      <c r="M19" s="7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7"/>
      <c r="B20" s="27"/>
      <c r="C20" s="61" t="s">
        <v>24</v>
      </c>
      <c r="D20" s="62">
        <f>SUM(D10:D17)</f>
        <v>0</v>
      </c>
      <c r="E20" s="63"/>
      <c r="F20" s="64"/>
      <c r="G20" s="65"/>
      <c r="H20" s="66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97" t="s">
        <v>56</v>
      </c>
      <c r="B21" s="98"/>
      <c r="C21" s="99"/>
      <c r="D21" s="101">
        <f>D20+D9+D6</f>
        <v>0</v>
      </c>
      <c r="E21" s="102"/>
      <c r="F21" s="103"/>
      <c r="G21" s="104"/>
      <c r="H21" s="105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106" t="s">
        <v>61</v>
      </c>
      <c r="B22" s="107"/>
      <c r="C22" s="108"/>
      <c r="D22" s="109">
        <f>ROUNDUP(D21*8%,0)</f>
        <v>0</v>
      </c>
      <c r="E22" s="110" t="s">
        <v>64</v>
      </c>
      <c r="F22" s="111">
        <v>0.08</v>
      </c>
      <c r="G22" s="112" t="s">
        <v>65</v>
      </c>
      <c r="H22" s="113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106" t="s">
        <v>68</v>
      </c>
      <c r="B23" s="107"/>
      <c r="C23" s="108"/>
      <c r="D23" s="109">
        <f>ROUNDUP((D9+D20+D22)*15%,0)</f>
        <v>0</v>
      </c>
      <c r="E23" s="110" t="s">
        <v>71</v>
      </c>
      <c r="F23" s="114">
        <v>0.15</v>
      </c>
      <c r="G23" s="112" t="s">
        <v>65</v>
      </c>
      <c r="H23" s="113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115" t="s">
        <v>74</v>
      </c>
      <c r="B24" s="107"/>
      <c r="C24" s="108"/>
      <c r="D24" s="117">
        <f>SUM(D21:D23)</f>
        <v>0</v>
      </c>
      <c r="E24" s="118"/>
      <c r="F24" s="119"/>
      <c r="G24" s="120"/>
      <c r="H24" s="121"/>
      <c r="I24" s="2"/>
      <c r="J24" s="2"/>
      <c r="K24" s="2"/>
      <c r="L24" s="48">
        <f>'원가계산서'!D25</f>
        <v>0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106" t="s">
        <v>79</v>
      </c>
      <c r="B25" s="107"/>
      <c r="C25" s="108"/>
      <c r="D25" s="109">
        <f>-MOD(D24,1000000)</f>
        <v>0</v>
      </c>
      <c r="E25" s="110"/>
      <c r="F25" s="127"/>
      <c r="G25" s="129"/>
      <c r="H25" s="113"/>
      <c r="I25" s="2"/>
      <c r="J25" s="4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130" t="s">
        <v>80</v>
      </c>
      <c r="B26" s="131"/>
      <c r="C26" s="133"/>
      <c r="D26" s="135">
        <f>SUM(D24:D25)</f>
        <v>0</v>
      </c>
      <c r="E26" s="136"/>
      <c r="F26" s="137"/>
      <c r="G26" s="138"/>
      <c r="H26" s="139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4"/>
      <c r="D27" s="2"/>
      <c r="E27" s="2"/>
      <c r="F27" s="6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4"/>
      <c r="D28" s="2"/>
      <c r="E28" s="2"/>
      <c r="F28" s="6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4"/>
      <c r="D29" s="2"/>
      <c r="E29" s="2"/>
      <c r="F29" s="6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4"/>
      <c r="D30" s="2"/>
      <c r="E30" s="2"/>
      <c r="F30" s="6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4"/>
      <c r="D31" s="2"/>
      <c r="E31" s="2"/>
      <c r="F31" s="6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4"/>
      <c r="D32" s="2"/>
      <c r="E32" s="2"/>
      <c r="F32" s="6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4"/>
      <c r="D33" s="2"/>
      <c r="E33" s="2"/>
      <c r="F33" s="6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4"/>
      <c r="D34" s="2"/>
      <c r="E34" s="2"/>
      <c r="F34" s="6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4"/>
      <c r="D35" s="2"/>
      <c r="E35" s="2"/>
      <c r="F35" s="6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4"/>
      <c r="D36" s="2"/>
      <c r="E36" s="2"/>
      <c r="F36" s="6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4"/>
      <c r="D37" s="2"/>
      <c r="E37" s="2"/>
      <c r="F37" s="6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4"/>
      <c r="D38" s="2"/>
      <c r="E38" s="2"/>
      <c r="F38" s="6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4"/>
      <c r="D39" s="2"/>
      <c r="E39" s="2"/>
      <c r="F39" s="6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4"/>
      <c r="D40" s="2"/>
      <c r="E40" s="2"/>
      <c r="F40" s="6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4"/>
      <c r="D41" s="2"/>
      <c r="E41" s="2"/>
      <c r="F41" s="6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4"/>
      <c r="D42" s="2"/>
      <c r="E42" s="2"/>
      <c r="F42" s="6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4"/>
      <c r="D43" s="2"/>
      <c r="E43" s="2"/>
      <c r="F43" s="6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4"/>
      <c r="D44" s="2"/>
      <c r="E44" s="2"/>
      <c r="F44" s="6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4"/>
      <c r="D45" s="2"/>
      <c r="E45" s="2"/>
      <c r="F45" s="6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4"/>
      <c r="D46" s="2"/>
      <c r="E46" s="2"/>
      <c r="F46" s="6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4"/>
      <c r="D47" s="2"/>
      <c r="E47" s="2"/>
      <c r="F47" s="6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4"/>
      <c r="D48" s="2"/>
      <c r="E48" s="2"/>
      <c r="F48" s="6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4"/>
      <c r="D49" s="2"/>
      <c r="E49" s="2"/>
      <c r="F49" s="6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4"/>
      <c r="D50" s="2"/>
      <c r="E50" s="2"/>
      <c r="F50" s="6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4"/>
      <c r="D51" s="2"/>
      <c r="E51" s="2"/>
      <c r="F51" s="6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4"/>
      <c r="D52" s="2"/>
      <c r="E52" s="2"/>
      <c r="F52" s="6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4"/>
      <c r="D53" s="2"/>
      <c r="E53" s="2"/>
      <c r="F53" s="6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4"/>
      <c r="D54" s="2"/>
      <c r="E54" s="2"/>
      <c r="F54" s="6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4"/>
      <c r="D55" s="2"/>
      <c r="E55" s="2"/>
      <c r="F55" s="6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4"/>
      <c r="D56" s="2"/>
      <c r="E56" s="2"/>
      <c r="F56" s="6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4"/>
      <c r="D57" s="2"/>
      <c r="E57" s="2"/>
      <c r="F57" s="6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4"/>
      <c r="D58" s="2"/>
      <c r="E58" s="2"/>
      <c r="F58" s="6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4"/>
      <c r="D59" s="2"/>
      <c r="E59" s="2"/>
      <c r="F59" s="6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4"/>
      <c r="D60" s="2"/>
      <c r="E60" s="2"/>
      <c r="F60" s="6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4"/>
      <c r="D61" s="2"/>
      <c r="E61" s="2"/>
      <c r="F61" s="6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4"/>
      <c r="D62" s="2"/>
      <c r="E62" s="2"/>
      <c r="F62" s="6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4"/>
      <c r="D63" s="2"/>
      <c r="E63" s="2"/>
      <c r="F63" s="6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4"/>
      <c r="D64" s="2"/>
      <c r="E64" s="2"/>
      <c r="F64" s="6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4"/>
      <c r="D65" s="2"/>
      <c r="E65" s="2"/>
      <c r="F65" s="6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4"/>
      <c r="D66" s="2"/>
      <c r="E66" s="2"/>
      <c r="F66" s="6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4"/>
      <c r="D67" s="2"/>
      <c r="E67" s="2"/>
      <c r="F67" s="6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4"/>
      <c r="D68" s="2"/>
      <c r="E68" s="2"/>
      <c r="F68" s="6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4"/>
      <c r="D69" s="2"/>
      <c r="E69" s="2"/>
      <c r="F69" s="6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4"/>
      <c r="D70" s="2"/>
      <c r="E70" s="2"/>
      <c r="F70" s="6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4"/>
      <c r="D71" s="2"/>
      <c r="E71" s="2"/>
      <c r="F71" s="6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4"/>
      <c r="D72" s="2"/>
      <c r="E72" s="2"/>
      <c r="F72" s="6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4"/>
      <c r="D73" s="2"/>
      <c r="E73" s="2"/>
      <c r="F73" s="6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4"/>
      <c r="D74" s="2"/>
      <c r="E74" s="2"/>
      <c r="F74" s="6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4"/>
      <c r="D75" s="2"/>
      <c r="E75" s="2"/>
      <c r="F75" s="6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4"/>
      <c r="D76" s="2"/>
      <c r="E76" s="2"/>
      <c r="F76" s="6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4"/>
      <c r="D77" s="2"/>
      <c r="E77" s="2"/>
      <c r="F77" s="6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4"/>
      <c r="D78" s="2"/>
      <c r="E78" s="2"/>
      <c r="F78" s="6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4"/>
      <c r="D79" s="2"/>
      <c r="E79" s="2"/>
      <c r="F79" s="6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4"/>
      <c r="D80" s="2"/>
      <c r="E80" s="2"/>
      <c r="F80" s="6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4"/>
      <c r="D81" s="2"/>
      <c r="E81" s="2"/>
      <c r="F81" s="6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4"/>
      <c r="D82" s="2"/>
      <c r="E82" s="2"/>
      <c r="F82" s="6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4"/>
      <c r="D83" s="2"/>
      <c r="E83" s="2"/>
      <c r="F83" s="6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4"/>
      <c r="D84" s="2"/>
      <c r="E84" s="2"/>
      <c r="F84" s="6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4"/>
      <c r="D85" s="2"/>
      <c r="E85" s="2"/>
      <c r="F85" s="6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4"/>
      <c r="D86" s="2"/>
      <c r="E86" s="2"/>
      <c r="F86" s="6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4"/>
      <c r="D87" s="2"/>
      <c r="E87" s="2"/>
      <c r="F87" s="6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4"/>
      <c r="D88" s="2"/>
      <c r="E88" s="2"/>
      <c r="F88" s="6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4"/>
      <c r="D89" s="2"/>
      <c r="E89" s="2"/>
      <c r="F89" s="6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4"/>
      <c r="D90" s="2"/>
      <c r="E90" s="2"/>
      <c r="F90" s="6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4"/>
      <c r="D91" s="2"/>
      <c r="E91" s="2"/>
      <c r="F91" s="6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4"/>
      <c r="D92" s="2"/>
      <c r="E92" s="2"/>
      <c r="F92" s="6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4"/>
      <c r="D93" s="2"/>
      <c r="E93" s="2"/>
      <c r="F93" s="6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4"/>
      <c r="D94" s="2"/>
      <c r="E94" s="2"/>
      <c r="F94" s="6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4"/>
      <c r="D95" s="2"/>
      <c r="E95" s="2"/>
      <c r="F95" s="6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4"/>
      <c r="D96" s="2"/>
      <c r="E96" s="2"/>
      <c r="F96" s="6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4"/>
      <c r="D97" s="2"/>
      <c r="E97" s="2"/>
      <c r="F97" s="6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4"/>
      <c r="D98" s="2"/>
      <c r="E98" s="2"/>
      <c r="F98" s="6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4"/>
      <c r="D99" s="2"/>
      <c r="E99" s="2"/>
      <c r="F99" s="6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4"/>
      <c r="D100" s="2"/>
      <c r="E100" s="2"/>
      <c r="F100" s="6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4"/>
      <c r="D101" s="2"/>
      <c r="E101" s="2"/>
      <c r="F101" s="6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4"/>
      <c r="D102" s="2"/>
      <c r="E102" s="2"/>
      <c r="F102" s="6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4"/>
      <c r="D103" s="2"/>
      <c r="E103" s="2"/>
      <c r="F103" s="6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4"/>
      <c r="D104" s="2"/>
      <c r="E104" s="2"/>
      <c r="F104" s="6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4"/>
      <c r="D105" s="2"/>
      <c r="E105" s="2"/>
      <c r="F105" s="6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4"/>
      <c r="D106" s="2"/>
      <c r="E106" s="2"/>
      <c r="F106" s="6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4"/>
      <c r="D107" s="2"/>
      <c r="E107" s="2"/>
      <c r="F107" s="6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4"/>
      <c r="D108" s="2"/>
      <c r="E108" s="2"/>
      <c r="F108" s="6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4"/>
      <c r="D109" s="2"/>
      <c r="E109" s="2"/>
      <c r="F109" s="6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4"/>
      <c r="D110" s="2"/>
      <c r="E110" s="2"/>
      <c r="F110" s="6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4"/>
      <c r="D111" s="2"/>
      <c r="E111" s="2"/>
      <c r="F111" s="6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4"/>
      <c r="D112" s="2"/>
      <c r="E112" s="2"/>
      <c r="F112" s="6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4"/>
      <c r="D113" s="2"/>
      <c r="E113" s="2"/>
      <c r="F113" s="6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4"/>
      <c r="D114" s="2"/>
      <c r="E114" s="2"/>
      <c r="F114" s="6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4"/>
      <c r="D115" s="2"/>
      <c r="E115" s="2"/>
      <c r="F115" s="6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4"/>
      <c r="D116" s="2"/>
      <c r="E116" s="2"/>
      <c r="F116" s="6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4"/>
      <c r="D117" s="2"/>
      <c r="E117" s="2"/>
      <c r="F117" s="6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4"/>
      <c r="D118" s="2"/>
      <c r="E118" s="2"/>
      <c r="F118" s="6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4"/>
      <c r="D119" s="2"/>
      <c r="E119" s="2"/>
      <c r="F119" s="6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4"/>
      <c r="D120" s="2"/>
      <c r="E120" s="2"/>
      <c r="F120" s="6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4"/>
      <c r="D121" s="2"/>
      <c r="E121" s="2"/>
      <c r="F121" s="6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4"/>
      <c r="D122" s="2"/>
      <c r="E122" s="2"/>
      <c r="F122" s="6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4"/>
      <c r="D123" s="2"/>
      <c r="E123" s="2"/>
      <c r="F123" s="6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4"/>
      <c r="D124" s="2"/>
      <c r="E124" s="2"/>
      <c r="F124" s="6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4"/>
      <c r="D125" s="2"/>
      <c r="E125" s="2"/>
      <c r="F125" s="6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4"/>
      <c r="D126" s="2"/>
      <c r="E126" s="2"/>
      <c r="F126" s="6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4"/>
      <c r="D127" s="2"/>
      <c r="E127" s="2"/>
      <c r="F127" s="6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4"/>
      <c r="D128" s="2"/>
      <c r="E128" s="2"/>
      <c r="F128" s="6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4"/>
      <c r="D129" s="2"/>
      <c r="E129" s="2"/>
      <c r="F129" s="6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4"/>
      <c r="D130" s="2"/>
      <c r="E130" s="2"/>
      <c r="F130" s="6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4"/>
      <c r="D131" s="2"/>
      <c r="E131" s="2"/>
      <c r="F131" s="6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4"/>
      <c r="D132" s="2"/>
      <c r="E132" s="2"/>
      <c r="F132" s="6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4"/>
      <c r="D133" s="2"/>
      <c r="E133" s="2"/>
      <c r="F133" s="6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4"/>
      <c r="D134" s="2"/>
      <c r="E134" s="2"/>
      <c r="F134" s="6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4"/>
      <c r="D135" s="2"/>
      <c r="E135" s="2"/>
      <c r="F135" s="6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4"/>
      <c r="D136" s="2"/>
      <c r="E136" s="2"/>
      <c r="F136" s="6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4"/>
      <c r="D137" s="2"/>
      <c r="E137" s="2"/>
      <c r="F137" s="6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4"/>
      <c r="D138" s="2"/>
      <c r="E138" s="2"/>
      <c r="F138" s="6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4"/>
      <c r="D139" s="2"/>
      <c r="E139" s="2"/>
      <c r="F139" s="6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4"/>
      <c r="D140" s="2"/>
      <c r="E140" s="2"/>
      <c r="F140" s="6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4"/>
      <c r="D141" s="2"/>
      <c r="E141" s="2"/>
      <c r="F141" s="6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4"/>
      <c r="D142" s="2"/>
      <c r="E142" s="2"/>
      <c r="F142" s="6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4"/>
      <c r="D143" s="2"/>
      <c r="E143" s="2"/>
      <c r="F143" s="6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4"/>
      <c r="D144" s="2"/>
      <c r="E144" s="2"/>
      <c r="F144" s="6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4"/>
      <c r="D145" s="2"/>
      <c r="E145" s="2"/>
      <c r="F145" s="6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4"/>
      <c r="D146" s="2"/>
      <c r="E146" s="2"/>
      <c r="F146" s="6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4"/>
      <c r="D147" s="2"/>
      <c r="E147" s="2"/>
      <c r="F147" s="6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4"/>
      <c r="D148" s="2"/>
      <c r="E148" s="2"/>
      <c r="F148" s="6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4"/>
      <c r="D149" s="2"/>
      <c r="E149" s="2"/>
      <c r="F149" s="6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4"/>
      <c r="D150" s="2"/>
      <c r="E150" s="2"/>
      <c r="F150" s="6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4"/>
      <c r="D151" s="2"/>
      <c r="E151" s="2"/>
      <c r="F151" s="6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4"/>
      <c r="D152" s="2"/>
      <c r="E152" s="2"/>
      <c r="F152" s="6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4"/>
      <c r="D153" s="2"/>
      <c r="E153" s="2"/>
      <c r="F153" s="6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4"/>
      <c r="D154" s="2"/>
      <c r="E154" s="2"/>
      <c r="F154" s="6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4"/>
      <c r="D155" s="2"/>
      <c r="E155" s="2"/>
      <c r="F155" s="6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4"/>
      <c r="D156" s="2"/>
      <c r="E156" s="2"/>
      <c r="F156" s="6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4"/>
      <c r="D157" s="2"/>
      <c r="E157" s="2"/>
      <c r="F157" s="6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4"/>
      <c r="D158" s="2"/>
      <c r="E158" s="2"/>
      <c r="F158" s="6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4"/>
      <c r="D159" s="2"/>
      <c r="E159" s="2"/>
      <c r="F159" s="6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4"/>
      <c r="D160" s="2"/>
      <c r="E160" s="2"/>
      <c r="F160" s="6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4"/>
      <c r="D161" s="2"/>
      <c r="E161" s="2"/>
      <c r="F161" s="6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4"/>
      <c r="D162" s="2"/>
      <c r="E162" s="2"/>
      <c r="F162" s="6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4"/>
      <c r="D163" s="2"/>
      <c r="E163" s="2"/>
      <c r="F163" s="6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4"/>
      <c r="D164" s="2"/>
      <c r="E164" s="2"/>
      <c r="F164" s="6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4"/>
      <c r="D165" s="2"/>
      <c r="E165" s="2"/>
      <c r="F165" s="6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4"/>
      <c r="D166" s="2"/>
      <c r="E166" s="2"/>
      <c r="F166" s="6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4"/>
      <c r="D167" s="2"/>
      <c r="E167" s="2"/>
      <c r="F167" s="6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4"/>
      <c r="D168" s="2"/>
      <c r="E168" s="2"/>
      <c r="F168" s="6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4"/>
      <c r="D169" s="2"/>
      <c r="E169" s="2"/>
      <c r="F169" s="6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4"/>
      <c r="D170" s="2"/>
      <c r="E170" s="2"/>
      <c r="F170" s="6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4"/>
      <c r="D171" s="2"/>
      <c r="E171" s="2"/>
      <c r="F171" s="6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4"/>
      <c r="D172" s="2"/>
      <c r="E172" s="2"/>
      <c r="F172" s="6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4"/>
      <c r="D173" s="2"/>
      <c r="E173" s="2"/>
      <c r="F173" s="6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4"/>
      <c r="D174" s="2"/>
      <c r="E174" s="2"/>
      <c r="F174" s="6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4"/>
      <c r="D175" s="2"/>
      <c r="E175" s="2"/>
      <c r="F175" s="6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4"/>
      <c r="D176" s="2"/>
      <c r="E176" s="2"/>
      <c r="F176" s="6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4"/>
      <c r="D177" s="2"/>
      <c r="E177" s="2"/>
      <c r="F177" s="6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4"/>
      <c r="D178" s="2"/>
      <c r="E178" s="2"/>
      <c r="F178" s="6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4"/>
      <c r="D179" s="2"/>
      <c r="E179" s="2"/>
      <c r="F179" s="6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4"/>
      <c r="D180" s="2"/>
      <c r="E180" s="2"/>
      <c r="F180" s="6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4"/>
      <c r="D181" s="2"/>
      <c r="E181" s="2"/>
      <c r="F181" s="6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4"/>
      <c r="D182" s="2"/>
      <c r="E182" s="2"/>
      <c r="F182" s="6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4"/>
      <c r="D183" s="2"/>
      <c r="E183" s="2"/>
      <c r="F183" s="6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4"/>
      <c r="D184" s="2"/>
      <c r="E184" s="2"/>
      <c r="F184" s="6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4"/>
      <c r="D185" s="2"/>
      <c r="E185" s="2"/>
      <c r="F185" s="6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4"/>
      <c r="D186" s="2"/>
      <c r="E186" s="2"/>
      <c r="F186" s="6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4"/>
      <c r="D187" s="2"/>
      <c r="E187" s="2"/>
      <c r="F187" s="6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4"/>
      <c r="D188" s="2"/>
      <c r="E188" s="2"/>
      <c r="F188" s="6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4"/>
      <c r="D189" s="2"/>
      <c r="E189" s="2"/>
      <c r="F189" s="6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4"/>
      <c r="D190" s="2"/>
      <c r="E190" s="2"/>
      <c r="F190" s="6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4"/>
      <c r="D191" s="2"/>
      <c r="E191" s="2"/>
      <c r="F191" s="6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4"/>
      <c r="D192" s="2"/>
      <c r="E192" s="2"/>
      <c r="F192" s="6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4"/>
      <c r="D193" s="2"/>
      <c r="E193" s="2"/>
      <c r="F193" s="6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4"/>
      <c r="D194" s="2"/>
      <c r="E194" s="2"/>
      <c r="F194" s="6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4"/>
      <c r="D195" s="2"/>
      <c r="E195" s="2"/>
      <c r="F195" s="6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4"/>
      <c r="D196" s="2"/>
      <c r="E196" s="2"/>
      <c r="F196" s="6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4"/>
      <c r="D197" s="2"/>
      <c r="E197" s="2"/>
      <c r="F197" s="6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4"/>
      <c r="D198" s="2"/>
      <c r="E198" s="2"/>
      <c r="F198" s="6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4"/>
      <c r="D199" s="2"/>
      <c r="E199" s="2"/>
      <c r="F199" s="6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4"/>
      <c r="D200" s="2"/>
      <c r="E200" s="2"/>
      <c r="F200" s="6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4"/>
      <c r="D201" s="2"/>
      <c r="E201" s="2"/>
      <c r="F201" s="6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4"/>
      <c r="D202" s="2"/>
      <c r="E202" s="2"/>
      <c r="F202" s="6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4"/>
      <c r="D203" s="2"/>
      <c r="E203" s="2"/>
      <c r="F203" s="6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4"/>
      <c r="D204" s="2"/>
      <c r="E204" s="2"/>
      <c r="F204" s="6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4"/>
      <c r="D205" s="2"/>
      <c r="E205" s="2"/>
      <c r="F205" s="6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4"/>
      <c r="D206" s="2"/>
      <c r="E206" s="2"/>
      <c r="F206" s="6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4"/>
      <c r="D207" s="2"/>
      <c r="E207" s="2"/>
      <c r="F207" s="6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4"/>
      <c r="D208" s="2"/>
      <c r="E208" s="2"/>
      <c r="F208" s="6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4"/>
      <c r="D209" s="2"/>
      <c r="E209" s="2"/>
      <c r="F209" s="6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4"/>
      <c r="D210" s="2"/>
      <c r="E210" s="2"/>
      <c r="F210" s="6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4"/>
      <c r="D211" s="2"/>
      <c r="E211" s="2"/>
      <c r="F211" s="6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4"/>
      <c r="D212" s="2"/>
      <c r="E212" s="2"/>
      <c r="F212" s="6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4"/>
      <c r="D213" s="2"/>
      <c r="E213" s="2"/>
      <c r="F213" s="6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4"/>
      <c r="D214" s="2"/>
      <c r="E214" s="2"/>
      <c r="F214" s="6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4"/>
      <c r="D215" s="2"/>
      <c r="E215" s="2"/>
      <c r="F215" s="6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4"/>
      <c r="D216" s="2"/>
      <c r="E216" s="2"/>
      <c r="F216" s="6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4"/>
      <c r="D217" s="2"/>
      <c r="E217" s="2"/>
      <c r="F217" s="6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4"/>
      <c r="D218" s="2"/>
      <c r="E218" s="2"/>
      <c r="F218" s="6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4"/>
      <c r="D219" s="2"/>
      <c r="E219" s="2"/>
      <c r="F219" s="6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4"/>
      <c r="D220" s="2"/>
      <c r="E220" s="2"/>
      <c r="F220" s="6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4"/>
      <c r="D221" s="2"/>
      <c r="E221" s="2"/>
      <c r="F221" s="6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4"/>
      <c r="D222" s="2"/>
      <c r="E222" s="2"/>
      <c r="F222" s="6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4"/>
      <c r="D223" s="2"/>
      <c r="E223" s="2"/>
      <c r="F223" s="6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4"/>
      <c r="D224" s="2"/>
      <c r="E224" s="2"/>
      <c r="F224" s="6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4"/>
      <c r="D225" s="2"/>
      <c r="E225" s="2"/>
      <c r="F225" s="6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4"/>
      <c r="D226" s="2"/>
      <c r="E226" s="2"/>
      <c r="F226" s="6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4"/>
      <c r="D227" s="2"/>
      <c r="E227" s="2"/>
      <c r="F227" s="6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4"/>
      <c r="D228" s="2"/>
      <c r="E228" s="2"/>
      <c r="F228" s="6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4"/>
      <c r="D229" s="2"/>
      <c r="E229" s="2"/>
      <c r="F229" s="6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4"/>
      <c r="D230" s="2"/>
      <c r="E230" s="2"/>
      <c r="F230" s="6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4"/>
      <c r="D231" s="2"/>
      <c r="E231" s="2"/>
      <c r="F231" s="6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4"/>
      <c r="D232" s="2"/>
      <c r="E232" s="2"/>
      <c r="F232" s="6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4"/>
      <c r="D233" s="2"/>
      <c r="E233" s="2"/>
      <c r="F233" s="6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4"/>
      <c r="D234" s="2"/>
      <c r="E234" s="2"/>
      <c r="F234" s="6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4"/>
      <c r="D235" s="2"/>
      <c r="E235" s="2"/>
      <c r="F235" s="6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4"/>
      <c r="D236" s="2"/>
      <c r="E236" s="2"/>
      <c r="F236" s="6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4"/>
      <c r="D237" s="2"/>
      <c r="E237" s="2"/>
      <c r="F237" s="6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4"/>
      <c r="D238" s="2"/>
      <c r="E238" s="2"/>
      <c r="F238" s="6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4"/>
      <c r="D239" s="2"/>
      <c r="E239" s="2"/>
      <c r="F239" s="6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4"/>
      <c r="D240" s="2"/>
      <c r="E240" s="2"/>
      <c r="F240" s="6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4"/>
      <c r="D241" s="2"/>
      <c r="E241" s="2"/>
      <c r="F241" s="6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4"/>
      <c r="D242" s="2"/>
      <c r="E242" s="2"/>
      <c r="F242" s="6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4"/>
      <c r="D243" s="2"/>
      <c r="E243" s="2"/>
      <c r="F243" s="6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4"/>
      <c r="D244" s="2"/>
      <c r="E244" s="2"/>
      <c r="F244" s="6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4"/>
      <c r="D245" s="2"/>
      <c r="E245" s="2"/>
      <c r="F245" s="6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4"/>
      <c r="D246" s="2"/>
      <c r="E246" s="2"/>
      <c r="F246" s="6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4"/>
      <c r="D247" s="2"/>
      <c r="E247" s="2"/>
      <c r="F247" s="6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4"/>
      <c r="D248" s="2"/>
      <c r="E248" s="2"/>
      <c r="F248" s="6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4"/>
      <c r="D249" s="2"/>
      <c r="E249" s="2"/>
      <c r="F249" s="6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4"/>
      <c r="D250" s="2"/>
      <c r="E250" s="2"/>
      <c r="F250" s="6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4"/>
      <c r="D251" s="2"/>
      <c r="E251" s="2"/>
      <c r="F251" s="6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4"/>
      <c r="D252" s="2"/>
      <c r="E252" s="2"/>
      <c r="F252" s="6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4"/>
      <c r="D253" s="2"/>
      <c r="E253" s="2"/>
      <c r="F253" s="6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4"/>
      <c r="D254" s="2"/>
      <c r="E254" s="2"/>
      <c r="F254" s="6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4"/>
      <c r="D255" s="2"/>
      <c r="E255" s="2"/>
      <c r="F255" s="6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4"/>
      <c r="D256" s="2"/>
      <c r="E256" s="2"/>
      <c r="F256" s="6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4"/>
      <c r="D257" s="2"/>
      <c r="E257" s="2"/>
      <c r="F257" s="6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4"/>
      <c r="D258" s="2"/>
      <c r="E258" s="2"/>
      <c r="F258" s="6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4"/>
      <c r="D259" s="2"/>
      <c r="E259" s="2"/>
      <c r="F259" s="6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4"/>
      <c r="D260" s="2"/>
      <c r="E260" s="2"/>
      <c r="F260" s="6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4"/>
      <c r="D261" s="2"/>
      <c r="E261" s="2"/>
      <c r="F261" s="6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4"/>
      <c r="D262" s="2"/>
      <c r="E262" s="2"/>
      <c r="F262" s="6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4"/>
      <c r="D263" s="2"/>
      <c r="E263" s="2"/>
      <c r="F263" s="6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4"/>
      <c r="D264" s="2"/>
      <c r="E264" s="2"/>
      <c r="F264" s="6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4"/>
      <c r="D265" s="2"/>
      <c r="E265" s="2"/>
      <c r="F265" s="6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4"/>
      <c r="D266" s="2"/>
      <c r="E266" s="2"/>
      <c r="F266" s="6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4"/>
      <c r="D267" s="2"/>
      <c r="E267" s="2"/>
      <c r="F267" s="6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4"/>
      <c r="D268" s="2"/>
      <c r="E268" s="2"/>
      <c r="F268" s="6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4"/>
      <c r="D269" s="2"/>
      <c r="E269" s="2"/>
      <c r="F269" s="6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4"/>
      <c r="D270" s="2"/>
      <c r="E270" s="2"/>
      <c r="F270" s="6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4"/>
      <c r="D271" s="2"/>
      <c r="E271" s="2"/>
      <c r="F271" s="6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4"/>
      <c r="D272" s="2"/>
      <c r="E272" s="2"/>
      <c r="F272" s="6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4"/>
      <c r="D273" s="2"/>
      <c r="E273" s="2"/>
      <c r="F273" s="6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4"/>
      <c r="D274" s="2"/>
      <c r="E274" s="2"/>
      <c r="F274" s="6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4"/>
      <c r="D275" s="2"/>
      <c r="E275" s="2"/>
      <c r="F275" s="6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4"/>
      <c r="D276" s="2"/>
      <c r="E276" s="2"/>
      <c r="F276" s="6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4"/>
      <c r="D277" s="2"/>
      <c r="E277" s="2"/>
      <c r="F277" s="6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4"/>
      <c r="D278" s="2"/>
      <c r="E278" s="2"/>
      <c r="F278" s="6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4"/>
      <c r="D279" s="2"/>
      <c r="E279" s="2"/>
      <c r="F279" s="6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4"/>
      <c r="D280" s="2"/>
      <c r="E280" s="2"/>
      <c r="F280" s="6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4"/>
      <c r="D281" s="2"/>
      <c r="E281" s="2"/>
      <c r="F281" s="6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4"/>
      <c r="D282" s="2"/>
      <c r="E282" s="2"/>
      <c r="F282" s="6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4"/>
      <c r="D283" s="2"/>
      <c r="E283" s="2"/>
      <c r="F283" s="6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4"/>
      <c r="D284" s="2"/>
      <c r="E284" s="2"/>
      <c r="F284" s="6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4"/>
      <c r="D285" s="2"/>
      <c r="E285" s="2"/>
      <c r="F285" s="6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4"/>
      <c r="D286" s="2"/>
      <c r="E286" s="2"/>
      <c r="F286" s="6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4"/>
      <c r="D287" s="2"/>
      <c r="E287" s="2"/>
      <c r="F287" s="6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4"/>
      <c r="D288" s="2"/>
      <c r="E288" s="2"/>
      <c r="F288" s="6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4"/>
      <c r="D289" s="2"/>
      <c r="E289" s="2"/>
      <c r="F289" s="6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4"/>
      <c r="D290" s="2"/>
      <c r="E290" s="2"/>
      <c r="F290" s="6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4"/>
      <c r="D291" s="2"/>
      <c r="E291" s="2"/>
      <c r="F291" s="6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4"/>
      <c r="D292" s="2"/>
      <c r="E292" s="2"/>
      <c r="F292" s="6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4"/>
      <c r="D293" s="2"/>
      <c r="E293" s="2"/>
      <c r="F293" s="6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4"/>
      <c r="D294" s="2"/>
      <c r="E294" s="2"/>
      <c r="F294" s="6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4"/>
      <c r="D295" s="2"/>
      <c r="E295" s="2"/>
      <c r="F295" s="6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4"/>
      <c r="D296" s="2"/>
      <c r="E296" s="2"/>
      <c r="F296" s="6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4"/>
      <c r="D297" s="2"/>
      <c r="E297" s="2"/>
      <c r="F297" s="6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4"/>
      <c r="D298" s="2"/>
      <c r="E298" s="2"/>
      <c r="F298" s="6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4"/>
      <c r="D299" s="2"/>
      <c r="E299" s="2"/>
      <c r="F299" s="6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4"/>
      <c r="D300" s="2"/>
      <c r="E300" s="2"/>
      <c r="F300" s="6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4"/>
      <c r="D301" s="2"/>
      <c r="E301" s="2"/>
      <c r="F301" s="6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4"/>
      <c r="D302" s="2"/>
      <c r="E302" s="2"/>
      <c r="F302" s="6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4"/>
      <c r="D303" s="2"/>
      <c r="E303" s="2"/>
      <c r="F303" s="6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4"/>
      <c r="D304" s="2"/>
      <c r="E304" s="2"/>
      <c r="F304" s="6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4"/>
      <c r="D305" s="2"/>
      <c r="E305" s="2"/>
      <c r="F305" s="6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4"/>
      <c r="D306" s="2"/>
      <c r="E306" s="2"/>
      <c r="F306" s="6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4"/>
      <c r="D307" s="2"/>
      <c r="E307" s="2"/>
      <c r="F307" s="6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4"/>
      <c r="D308" s="2"/>
      <c r="E308" s="2"/>
      <c r="F308" s="6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4"/>
      <c r="D309" s="2"/>
      <c r="E309" s="2"/>
      <c r="F309" s="6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4"/>
      <c r="D310" s="2"/>
      <c r="E310" s="2"/>
      <c r="F310" s="6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4"/>
      <c r="D311" s="2"/>
      <c r="E311" s="2"/>
      <c r="F311" s="6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4"/>
      <c r="D312" s="2"/>
      <c r="E312" s="2"/>
      <c r="F312" s="6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4"/>
      <c r="D313" s="2"/>
      <c r="E313" s="2"/>
      <c r="F313" s="6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4"/>
      <c r="D314" s="2"/>
      <c r="E314" s="2"/>
      <c r="F314" s="6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4"/>
      <c r="D315" s="2"/>
      <c r="E315" s="2"/>
      <c r="F315" s="6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4"/>
      <c r="D316" s="2"/>
      <c r="E316" s="2"/>
      <c r="F316" s="6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4"/>
      <c r="D317" s="2"/>
      <c r="E317" s="2"/>
      <c r="F317" s="6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4"/>
      <c r="D318" s="2"/>
      <c r="E318" s="2"/>
      <c r="F318" s="6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4"/>
      <c r="D319" s="2"/>
      <c r="E319" s="2"/>
      <c r="F319" s="6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4"/>
      <c r="D320" s="2"/>
      <c r="E320" s="2"/>
      <c r="F320" s="6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4"/>
      <c r="D321" s="2"/>
      <c r="E321" s="2"/>
      <c r="F321" s="6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4"/>
      <c r="D322" s="2"/>
      <c r="E322" s="2"/>
      <c r="F322" s="6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4"/>
      <c r="D323" s="2"/>
      <c r="E323" s="2"/>
      <c r="F323" s="6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4"/>
      <c r="D324" s="2"/>
      <c r="E324" s="2"/>
      <c r="F324" s="6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4"/>
      <c r="D325" s="2"/>
      <c r="E325" s="2"/>
      <c r="F325" s="6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4"/>
      <c r="D326" s="2"/>
      <c r="E326" s="2"/>
      <c r="F326" s="6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4"/>
      <c r="D327" s="2"/>
      <c r="E327" s="2"/>
      <c r="F327" s="6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4"/>
      <c r="D328" s="2"/>
      <c r="E328" s="2"/>
      <c r="F328" s="6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4"/>
      <c r="D329" s="2"/>
      <c r="E329" s="2"/>
      <c r="F329" s="6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4"/>
      <c r="D330" s="2"/>
      <c r="E330" s="2"/>
      <c r="F330" s="6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4"/>
      <c r="D331" s="2"/>
      <c r="E331" s="2"/>
      <c r="F331" s="6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4"/>
      <c r="D332" s="2"/>
      <c r="E332" s="2"/>
      <c r="F332" s="6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4"/>
      <c r="D333" s="2"/>
      <c r="E333" s="2"/>
      <c r="F333" s="6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4"/>
      <c r="D334" s="2"/>
      <c r="E334" s="2"/>
      <c r="F334" s="6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4"/>
      <c r="D335" s="2"/>
      <c r="E335" s="2"/>
      <c r="F335" s="6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4"/>
      <c r="D336" s="2"/>
      <c r="E336" s="2"/>
      <c r="F336" s="6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4"/>
      <c r="D337" s="2"/>
      <c r="E337" s="2"/>
      <c r="F337" s="6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4"/>
      <c r="D338" s="2"/>
      <c r="E338" s="2"/>
      <c r="F338" s="6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4"/>
      <c r="D339" s="2"/>
      <c r="E339" s="2"/>
      <c r="F339" s="6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4"/>
      <c r="D340" s="2"/>
      <c r="E340" s="2"/>
      <c r="F340" s="6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4"/>
      <c r="D341" s="2"/>
      <c r="E341" s="2"/>
      <c r="F341" s="6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4"/>
      <c r="D342" s="2"/>
      <c r="E342" s="2"/>
      <c r="F342" s="6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4"/>
      <c r="D343" s="2"/>
      <c r="E343" s="2"/>
      <c r="F343" s="6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4"/>
      <c r="D344" s="2"/>
      <c r="E344" s="2"/>
      <c r="F344" s="6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4"/>
      <c r="D345" s="2"/>
      <c r="E345" s="2"/>
      <c r="F345" s="6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4"/>
      <c r="D346" s="2"/>
      <c r="E346" s="2"/>
      <c r="F346" s="6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4"/>
      <c r="D347" s="2"/>
      <c r="E347" s="2"/>
      <c r="F347" s="6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4"/>
      <c r="D348" s="2"/>
      <c r="E348" s="2"/>
      <c r="F348" s="6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4"/>
      <c r="D349" s="2"/>
      <c r="E349" s="2"/>
      <c r="F349" s="6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4"/>
      <c r="D350" s="2"/>
      <c r="E350" s="2"/>
      <c r="F350" s="6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4"/>
      <c r="D351" s="2"/>
      <c r="E351" s="2"/>
      <c r="F351" s="6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4"/>
      <c r="D352" s="2"/>
      <c r="E352" s="2"/>
      <c r="F352" s="6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4"/>
      <c r="D353" s="2"/>
      <c r="E353" s="2"/>
      <c r="F353" s="6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4"/>
      <c r="D354" s="2"/>
      <c r="E354" s="2"/>
      <c r="F354" s="6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4"/>
      <c r="D355" s="2"/>
      <c r="E355" s="2"/>
      <c r="F355" s="6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4"/>
      <c r="D356" s="2"/>
      <c r="E356" s="2"/>
      <c r="F356" s="6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4"/>
      <c r="D357" s="2"/>
      <c r="E357" s="2"/>
      <c r="F357" s="6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4"/>
      <c r="D358" s="2"/>
      <c r="E358" s="2"/>
      <c r="F358" s="6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4"/>
      <c r="D359" s="2"/>
      <c r="E359" s="2"/>
      <c r="F359" s="6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4"/>
      <c r="D360" s="2"/>
      <c r="E360" s="2"/>
      <c r="F360" s="6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4"/>
      <c r="D361" s="2"/>
      <c r="E361" s="2"/>
      <c r="F361" s="6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4"/>
      <c r="D362" s="2"/>
      <c r="E362" s="2"/>
      <c r="F362" s="6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4"/>
      <c r="D363" s="2"/>
      <c r="E363" s="2"/>
      <c r="F363" s="6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4"/>
      <c r="D364" s="2"/>
      <c r="E364" s="2"/>
      <c r="F364" s="6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4"/>
      <c r="D365" s="2"/>
      <c r="E365" s="2"/>
      <c r="F365" s="6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4"/>
      <c r="D366" s="2"/>
      <c r="E366" s="2"/>
      <c r="F366" s="6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4"/>
      <c r="D367" s="2"/>
      <c r="E367" s="2"/>
      <c r="F367" s="6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4"/>
      <c r="D368" s="2"/>
      <c r="E368" s="2"/>
      <c r="F368" s="6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4"/>
      <c r="D369" s="2"/>
      <c r="E369" s="2"/>
      <c r="F369" s="6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4"/>
      <c r="D370" s="2"/>
      <c r="E370" s="2"/>
      <c r="F370" s="6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4"/>
      <c r="D371" s="2"/>
      <c r="E371" s="2"/>
      <c r="F371" s="6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4"/>
      <c r="D372" s="2"/>
      <c r="E372" s="2"/>
      <c r="F372" s="6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4"/>
      <c r="D373" s="2"/>
      <c r="E373" s="2"/>
      <c r="F373" s="6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4"/>
      <c r="D374" s="2"/>
      <c r="E374" s="2"/>
      <c r="F374" s="6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4"/>
      <c r="D375" s="2"/>
      <c r="E375" s="2"/>
      <c r="F375" s="6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4"/>
      <c r="D376" s="2"/>
      <c r="E376" s="2"/>
      <c r="F376" s="6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4"/>
      <c r="D377" s="2"/>
      <c r="E377" s="2"/>
      <c r="F377" s="6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4"/>
      <c r="D378" s="2"/>
      <c r="E378" s="2"/>
      <c r="F378" s="6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4"/>
      <c r="D379" s="2"/>
      <c r="E379" s="2"/>
      <c r="F379" s="6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4"/>
      <c r="D380" s="2"/>
      <c r="E380" s="2"/>
      <c r="F380" s="6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4"/>
      <c r="D381" s="2"/>
      <c r="E381" s="2"/>
      <c r="F381" s="6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4"/>
      <c r="D382" s="2"/>
      <c r="E382" s="2"/>
      <c r="F382" s="6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4"/>
      <c r="D383" s="2"/>
      <c r="E383" s="2"/>
      <c r="F383" s="6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4"/>
      <c r="D384" s="2"/>
      <c r="E384" s="2"/>
      <c r="F384" s="6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4"/>
      <c r="D385" s="2"/>
      <c r="E385" s="2"/>
      <c r="F385" s="6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4"/>
      <c r="D386" s="2"/>
      <c r="E386" s="2"/>
      <c r="F386" s="6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4"/>
      <c r="D387" s="2"/>
      <c r="E387" s="2"/>
      <c r="F387" s="6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4"/>
      <c r="D388" s="2"/>
      <c r="E388" s="2"/>
      <c r="F388" s="6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4"/>
      <c r="D389" s="2"/>
      <c r="E389" s="2"/>
      <c r="F389" s="6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4"/>
      <c r="D390" s="2"/>
      <c r="E390" s="2"/>
      <c r="F390" s="6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4"/>
      <c r="D391" s="2"/>
      <c r="E391" s="2"/>
      <c r="F391" s="6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4"/>
      <c r="D392" s="2"/>
      <c r="E392" s="2"/>
      <c r="F392" s="6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4"/>
      <c r="D393" s="2"/>
      <c r="E393" s="2"/>
      <c r="F393" s="6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4"/>
      <c r="D394" s="2"/>
      <c r="E394" s="2"/>
      <c r="F394" s="6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4"/>
      <c r="D395" s="2"/>
      <c r="E395" s="2"/>
      <c r="F395" s="6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4"/>
      <c r="D396" s="2"/>
      <c r="E396" s="2"/>
      <c r="F396" s="6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4"/>
      <c r="D397" s="2"/>
      <c r="E397" s="2"/>
      <c r="F397" s="6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4"/>
      <c r="D398" s="2"/>
      <c r="E398" s="2"/>
      <c r="F398" s="6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4"/>
      <c r="D399" s="2"/>
      <c r="E399" s="2"/>
      <c r="F399" s="6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4"/>
      <c r="D400" s="2"/>
      <c r="E400" s="2"/>
      <c r="F400" s="6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4"/>
      <c r="D401" s="2"/>
      <c r="E401" s="2"/>
      <c r="F401" s="6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4"/>
      <c r="D402" s="2"/>
      <c r="E402" s="2"/>
      <c r="F402" s="6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4"/>
      <c r="D403" s="2"/>
      <c r="E403" s="2"/>
      <c r="F403" s="6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4"/>
      <c r="D404" s="2"/>
      <c r="E404" s="2"/>
      <c r="F404" s="6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4"/>
      <c r="D405" s="2"/>
      <c r="E405" s="2"/>
      <c r="F405" s="6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4"/>
      <c r="D406" s="2"/>
      <c r="E406" s="2"/>
      <c r="F406" s="6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4"/>
      <c r="D407" s="2"/>
      <c r="E407" s="2"/>
      <c r="F407" s="6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4"/>
      <c r="D408" s="2"/>
      <c r="E408" s="2"/>
      <c r="F408" s="6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4"/>
      <c r="D409" s="2"/>
      <c r="E409" s="2"/>
      <c r="F409" s="6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4"/>
      <c r="D410" s="2"/>
      <c r="E410" s="2"/>
      <c r="F410" s="6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4"/>
      <c r="D411" s="2"/>
      <c r="E411" s="2"/>
      <c r="F411" s="6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4"/>
      <c r="D412" s="2"/>
      <c r="E412" s="2"/>
      <c r="F412" s="6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4"/>
      <c r="D413" s="2"/>
      <c r="E413" s="2"/>
      <c r="F413" s="6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4"/>
      <c r="D414" s="2"/>
      <c r="E414" s="2"/>
      <c r="F414" s="6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4"/>
      <c r="D415" s="2"/>
      <c r="E415" s="2"/>
      <c r="F415" s="6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4"/>
      <c r="D416" s="2"/>
      <c r="E416" s="2"/>
      <c r="F416" s="6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4"/>
      <c r="D417" s="2"/>
      <c r="E417" s="2"/>
      <c r="F417" s="6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4"/>
      <c r="D418" s="2"/>
      <c r="E418" s="2"/>
      <c r="F418" s="6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4"/>
      <c r="D419" s="2"/>
      <c r="E419" s="2"/>
      <c r="F419" s="6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4"/>
      <c r="D420" s="2"/>
      <c r="E420" s="2"/>
      <c r="F420" s="6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4"/>
      <c r="D421" s="2"/>
      <c r="E421" s="2"/>
      <c r="F421" s="6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4"/>
      <c r="D422" s="2"/>
      <c r="E422" s="2"/>
      <c r="F422" s="6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4"/>
      <c r="D423" s="2"/>
      <c r="E423" s="2"/>
      <c r="F423" s="6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4"/>
      <c r="D424" s="2"/>
      <c r="E424" s="2"/>
      <c r="F424" s="6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4"/>
      <c r="D425" s="2"/>
      <c r="E425" s="2"/>
      <c r="F425" s="6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4"/>
      <c r="D426" s="2"/>
      <c r="E426" s="2"/>
      <c r="F426" s="6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4"/>
      <c r="D427" s="2"/>
      <c r="E427" s="2"/>
      <c r="F427" s="6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4"/>
      <c r="D428" s="2"/>
      <c r="E428" s="2"/>
      <c r="F428" s="6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4"/>
      <c r="D429" s="2"/>
      <c r="E429" s="2"/>
      <c r="F429" s="6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4"/>
      <c r="D430" s="2"/>
      <c r="E430" s="2"/>
      <c r="F430" s="6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4"/>
      <c r="D431" s="2"/>
      <c r="E431" s="2"/>
      <c r="F431" s="6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4"/>
      <c r="D432" s="2"/>
      <c r="E432" s="2"/>
      <c r="F432" s="6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4"/>
      <c r="D433" s="2"/>
      <c r="E433" s="2"/>
      <c r="F433" s="6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4"/>
      <c r="D434" s="2"/>
      <c r="E434" s="2"/>
      <c r="F434" s="6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4"/>
      <c r="D435" s="2"/>
      <c r="E435" s="2"/>
      <c r="F435" s="6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4"/>
      <c r="D436" s="2"/>
      <c r="E436" s="2"/>
      <c r="F436" s="6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4"/>
      <c r="D437" s="2"/>
      <c r="E437" s="2"/>
      <c r="F437" s="6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4"/>
      <c r="D438" s="2"/>
      <c r="E438" s="2"/>
      <c r="F438" s="6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4"/>
      <c r="D439" s="2"/>
      <c r="E439" s="2"/>
      <c r="F439" s="6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4"/>
      <c r="D440" s="2"/>
      <c r="E440" s="2"/>
      <c r="F440" s="6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4"/>
      <c r="D441" s="2"/>
      <c r="E441" s="2"/>
      <c r="F441" s="6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4"/>
      <c r="D442" s="2"/>
      <c r="E442" s="2"/>
      <c r="F442" s="6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4"/>
      <c r="D443" s="2"/>
      <c r="E443" s="2"/>
      <c r="F443" s="6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4"/>
      <c r="D444" s="2"/>
      <c r="E444" s="2"/>
      <c r="F444" s="6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4"/>
      <c r="D445" s="2"/>
      <c r="E445" s="2"/>
      <c r="F445" s="6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4"/>
      <c r="D446" s="2"/>
      <c r="E446" s="2"/>
      <c r="F446" s="6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4"/>
      <c r="D447" s="2"/>
      <c r="E447" s="2"/>
      <c r="F447" s="6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4"/>
      <c r="D448" s="2"/>
      <c r="E448" s="2"/>
      <c r="F448" s="6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4"/>
      <c r="D449" s="2"/>
      <c r="E449" s="2"/>
      <c r="F449" s="6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4"/>
      <c r="D450" s="2"/>
      <c r="E450" s="2"/>
      <c r="F450" s="6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4"/>
      <c r="D451" s="2"/>
      <c r="E451" s="2"/>
      <c r="F451" s="6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4"/>
      <c r="D452" s="2"/>
      <c r="E452" s="2"/>
      <c r="F452" s="6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4"/>
      <c r="D453" s="2"/>
      <c r="E453" s="2"/>
      <c r="F453" s="6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4"/>
      <c r="D454" s="2"/>
      <c r="E454" s="2"/>
      <c r="F454" s="6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4"/>
      <c r="D455" s="2"/>
      <c r="E455" s="2"/>
      <c r="F455" s="6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4"/>
      <c r="D456" s="2"/>
      <c r="E456" s="2"/>
      <c r="F456" s="6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4"/>
      <c r="D457" s="2"/>
      <c r="E457" s="2"/>
      <c r="F457" s="6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4"/>
      <c r="D458" s="2"/>
      <c r="E458" s="2"/>
      <c r="F458" s="6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4"/>
      <c r="D459" s="2"/>
      <c r="E459" s="2"/>
      <c r="F459" s="6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4"/>
      <c r="D460" s="2"/>
      <c r="E460" s="2"/>
      <c r="F460" s="6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4"/>
      <c r="D461" s="2"/>
      <c r="E461" s="2"/>
      <c r="F461" s="6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4"/>
      <c r="D462" s="2"/>
      <c r="E462" s="2"/>
      <c r="F462" s="6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4"/>
      <c r="D463" s="2"/>
      <c r="E463" s="2"/>
      <c r="F463" s="6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4"/>
      <c r="D464" s="2"/>
      <c r="E464" s="2"/>
      <c r="F464" s="6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4"/>
      <c r="D465" s="2"/>
      <c r="E465" s="2"/>
      <c r="F465" s="6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4"/>
      <c r="D466" s="2"/>
      <c r="E466" s="2"/>
      <c r="F466" s="6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4"/>
      <c r="D467" s="2"/>
      <c r="E467" s="2"/>
      <c r="F467" s="6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4"/>
      <c r="D468" s="2"/>
      <c r="E468" s="2"/>
      <c r="F468" s="6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4"/>
      <c r="D469" s="2"/>
      <c r="E469" s="2"/>
      <c r="F469" s="6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4"/>
      <c r="D470" s="2"/>
      <c r="E470" s="2"/>
      <c r="F470" s="6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4"/>
      <c r="D471" s="2"/>
      <c r="E471" s="2"/>
      <c r="F471" s="6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4"/>
      <c r="D472" s="2"/>
      <c r="E472" s="2"/>
      <c r="F472" s="6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4"/>
      <c r="D473" s="2"/>
      <c r="E473" s="2"/>
      <c r="F473" s="6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4"/>
      <c r="D474" s="2"/>
      <c r="E474" s="2"/>
      <c r="F474" s="6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4"/>
      <c r="D475" s="2"/>
      <c r="E475" s="2"/>
      <c r="F475" s="6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4"/>
      <c r="D476" s="2"/>
      <c r="E476" s="2"/>
      <c r="F476" s="6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4"/>
      <c r="D477" s="2"/>
      <c r="E477" s="2"/>
      <c r="F477" s="6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4"/>
      <c r="D478" s="2"/>
      <c r="E478" s="2"/>
      <c r="F478" s="6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4"/>
      <c r="D479" s="2"/>
      <c r="E479" s="2"/>
      <c r="F479" s="6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4"/>
      <c r="D480" s="2"/>
      <c r="E480" s="2"/>
      <c r="F480" s="6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4"/>
      <c r="D481" s="2"/>
      <c r="E481" s="2"/>
      <c r="F481" s="6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4"/>
      <c r="D482" s="2"/>
      <c r="E482" s="2"/>
      <c r="F482" s="6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4"/>
      <c r="D483" s="2"/>
      <c r="E483" s="2"/>
      <c r="F483" s="6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4"/>
      <c r="D484" s="2"/>
      <c r="E484" s="2"/>
      <c r="F484" s="6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4"/>
      <c r="D485" s="2"/>
      <c r="E485" s="2"/>
      <c r="F485" s="6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4"/>
      <c r="D486" s="2"/>
      <c r="E486" s="2"/>
      <c r="F486" s="6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4"/>
      <c r="D487" s="2"/>
      <c r="E487" s="2"/>
      <c r="F487" s="6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4"/>
      <c r="D488" s="2"/>
      <c r="E488" s="2"/>
      <c r="F488" s="6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4"/>
      <c r="D489" s="2"/>
      <c r="E489" s="2"/>
      <c r="F489" s="6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4"/>
      <c r="D490" s="2"/>
      <c r="E490" s="2"/>
      <c r="F490" s="6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4"/>
      <c r="D491" s="2"/>
      <c r="E491" s="2"/>
      <c r="F491" s="6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4"/>
      <c r="D492" s="2"/>
      <c r="E492" s="2"/>
      <c r="F492" s="6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4"/>
      <c r="D493" s="2"/>
      <c r="E493" s="2"/>
      <c r="F493" s="6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4"/>
      <c r="D494" s="2"/>
      <c r="E494" s="2"/>
      <c r="F494" s="6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4"/>
      <c r="D495" s="2"/>
      <c r="E495" s="2"/>
      <c r="F495" s="6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4"/>
      <c r="D496" s="2"/>
      <c r="E496" s="2"/>
      <c r="F496" s="6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4"/>
      <c r="D497" s="2"/>
      <c r="E497" s="2"/>
      <c r="F497" s="6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4"/>
      <c r="D498" s="2"/>
      <c r="E498" s="2"/>
      <c r="F498" s="6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4"/>
      <c r="D499" s="2"/>
      <c r="E499" s="2"/>
      <c r="F499" s="6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4"/>
      <c r="D500" s="2"/>
      <c r="E500" s="2"/>
      <c r="F500" s="6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4"/>
      <c r="D501" s="2"/>
      <c r="E501" s="2"/>
      <c r="F501" s="6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4"/>
      <c r="D502" s="2"/>
      <c r="E502" s="2"/>
      <c r="F502" s="6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4"/>
      <c r="D503" s="2"/>
      <c r="E503" s="2"/>
      <c r="F503" s="6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4"/>
      <c r="D504" s="2"/>
      <c r="E504" s="2"/>
      <c r="F504" s="6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4"/>
      <c r="D505" s="2"/>
      <c r="E505" s="2"/>
      <c r="F505" s="6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4"/>
      <c r="D506" s="2"/>
      <c r="E506" s="2"/>
      <c r="F506" s="6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4"/>
      <c r="D507" s="2"/>
      <c r="E507" s="2"/>
      <c r="F507" s="6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4"/>
      <c r="D508" s="2"/>
      <c r="E508" s="2"/>
      <c r="F508" s="6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4"/>
      <c r="D509" s="2"/>
      <c r="E509" s="2"/>
      <c r="F509" s="6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4"/>
      <c r="D510" s="2"/>
      <c r="E510" s="2"/>
      <c r="F510" s="6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4"/>
      <c r="D511" s="2"/>
      <c r="E511" s="2"/>
      <c r="F511" s="6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4"/>
      <c r="D512" s="2"/>
      <c r="E512" s="2"/>
      <c r="F512" s="6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4"/>
      <c r="D513" s="2"/>
      <c r="E513" s="2"/>
      <c r="F513" s="6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4"/>
      <c r="D514" s="2"/>
      <c r="E514" s="2"/>
      <c r="F514" s="6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4"/>
      <c r="D515" s="2"/>
      <c r="E515" s="2"/>
      <c r="F515" s="6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4"/>
      <c r="D516" s="2"/>
      <c r="E516" s="2"/>
      <c r="F516" s="6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4"/>
      <c r="D517" s="2"/>
      <c r="E517" s="2"/>
      <c r="F517" s="6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4"/>
      <c r="D518" s="2"/>
      <c r="E518" s="2"/>
      <c r="F518" s="6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4"/>
      <c r="D519" s="2"/>
      <c r="E519" s="2"/>
      <c r="F519" s="6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4"/>
      <c r="D520" s="2"/>
      <c r="E520" s="2"/>
      <c r="F520" s="6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4"/>
      <c r="D521" s="2"/>
      <c r="E521" s="2"/>
      <c r="F521" s="6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4"/>
      <c r="D522" s="2"/>
      <c r="E522" s="2"/>
      <c r="F522" s="6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4"/>
      <c r="D523" s="2"/>
      <c r="E523" s="2"/>
      <c r="F523" s="6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4"/>
      <c r="D524" s="2"/>
      <c r="E524" s="2"/>
      <c r="F524" s="6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4"/>
      <c r="D525" s="2"/>
      <c r="E525" s="2"/>
      <c r="F525" s="6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4"/>
      <c r="D526" s="2"/>
      <c r="E526" s="2"/>
      <c r="F526" s="6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4"/>
      <c r="D527" s="2"/>
      <c r="E527" s="2"/>
      <c r="F527" s="6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4"/>
      <c r="D528" s="2"/>
      <c r="E528" s="2"/>
      <c r="F528" s="6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4"/>
      <c r="D529" s="2"/>
      <c r="E529" s="2"/>
      <c r="F529" s="6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4"/>
      <c r="D530" s="2"/>
      <c r="E530" s="2"/>
      <c r="F530" s="6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4"/>
      <c r="D531" s="2"/>
      <c r="E531" s="2"/>
      <c r="F531" s="6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4"/>
      <c r="D532" s="2"/>
      <c r="E532" s="2"/>
      <c r="F532" s="6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4"/>
      <c r="D533" s="2"/>
      <c r="E533" s="2"/>
      <c r="F533" s="6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4"/>
      <c r="D534" s="2"/>
      <c r="E534" s="2"/>
      <c r="F534" s="6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4"/>
      <c r="D535" s="2"/>
      <c r="E535" s="2"/>
      <c r="F535" s="6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4"/>
      <c r="D536" s="2"/>
      <c r="E536" s="2"/>
      <c r="F536" s="6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4"/>
      <c r="D537" s="2"/>
      <c r="E537" s="2"/>
      <c r="F537" s="6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4"/>
      <c r="D538" s="2"/>
      <c r="E538" s="2"/>
      <c r="F538" s="6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4"/>
      <c r="D539" s="2"/>
      <c r="E539" s="2"/>
      <c r="F539" s="6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4"/>
      <c r="D540" s="2"/>
      <c r="E540" s="2"/>
      <c r="F540" s="6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4"/>
      <c r="D541" s="2"/>
      <c r="E541" s="2"/>
      <c r="F541" s="6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4"/>
      <c r="D542" s="2"/>
      <c r="E542" s="2"/>
      <c r="F542" s="6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4"/>
      <c r="D543" s="2"/>
      <c r="E543" s="2"/>
      <c r="F543" s="6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4"/>
      <c r="D544" s="2"/>
      <c r="E544" s="2"/>
      <c r="F544" s="6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4"/>
      <c r="D545" s="2"/>
      <c r="E545" s="2"/>
      <c r="F545" s="6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4"/>
      <c r="D546" s="2"/>
      <c r="E546" s="2"/>
      <c r="F546" s="6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4"/>
      <c r="D547" s="2"/>
      <c r="E547" s="2"/>
      <c r="F547" s="6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4"/>
      <c r="D548" s="2"/>
      <c r="E548" s="2"/>
      <c r="F548" s="6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4"/>
      <c r="D549" s="2"/>
      <c r="E549" s="2"/>
      <c r="F549" s="6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4"/>
      <c r="D550" s="2"/>
      <c r="E550" s="2"/>
      <c r="F550" s="6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4"/>
      <c r="D551" s="2"/>
      <c r="E551" s="2"/>
      <c r="F551" s="6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4"/>
      <c r="D552" s="2"/>
      <c r="E552" s="2"/>
      <c r="F552" s="6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4"/>
      <c r="D553" s="2"/>
      <c r="E553" s="2"/>
      <c r="F553" s="6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4"/>
      <c r="D554" s="2"/>
      <c r="E554" s="2"/>
      <c r="F554" s="6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4"/>
      <c r="D555" s="2"/>
      <c r="E555" s="2"/>
      <c r="F555" s="6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4"/>
      <c r="D556" s="2"/>
      <c r="E556" s="2"/>
      <c r="F556" s="6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4"/>
      <c r="D557" s="2"/>
      <c r="E557" s="2"/>
      <c r="F557" s="6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4"/>
      <c r="D558" s="2"/>
      <c r="E558" s="2"/>
      <c r="F558" s="6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4"/>
      <c r="D559" s="2"/>
      <c r="E559" s="2"/>
      <c r="F559" s="6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4"/>
      <c r="D560" s="2"/>
      <c r="E560" s="2"/>
      <c r="F560" s="6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4"/>
      <c r="D561" s="2"/>
      <c r="E561" s="2"/>
      <c r="F561" s="6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4"/>
      <c r="D562" s="2"/>
      <c r="E562" s="2"/>
      <c r="F562" s="6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4"/>
      <c r="D563" s="2"/>
      <c r="E563" s="2"/>
      <c r="F563" s="6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4"/>
      <c r="D564" s="2"/>
      <c r="E564" s="2"/>
      <c r="F564" s="6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4"/>
      <c r="D565" s="2"/>
      <c r="E565" s="2"/>
      <c r="F565" s="6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4"/>
      <c r="D566" s="2"/>
      <c r="E566" s="2"/>
      <c r="F566" s="6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4"/>
      <c r="D567" s="2"/>
      <c r="E567" s="2"/>
      <c r="F567" s="6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4"/>
      <c r="D568" s="2"/>
      <c r="E568" s="2"/>
      <c r="F568" s="6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4"/>
      <c r="D569" s="2"/>
      <c r="E569" s="2"/>
      <c r="F569" s="6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4"/>
      <c r="D570" s="2"/>
      <c r="E570" s="2"/>
      <c r="F570" s="6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4"/>
      <c r="D571" s="2"/>
      <c r="E571" s="2"/>
      <c r="F571" s="6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4"/>
      <c r="D572" s="2"/>
      <c r="E572" s="2"/>
      <c r="F572" s="6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4"/>
      <c r="D573" s="2"/>
      <c r="E573" s="2"/>
      <c r="F573" s="6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4"/>
      <c r="D574" s="2"/>
      <c r="E574" s="2"/>
      <c r="F574" s="6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4"/>
      <c r="D575" s="2"/>
      <c r="E575" s="2"/>
      <c r="F575" s="6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4"/>
      <c r="D576" s="2"/>
      <c r="E576" s="2"/>
      <c r="F576" s="6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4"/>
      <c r="D577" s="2"/>
      <c r="E577" s="2"/>
      <c r="F577" s="6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4"/>
      <c r="D578" s="2"/>
      <c r="E578" s="2"/>
      <c r="F578" s="6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4"/>
      <c r="D579" s="2"/>
      <c r="E579" s="2"/>
      <c r="F579" s="6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4"/>
      <c r="D580" s="2"/>
      <c r="E580" s="2"/>
      <c r="F580" s="6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4"/>
      <c r="D581" s="2"/>
      <c r="E581" s="2"/>
      <c r="F581" s="6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4"/>
      <c r="D582" s="2"/>
      <c r="E582" s="2"/>
      <c r="F582" s="6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4"/>
      <c r="D583" s="2"/>
      <c r="E583" s="2"/>
      <c r="F583" s="6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4"/>
      <c r="D584" s="2"/>
      <c r="E584" s="2"/>
      <c r="F584" s="6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4"/>
      <c r="D585" s="2"/>
      <c r="E585" s="2"/>
      <c r="F585" s="6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4"/>
      <c r="D586" s="2"/>
      <c r="E586" s="2"/>
      <c r="F586" s="6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4"/>
      <c r="D587" s="2"/>
      <c r="E587" s="2"/>
      <c r="F587" s="6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4"/>
      <c r="D588" s="2"/>
      <c r="E588" s="2"/>
      <c r="F588" s="6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4"/>
      <c r="D589" s="2"/>
      <c r="E589" s="2"/>
      <c r="F589" s="6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4"/>
      <c r="D590" s="2"/>
      <c r="E590" s="2"/>
      <c r="F590" s="6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4"/>
      <c r="D591" s="2"/>
      <c r="E591" s="2"/>
      <c r="F591" s="6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4"/>
      <c r="D592" s="2"/>
      <c r="E592" s="2"/>
      <c r="F592" s="6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4"/>
      <c r="D593" s="2"/>
      <c r="E593" s="2"/>
      <c r="F593" s="6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4"/>
      <c r="D594" s="2"/>
      <c r="E594" s="2"/>
      <c r="F594" s="6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4"/>
      <c r="D595" s="2"/>
      <c r="E595" s="2"/>
      <c r="F595" s="6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4"/>
      <c r="D596" s="2"/>
      <c r="E596" s="2"/>
      <c r="F596" s="6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4"/>
      <c r="D597" s="2"/>
      <c r="E597" s="2"/>
      <c r="F597" s="6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4"/>
      <c r="D598" s="2"/>
      <c r="E598" s="2"/>
      <c r="F598" s="6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4"/>
      <c r="D599" s="2"/>
      <c r="E599" s="2"/>
      <c r="F599" s="6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4"/>
      <c r="D600" s="2"/>
      <c r="E600" s="2"/>
      <c r="F600" s="6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4"/>
      <c r="D601" s="2"/>
      <c r="E601" s="2"/>
      <c r="F601" s="6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4"/>
      <c r="D602" s="2"/>
      <c r="E602" s="2"/>
      <c r="F602" s="6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4"/>
      <c r="D603" s="2"/>
      <c r="E603" s="2"/>
      <c r="F603" s="6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4"/>
      <c r="D604" s="2"/>
      <c r="E604" s="2"/>
      <c r="F604" s="6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4"/>
      <c r="D605" s="2"/>
      <c r="E605" s="2"/>
      <c r="F605" s="6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4"/>
      <c r="D606" s="2"/>
      <c r="E606" s="2"/>
      <c r="F606" s="6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4"/>
      <c r="D607" s="2"/>
      <c r="E607" s="2"/>
      <c r="F607" s="6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4"/>
      <c r="D608" s="2"/>
      <c r="E608" s="2"/>
      <c r="F608" s="6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4"/>
      <c r="D609" s="2"/>
      <c r="E609" s="2"/>
      <c r="F609" s="6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4"/>
      <c r="D610" s="2"/>
      <c r="E610" s="2"/>
      <c r="F610" s="6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4"/>
      <c r="D611" s="2"/>
      <c r="E611" s="2"/>
      <c r="F611" s="6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4"/>
      <c r="D612" s="2"/>
      <c r="E612" s="2"/>
      <c r="F612" s="6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4"/>
      <c r="D613" s="2"/>
      <c r="E613" s="2"/>
      <c r="F613" s="6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4"/>
      <c r="D614" s="2"/>
      <c r="E614" s="2"/>
      <c r="F614" s="6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4"/>
      <c r="D615" s="2"/>
      <c r="E615" s="2"/>
      <c r="F615" s="6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4"/>
      <c r="D616" s="2"/>
      <c r="E616" s="2"/>
      <c r="F616" s="6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4"/>
      <c r="D617" s="2"/>
      <c r="E617" s="2"/>
      <c r="F617" s="6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4"/>
      <c r="D618" s="2"/>
      <c r="E618" s="2"/>
      <c r="F618" s="6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4"/>
      <c r="D619" s="2"/>
      <c r="E619" s="2"/>
      <c r="F619" s="6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4"/>
      <c r="D620" s="2"/>
      <c r="E620" s="2"/>
      <c r="F620" s="6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4"/>
      <c r="D621" s="2"/>
      <c r="E621" s="2"/>
      <c r="F621" s="6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4"/>
      <c r="D622" s="2"/>
      <c r="E622" s="2"/>
      <c r="F622" s="6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4"/>
      <c r="D623" s="2"/>
      <c r="E623" s="2"/>
      <c r="F623" s="6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4"/>
      <c r="D624" s="2"/>
      <c r="E624" s="2"/>
      <c r="F624" s="6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4"/>
      <c r="D625" s="2"/>
      <c r="E625" s="2"/>
      <c r="F625" s="6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4"/>
      <c r="D626" s="2"/>
      <c r="E626" s="2"/>
      <c r="F626" s="6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4"/>
      <c r="D627" s="2"/>
      <c r="E627" s="2"/>
      <c r="F627" s="6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4"/>
      <c r="D628" s="2"/>
      <c r="E628" s="2"/>
      <c r="F628" s="6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4"/>
      <c r="D629" s="2"/>
      <c r="E629" s="2"/>
      <c r="F629" s="6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4"/>
      <c r="D630" s="2"/>
      <c r="E630" s="2"/>
      <c r="F630" s="6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4"/>
      <c r="D631" s="2"/>
      <c r="E631" s="2"/>
      <c r="F631" s="6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4"/>
      <c r="D632" s="2"/>
      <c r="E632" s="2"/>
      <c r="F632" s="6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4"/>
      <c r="D633" s="2"/>
      <c r="E633" s="2"/>
      <c r="F633" s="6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4"/>
      <c r="D634" s="2"/>
      <c r="E634" s="2"/>
      <c r="F634" s="6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4"/>
      <c r="D635" s="2"/>
      <c r="E635" s="2"/>
      <c r="F635" s="6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4"/>
      <c r="D636" s="2"/>
      <c r="E636" s="2"/>
      <c r="F636" s="6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4"/>
      <c r="D637" s="2"/>
      <c r="E637" s="2"/>
      <c r="F637" s="6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4"/>
      <c r="D638" s="2"/>
      <c r="E638" s="2"/>
      <c r="F638" s="6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4"/>
      <c r="D639" s="2"/>
      <c r="E639" s="2"/>
      <c r="F639" s="6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4"/>
      <c r="D640" s="2"/>
      <c r="E640" s="2"/>
      <c r="F640" s="6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4"/>
      <c r="D641" s="2"/>
      <c r="E641" s="2"/>
      <c r="F641" s="6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4"/>
      <c r="D642" s="2"/>
      <c r="E642" s="2"/>
      <c r="F642" s="6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4"/>
      <c r="D643" s="2"/>
      <c r="E643" s="2"/>
      <c r="F643" s="6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4"/>
      <c r="D644" s="2"/>
      <c r="E644" s="2"/>
      <c r="F644" s="6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4"/>
      <c r="D645" s="2"/>
      <c r="E645" s="2"/>
      <c r="F645" s="6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4"/>
      <c r="D646" s="2"/>
      <c r="E646" s="2"/>
      <c r="F646" s="6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4"/>
      <c r="D647" s="2"/>
      <c r="E647" s="2"/>
      <c r="F647" s="6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4"/>
      <c r="D648" s="2"/>
      <c r="E648" s="2"/>
      <c r="F648" s="6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4"/>
      <c r="D649" s="2"/>
      <c r="E649" s="2"/>
      <c r="F649" s="6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4"/>
      <c r="D650" s="2"/>
      <c r="E650" s="2"/>
      <c r="F650" s="6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4"/>
      <c r="D651" s="2"/>
      <c r="E651" s="2"/>
      <c r="F651" s="6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4"/>
      <c r="D652" s="2"/>
      <c r="E652" s="2"/>
      <c r="F652" s="6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4"/>
      <c r="D653" s="2"/>
      <c r="E653" s="2"/>
      <c r="F653" s="6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4"/>
      <c r="D654" s="2"/>
      <c r="E654" s="2"/>
      <c r="F654" s="6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4"/>
      <c r="D655" s="2"/>
      <c r="E655" s="2"/>
      <c r="F655" s="6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4"/>
      <c r="D656" s="2"/>
      <c r="E656" s="2"/>
      <c r="F656" s="6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4"/>
      <c r="D657" s="2"/>
      <c r="E657" s="2"/>
      <c r="F657" s="6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4"/>
      <c r="D658" s="2"/>
      <c r="E658" s="2"/>
      <c r="F658" s="6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4"/>
      <c r="D659" s="2"/>
      <c r="E659" s="2"/>
      <c r="F659" s="6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4"/>
      <c r="D660" s="2"/>
      <c r="E660" s="2"/>
      <c r="F660" s="6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4"/>
      <c r="D661" s="2"/>
      <c r="E661" s="2"/>
      <c r="F661" s="6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4"/>
      <c r="D662" s="2"/>
      <c r="E662" s="2"/>
      <c r="F662" s="6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4"/>
      <c r="D663" s="2"/>
      <c r="E663" s="2"/>
      <c r="F663" s="6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4"/>
      <c r="D664" s="2"/>
      <c r="E664" s="2"/>
      <c r="F664" s="6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4"/>
      <c r="D665" s="2"/>
      <c r="E665" s="2"/>
      <c r="F665" s="6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4"/>
      <c r="D666" s="2"/>
      <c r="E666" s="2"/>
      <c r="F666" s="6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4"/>
      <c r="D667" s="2"/>
      <c r="E667" s="2"/>
      <c r="F667" s="6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4"/>
      <c r="D668" s="2"/>
      <c r="E668" s="2"/>
      <c r="F668" s="6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4"/>
      <c r="D669" s="2"/>
      <c r="E669" s="2"/>
      <c r="F669" s="6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4"/>
      <c r="D670" s="2"/>
      <c r="E670" s="2"/>
      <c r="F670" s="6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4"/>
      <c r="D671" s="2"/>
      <c r="E671" s="2"/>
      <c r="F671" s="6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4"/>
      <c r="D672" s="2"/>
      <c r="E672" s="2"/>
      <c r="F672" s="6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4"/>
      <c r="D673" s="2"/>
      <c r="E673" s="2"/>
      <c r="F673" s="6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4"/>
      <c r="D674" s="2"/>
      <c r="E674" s="2"/>
      <c r="F674" s="6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4"/>
      <c r="D675" s="2"/>
      <c r="E675" s="2"/>
      <c r="F675" s="6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4"/>
      <c r="D676" s="2"/>
      <c r="E676" s="2"/>
      <c r="F676" s="6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4"/>
      <c r="D677" s="2"/>
      <c r="E677" s="2"/>
      <c r="F677" s="6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4"/>
      <c r="D678" s="2"/>
      <c r="E678" s="2"/>
      <c r="F678" s="6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4"/>
      <c r="D679" s="2"/>
      <c r="E679" s="2"/>
      <c r="F679" s="6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4"/>
      <c r="D680" s="2"/>
      <c r="E680" s="2"/>
      <c r="F680" s="6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4"/>
      <c r="D681" s="2"/>
      <c r="E681" s="2"/>
      <c r="F681" s="6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4"/>
      <c r="D682" s="2"/>
      <c r="E682" s="2"/>
      <c r="F682" s="6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4"/>
      <c r="D683" s="2"/>
      <c r="E683" s="2"/>
      <c r="F683" s="6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4"/>
      <c r="D684" s="2"/>
      <c r="E684" s="2"/>
      <c r="F684" s="6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4"/>
      <c r="D685" s="2"/>
      <c r="E685" s="2"/>
      <c r="F685" s="6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4"/>
      <c r="D686" s="2"/>
      <c r="E686" s="2"/>
      <c r="F686" s="6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4"/>
      <c r="D687" s="2"/>
      <c r="E687" s="2"/>
      <c r="F687" s="6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4"/>
      <c r="D688" s="2"/>
      <c r="E688" s="2"/>
      <c r="F688" s="6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4"/>
      <c r="D689" s="2"/>
      <c r="E689" s="2"/>
      <c r="F689" s="6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4"/>
      <c r="D690" s="2"/>
      <c r="E690" s="2"/>
      <c r="F690" s="6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4"/>
      <c r="D691" s="2"/>
      <c r="E691" s="2"/>
      <c r="F691" s="6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4"/>
      <c r="D692" s="2"/>
      <c r="E692" s="2"/>
      <c r="F692" s="6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4"/>
      <c r="D693" s="2"/>
      <c r="E693" s="2"/>
      <c r="F693" s="6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4"/>
      <c r="D694" s="2"/>
      <c r="E694" s="2"/>
      <c r="F694" s="6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4"/>
      <c r="D695" s="2"/>
      <c r="E695" s="2"/>
      <c r="F695" s="6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4"/>
      <c r="D696" s="2"/>
      <c r="E696" s="2"/>
      <c r="F696" s="6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4"/>
      <c r="D697" s="2"/>
      <c r="E697" s="2"/>
      <c r="F697" s="6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4"/>
      <c r="D698" s="2"/>
      <c r="E698" s="2"/>
      <c r="F698" s="6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4"/>
      <c r="D699" s="2"/>
      <c r="E699" s="2"/>
      <c r="F699" s="6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4"/>
      <c r="D700" s="2"/>
      <c r="E700" s="2"/>
      <c r="F700" s="6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4"/>
      <c r="D701" s="2"/>
      <c r="E701" s="2"/>
      <c r="F701" s="6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4"/>
      <c r="D702" s="2"/>
      <c r="E702" s="2"/>
      <c r="F702" s="6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4"/>
      <c r="D703" s="2"/>
      <c r="E703" s="2"/>
      <c r="F703" s="6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4"/>
      <c r="D704" s="2"/>
      <c r="E704" s="2"/>
      <c r="F704" s="6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4"/>
      <c r="D705" s="2"/>
      <c r="E705" s="2"/>
      <c r="F705" s="6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4"/>
      <c r="D706" s="2"/>
      <c r="E706" s="2"/>
      <c r="F706" s="6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4"/>
      <c r="D707" s="2"/>
      <c r="E707" s="2"/>
      <c r="F707" s="6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4"/>
      <c r="D708" s="2"/>
      <c r="E708" s="2"/>
      <c r="F708" s="6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4"/>
      <c r="D709" s="2"/>
      <c r="E709" s="2"/>
      <c r="F709" s="6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4"/>
      <c r="D710" s="2"/>
      <c r="E710" s="2"/>
      <c r="F710" s="6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4"/>
      <c r="D711" s="2"/>
      <c r="E711" s="2"/>
      <c r="F711" s="6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4"/>
      <c r="D712" s="2"/>
      <c r="E712" s="2"/>
      <c r="F712" s="6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4"/>
      <c r="D713" s="2"/>
      <c r="E713" s="2"/>
      <c r="F713" s="6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4"/>
      <c r="D714" s="2"/>
      <c r="E714" s="2"/>
      <c r="F714" s="6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4"/>
      <c r="D715" s="2"/>
      <c r="E715" s="2"/>
      <c r="F715" s="6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4"/>
      <c r="D716" s="2"/>
      <c r="E716" s="2"/>
      <c r="F716" s="6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4"/>
      <c r="D717" s="2"/>
      <c r="E717" s="2"/>
      <c r="F717" s="6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4"/>
      <c r="D718" s="2"/>
      <c r="E718" s="2"/>
      <c r="F718" s="6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4"/>
      <c r="D719" s="2"/>
      <c r="E719" s="2"/>
      <c r="F719" s="6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4"/>
      <c r="D720" s="2"/>
      <c r="E720" s="2"/>
      <c r="F720" s="6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4"/>
      <c r="D721" s="2"/>
      <c r="E721" s="2"/>
      <c r="F721" s="6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4"/>
      <c r="D722" s="2"/>
      <c r="E722" s="2"/>
      <c r="F722" s="6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4"/>
      <c r="D723" s="2"/>
      <c r="E723" s="2"/>
      <c r="F723" s="6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4"/>
      <c r="D724" s="2"/>
      <c r="E724" s="2"/>
      <c r="F724" s="6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4"/>
      <c r="D725" s="2"/>
      <c r="E725" s="2"/>
      <c r="F725" s="6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4"/>
      <c r="D726" s="2"/>
      <c r="E726" s="2"/>
      <c r="F726" s="6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4"/>
      <c r="D727" s="2"/>
      <c r="E727" s="2"/>
      <c r="F727" s="6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4"/>
      <c r="D728" s="2"/>
      <c r="E728" s="2"/>
      <c r="F728" s="6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4"/>
      <c r="D729" s="2"/>
      <c r="E729" s="2"/>
      <c r="F729" s="6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4"/>
      <c r="D730" s="2"/>
      <c r="E730" s="2"/>
      <c r="F730" s="6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4"/>
      <c r="D731" s="2"/>
      <c r="E731" s="2"/>
      <c r="F731" s="6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4"/>
      <c r="D732" s="2"/>
      <c r="E732" s="2"/>
      <c r="F732" s="6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4"/>
      <c r="D733" s="2"/>
      <c r="E733" s="2"/>
      <c r="F733" s="6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4"/>
      <c r="D734" s="2"/>
      <c r="E734" s="2"/>
      <c r="F734" s="6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4"/>
      <c r="D735" s="2"/>
      <c r="E735" s="2"/>
      <c r="F735" s="6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4"/>
      <c r="D736" s="2"/>
      <c r="E736" s="2"/>
      <c r="F736" s="6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4"/>
      <c r="D737" s="2"/>
      <c r="E737" s="2"/>
      <c r="F737" s="6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4"/>
      <c r="D738" s="2"/>
      <c r="E738" s="2"/>
      <c r="F738" s="6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4"/>
      <c r="D739" s="2"/>
      <c r="E739" s="2"/>
      <c r="F739" s="6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4"/>
      <c r="D740" s="2"/>
      <c r="E740" s="2"/>
      <c r="F740" s="6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4"/>
      <c r="D741" s="2"/>
      <c r="E741" s="2"/>
      <c r="F741" s="6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4"/>
      <c r="D742" s="2"/>
      <c r="E742" s="2"/>
      <c r="F742" s="6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4"/>
      <c r="D743" s="2"/>
      <c r="E743" s="2"/>
      <c r="F743" s="6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4"/>
      <c r="D744" s="2"/>
      <c r="E744" s="2"/>
      <c r="F744" s="6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4"/>
      <c r="D745" s="2"/>
      <c r="E745" s="2"/>
      <c r="F745" s="6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4"/>
      <c r="D746" s="2"/>
      <c r="E746" s="2"/>
      <c r="F746" s="6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4"/>
      <c r="D747" s="2"/>
      <c r="E747" s="2"/>
      <c r="F747" s="6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4"/>
      <c r="D748" s="2"/>
      <c r="E748" s="2"/>
      <c r="F748" s="6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4"/>
      <c r="D749" s="2"/>
      <c r="E749" s="2"/>
      <c r="F749" s="6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4"/>
      <c r="D750" s="2"/>
      <c r="E750" s="2"/>
      <c r="F750" s="6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4"/>
      <c r="D751" s="2"/>
      <c r="E751" s="2"/>
      <c r="F751" s="6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4"/>
      <c r="D752" s="2"/>
      <c r="E752" s="2"/>
      <c r="F752" s="6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4"/>
      <c r="D753" s="2"/>
      <c r="E753" s="2"/>
      <c r="F753" s="6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4"/>
      <c r="D754" s="2"/>
      <c r="E754" s="2"/>
      <c r="F754" s="6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4"/>
      <c r="D755" s="2"/>
      <c r="E755" s="2"/>
      <c r="F755" s="6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4"/>
      <c r="D756" s="2"/>
      <c r="E756" s="2"/>
      <c r="F756" s="6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4"/>
      <c r="D757" s="2"/>
      <c r="E757" s="2"/>
      <c r="F757" s="6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4"/>
      <c r="D758" s="2"/>
      <c r="E758" s="2"/>
      <c r="F758" s="6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4"/>
      <c r="D759" s="2"/>
      <c r="E759" s="2"/>
      <c r="F759" s="6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4"/>
      <c r="D760" s="2"/>
      <c r="E760" s="2"/>
      <c r="F760" s="6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4"/>
      <c r="D761" s="2"/>
      <c r="E761" s="2"/>
      <c r="F761" s="6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4"/>
      <c r="D762" s="2"/>
      <c r="E762" s="2"/>
      <c r="F762" s="6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4"/>
      <c r="D763" s="2"/>
      <c r="E763" s="2"/>
      <c r="F763" s="6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4"/>
      <c r="D764" s="2"/>
      <c r="E764" s="2"/>
      <c r="F764" s="6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4"/>
      <c r="D765" s="2"/>
      <c r="E765" s="2"/>
      <c r="F765" s="6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4"/>
      <c r="D766" s="2"/>
      <c r="E766" s="2"/>
      <c r="F766" s="6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4"/>
      <c r="D767" s="2"/>
      <c r="E767" s="2"/>
      <c r="F767" s="6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4"/>
      <c r="D768" s="2"/>
      <c r="E768" s="2"/>
      <c r="F768" s="6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4"/>
      <c r="D769" s="2"/>
      <c r="E769" s="2"/>
      <c r="F769" s="6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4"/>
      <c r="D770" s="2"/>
      <c r="E770" s="2"/>
      <c r="F770" s="6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4"/>
      <c r="D771" s="2"/>
      <c r="E771" s="2"/>
      <c r="F771" s="6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4"/>
      <c r="D772" s="2"/>
      <c r="E772" s="2"/>
      <c r="F772" s="6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4"/>
      <c r="D773" s="2"/>
      <c r="E773" s="2"/>
      <c r="F773" s="6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4"/>
      <c r="D774" s="2"/>
      <c r="E774" s="2"/>
      <c r="F774" s="6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4"/>
      <c r="D775" s="2"/>
      <c r="E775" s="2"/>
      <c r="F775" s="6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4"/>
      <c r="D776" s="2"/>
      <c r="E776" s="2"/>
      <c r="F776" s="6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4"/>
      <c r="D777" s="2"/>
      <c r="E777" s="2"/>
      <c r="F777" s="6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4"/>
      <c r="D778" s="2"/>
      <c r="E778" s="2"/>
      <c r="F778" s="6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4"/>
      <c r="D779" s="2"/>
      <c r="E779" s="2"/>
      <c r="F779" s="6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4"/>
      <c r="D780" s="2"/>
      <c r="E780" s="2"/>
      <c r="F780" s="6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4"/>
      <c r="D781" s="2"/>
      <c r="E781" s="2"/>
      <c r="F781" s="6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4"/>
      <c r="D782" s="2"/>
      <c r="E782" s="2"/>
      <c r="F782" s="6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4"/>
      <c r="D783" s="2"/>
      <c r="E783" s="2"/>
      <c r="F783" s="6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4"/>
      <c r="D784" s="2"/>
      <c r="E784" s="2"/>
      <c r="F784" s="6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4"/>
      <c r="D785" s="2"/>
      <c r="E785" s="2"/>
      <c r="F785" s="6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4"/>
      <c r="D786" s="2"/>
      <c r="E786" s="2"/>
      <c r="F786" s="6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4"/>
      <c r="D787" s="2"/>
      <c r="E787" s="2"/>
      <c r="F787" s="6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4"/>
      <c r="D788" s="2"/>
      <c r="E788" s="2"/>
      <c r="F788" s="6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4"/>
      <c r="D789" s="2"/>
      <c r="E789" s="2"/>
      <c r="F789" s="6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4"/>
      <c r="D790" s="2"/>
      <c r="E790" s="2"/>
      <c r="F790" s="6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4"/>
      <c r="D791" s="2"/>
      <c r="E791" s="2"/>
      <c r="F791" s="6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4"/>
      <c r="D792" s="2"/>
      <c r="E792" s="2"/>
      <c r="F792" s="6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4"/>
      <c r="D793" s="2"/>
      <c r="E793" s="2"/>
      <c r="F793" s="6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4"/>
      <c r="D794" s="2"/>
      <c r="E794" s="2"/>
      <c r="F794" s="6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4"/>
      <c r="D795" s="2"/>
      <c r="E795" s="2"/>
      <c r="F795" s="6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4"/>
      <c r="D796" s="2"/>
      <c r="E796" s="2"/>
      <c r="F796" s="6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4"/>
      <c r="D797" s="2"/>
      <c r="E797" s="2"/>
      <c r="F797" s="6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4"/>
      <c r="D798" s="2"/>
      <c r="E798" s="2"/>
      <c r="F798" s="6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4"/>
      <c r="D799" s="2"/>
      <c r="E799" s="2"/>
      <c r="F799" s="6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4"/>
      <c r="D800" s="2"/>
      <c r="E800" s="2"/>
      <c r="F800" s="6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4"/>
      <c r="D801" s="2"/>
      <c r="E801" s="2"/>
      <c r="F801" s="6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4"/>
      <c r="D802" s="2"/>
      <c r="E802" s="2"/>
      <c r="F802" s="6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4"/>
      <c r="D803" s="2"/>
      <c r="E803" s="2"/>
      <c r="F803" s="6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4"/>
      <c r="D804" s="2"/>
      <c r="E804" s="2"/>
      <c r="F804" s="6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4"/>
      <c r="D805" s="2"/>
      <c r="E805" s="2"/>
      <c r="F805" s="6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4"/>
      <c r="D806" s="2"/>
      <c r="E806" s="2"/>
      <c r="F806" s="6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4"/>
      <c r="D807" s="2"/>
      <c r="E807" s="2"/>
      <c r="F807" s="6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4"/>
      <c r="D808" s="2"/>
      <c r="E808" s="2"/>
      <c r="F808" s="6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4"/>
      <c r="D809" s="2"/>
      <c r="E809" s="2"/>
      <c r="F809" s="6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4"/>
      <c r="D810" s="2"/>
      <c r="E810" s="2"/>
      <c r="F810" s="6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4"/>
      <c r="D811" s="2"/>
      <c r="E811" s="2"/>
      <c r="F811" s="6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4"/>
      <c r="D812" s="2"/>
      <c r="E812" s="2"/>
      <c r="F812" s="6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4"/>
      <c r="D813" s="2"/>
      <c r="E813" s="2"/>
      <c r="F813" s="6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4"/>
      <c r="D814" s="2"/>
      <c r="E814" s="2"/>
      <c r="F814" s="6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4"/>
      <c r="D815" s="2"/>
      <c r="E815" s="2"/>
      <c r="F815" s="6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4"/>
      <c r="D816" s="2"/>
      <c r="E816" s="2"/>
      <c r="F816" s="6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4"/>
      <c r="D817" s="2"/>
      <c r="E817" s="2"/>
      <c r="F817" s="6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4"/>
      <c r="D818" s="2"/>
      <c r="E818" s="2"/>
      <c r="F818" s="6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4"/>
      <c r="D819" s="2"/>
      <c r="E819" s="2"/>
      <c r="F819" s="6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4"/>
      <c r="D820" s="2"/>
      <c r="E820" s="2"/>
      <c r="F820" s="6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4"/>
      <c r="D821" s="2"/>
      <c r="E821" s="2"/>
      <c r="F821" s="6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4"/>
      <c r="D822" s="2"/>
      <c r="E822" s="2"/>
      <c r="F822" s="6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4"/>
      <c r="D823" s="2"/>
      <c r="E823" s="2"/>
      <c r="F823" s="6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4"/>
      <c r="D824" s="2"/>
      <c r="E824" s="2"/>
      <c r="F824" s="6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4"/>
      <c r="D825" s="2"/>
      <c r="E825" s="2"/>
      <c r="F825" s="6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4"/>
      <c r="D826" s="2"/>
      <c r="E826" s="2"/>
      <c r="F826" s="6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4"/>
      <c r="D827" s="2"/>
      <c r="E827" s="2"/>
      <c r="F827" s="6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4"/>
      <c r="D828" s="2"/>
      <c r="E828" s="2"/>
      <c r="F828" s="6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4"/>
      <c r="D829" s="2"/>
      <c r="E829" s="2"/>
      <c r="F829" s="6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4"/>
      <c r="D830" s="2"/>
      <c r="E830" s="2"/>
      <c r="F830" s="6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4"/>
      <c r="D831" s="2"/>
      <c r="E831" s="2"/>
      <c r="F831" s="6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4"/>
      <c r="D832" s="2"/>
      <c r="E832" s="2"/>
      <c r="F832" s="6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4"/>
      <c r="D833" s="2"/>
      <c r="E833" s="2"/>
      <c r="F833" s="6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4"/>
      <c r="D834" s="2"/>
      <c r="E834" s="2"/>
      <c r="F834" s="6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4"/>
      <c r="D835" s="2"/>
      <c r="E835" s="2"/>
      <c r="F835" s="6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4"/>
      <c r="D836" s="2"/>
      <c r="E836" s="2"/>
      <c r="F836" s="6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4"/>
      <c r="D837" s="2"/>
      <c r="E837" s="2"/>
      <c r="F837" s="6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4"/>
      <c r="D838" s="2"/>
      <c r="E838" s="2"/>
      <c r="F838" s="6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4"/>
      <c r="D839" s="2"/>
      <c r="E839" s="2"/>
      <c r="F839" s="6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4"/>
      <c r="D840" s="2"/>
      <c r="E840" s="2"/>
      <c r="F840" s="6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4"/>
      <c r="D841" s="2"/>
      <c r="E841" s="2"/>
      <c r="F841" s="6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4"/>
      <c r="D842" s="2"/>
      <c r="E842" s="2"/>
      <c r="F842" s="6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4"/>
      <c r="D843" s="2"/>
      <c r="E843" s="2"/>
      <c r="F843" s="6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4"/>
      <c r="D844" s="2"/>
      <c r="E844" s="2"/>
      <c r="F844" s="6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4"/>
      <c r="D845" s="2"/>
      <c r="E845" s="2"/>
      <c r="F845" s="6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4"/>
      <c r="D846" s="2"/>
      <c r="E846" s="2"/>
      <c r="F846" s="6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4"/>
      <c r="D847" s="2"/>
      <c r="E847" s="2"/>
      <c r="F847" s="6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4"/>
      <c r="D848" s="2"/>
      <c r="E848" s="2"/>
      <c r="F848" s="6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4"/>
      <c r="D849" s="2"/>
      <c r="E849" s="2"/>
      <c r="F849" s="6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4"/>
      <c r="D850" s="2"/>
      <c r="E850" s="2"/>
      <c r="F850" s="6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4"/>
      <c r="D851" s="2"/>
      <c r="E851" s="2"/>
      <c r="F851" s="6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4"/>
      <c r="D852" s="2"/>
      <c r="E852" s="2"/>
      <c r="F852" s="6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4"/>
      <c r="D853" s="2"/>
      <c r="E853" s="2"/>
      <c r="F853" s="6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4"/>
      <c r="D854" s="2"/>
      <c r="E854" s="2"/>
      <c r="F854" s="6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4"/>
      <c r="D855" s="2"/>
      <c r="E855" s="2"/>
      <c r="F855" s="6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4"/>
      <c r="D856" s="2"/>
      <c r="E856" s="2"/>
      <c r="F856" s="6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4"/>
      <c r="D857" s="2"/>
      <c r="E857" s="2"/>
      <c r="F857" s="6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4"/>
      <c r="D858" s="2"/>
      <c r="E858" s="2"/>
      <c r="F858" s="6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4"/>
      <c r="D859" s="2"/>
      <c r="E859" s="2"/>
      <c r="F859" s="6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4"/>
      <c r="D860" s="2"/>
      <c r="E860" s="2"/>
      <c r="F860" s="6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4"/>
      <c r="D861" s="2"/>
      <c r="E861" s="2"/>
      <c r="F861" s="6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4"/>
      <c r="D862" s="2"/>
      <c r="E862" s="2"/>
      <c r="F862" s="6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4"/>
      <c r="D863" s="2"/>
      <c r="E863" s="2"/>
      <c r="F863" s="6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4"/>
      <c r="D864" s="2"/>
      <c r="E864" s="2"/>
      <c r="F864" s="6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4"/>
      <c r="D865" s="2"/>
      <c r="E865" s="2"/>
      <c r="F865" s="6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4"/>
      <c r="D866" s="2"/>
      <c r="E866" s="2"/>
      <c r="F866" s="6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4"/>
      <c r="D867" s="2"/>
      <c r="E867" s="2"/>
      <c r="F867" s="6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4"/>
      <c r="D868" s="2"/>
      <c r="E868" s="2"/>
      <c r="F868" s="6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4"/>
      <c r="D869" s="2"/>
      <c r="E869" s="2"/>
      <c r="F869" s="6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4"/>
      <c r="D870" s="2"/>
      <c r="E870" s="2"/>
      <c r="F870" s="6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4"/>
      <c r="D871" s="2"/>
      <c r="E871" s="2"/>
      <c r="F871" s="6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4"/>
      <c r="D872" s="2"/>
      <c r="E872" s="2"/>
      <c r="F872" s="6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4"/>
      <c r="D873" s="2"/>
      <c r="E873" s="2"/>
      <c r="F873" s="6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4"/>
      <c r="D874" s="2"/>
      <c r="E874" s="2"/>
      <c r="F874" s="6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4"/>
      <c r="D875" s="2"/>
      <c r="E875" s="2"/>
      <c r="F875" s="6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4"/>
      <c r="D876" s="2"/>
      <c r="E876" s="2"/>
      <c r="F876" s="6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4"/>
      <c r="D877" s="2"/>
      <c r="E877" s="2"/>
      <c r="F877" s="6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4"/>
      <c r="D878" s="2"/>
      <c r="E878" s="2"/>
      <c r="F878" s="6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4"/>
      <c r="D879" s="2"/>
      <c r="E879" s="2"/>
      <c r="F879" s="6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4"/>
      <c r="D880" s="2"/>
      <c r="E880" s="2"/>
      <c r="F880" s="6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4"/>
      <c r="D881" s="2"/>
      <c r="E881" s="2"/>
      <c r="F881" s="6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4"/>
      <c r="D882" s="2"/>
      <c r="E882" s="2"/>
      <c r="F882" s="6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4"/>
      <c r="D883" s="2"/>
      <c r="E883" s="2"/>
      <c r="F883" s="6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4"/>
      <c r="D884" s="2"/>
      <c r="E884" s="2"/>
      <c r="F884" s="6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4"/>
      <c r="D885" s="2"/>
      <c r="E885" s="2"/>
      <c r="F885" s="6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4"/>
      <c r="D886" s="2"/>
      <c r="E886" s="2"/>
      <c r="F886" s="6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4"/>
      <c r="D887" s="2"/>
      <c r="E887" s="2"/>
      <c r="F887" s="6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4"/>
      <c r="D888" s="2"/>
      <c r="E888" s="2"/>
      <c r="F888" s="6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4"/>
      <c r="D889" s="2"/>
      <c r="E889" s="2"/>
      <c r="F889" s="6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4"/>
      <c r="D890" s="2"/>
      <c r="E890" s="2"/>
      <c r="F890" s="6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4"/>
      <c r="D891" s="2"/>
      <c r="E891" s="2"/>
      <c r="F891" s="6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4"/>
      <c r="D892" s="2"/>
      <c r="E892" s="2"/>
      <c r="F892" s="6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4"/>
      <c r="D893" s="2"/>
      <c r="E893" s="2"/>
      <c r="F893" s="6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4"/>
      <c r="D894" s="2"/>
      <c r="E894" s="2"/>
      <c r="F894" s="6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4"/>
      <c r="D895" s="2"/>
      <c r="E895" s="2"/>
      <c r="F895" s="6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4"/>
      <c r="D896" s="2"/>
      <c r="E896" s="2"/>
      <c r="F896" s="6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4"/>
      <c r="D897" s="2"/>
      <c r="E897" s="2"/>
      <c r="F897" s="6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4"/>
      <c r="D898" s="2"/>
      <c r="E898" s="2"/>
      <c r="F898" s="6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4"/>
      <c r="D899" s="2"/>
      <c r="E899" s="2"/>
      <c r="F899" s="6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4"/>
      <c r="D900" s="2"/>
      <c r="E900" s="2"/>
      <c r="F900" s="6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4"/>
      <c r="D901" s="2"/>
      <c r="E901" s="2"/>
      <c r="F901" s="6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4"/>
      <c r="D902" s="2"/>
      <c r="E902" s="2"/>
      <c r="F902" s="6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4"/>
      <c r="D903" s="2"/>
      <c r="E903" s="2"/>
      <c r="F903" s="6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4"/>
      <c r="D904" s="2"/>
      <c r="E904" s="2"/>
      <c r="F904" s="6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4"/>
      <c r="D905" s="2"/>
      <c r="E905" s="2"/>
      <c r="F905" s="6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4"/>
      <c r="D906" s="2"/>
      <c r="E906" s="2"/>
      <c r="F906" s="6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4"/>
      <c r="D907" s="2"/>
      <c r="E907" s="2"/>
      <c r="F907" s="6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4"/>
      <c r="D908" s="2"/>
      <c r="E908" s="2"/>
      <c r="F908" s="6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4"/>
      <c r="D909" s="2"/>
      <c r="E909" s="2"/>
      <c r="F909" s="6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4"/>
      <c r="D910" s="2"/>
      <c r="E910" s="2"/>
      <c r="F910" s="6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4"/>
      <c r="D911" s="2"/>
      <c r="E911" s="2"/>
      <c r="F911" s="6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4"/>
      <c r="D912" s="2"/>
      <c r="E912" s="2"/>
      <c r="F912" s="6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4"/>
      <c r="D913" s="2"/>
      <c r="E913" s="2"/>
      <c r="F913" s="6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4"/>
      <c r="D914" s="2"/>
      <c r="E914" s="2"/>
      <c r="F914" s="6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4"/>
      <c r="D915" s="2"/>
      <c r="E915" s="2"/>
      <c r="F915" s="6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4"/>
      <c r="D916" s="2"/>
      <c r="E916" s="2"/>
      <c r="F916" s="6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4"/>
      <c r="D917" s="2"/>
      <c r="E917" s="2"/>
      <c r="F917" s="6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4"/>
      <c r="D918" s="2"/>
      <c r="E918" s="2"/>
      <c r="F918" s="6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4"/>
      <c r="D919" s="2"/>
      <c r="E919" s="2"/>
      <c r="F919" s="6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4"/>
      <c r="D920" s="2"/>
      <c r="E920" s="2"/>
      <c r="F920" s="6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4"/>
      <c r="D921" s="2"/>
      <c r="E921" s="2"/>
      <c r="F921" s="6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4"/>
      <c r="D922" s="2"/>
      <c r="E922" s="2"/>
      <c r="F922" s="6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4"/>
      <c r="D923" s="2"/>
      <c r="E923" s="2"/>
      <c r="F923" s="6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4"/>
      <c r="D924" s="2"/>
      <c r="E924" s="2"/>
      <c r="F924" s="6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4"/>
      <c r="D925" s="2"/>
      <c r="E925" s="2"/>
      <c r="F925" s="6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4"/>
      <c r="D926" s="2"/>
      <c r="E926" s="2"/>
      <c r="F926" s="6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4"/>
      <c r="D927" s="2"/>
      <c r="E927" s="2"/>
      <c r="F927" s="6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4"/>
      <c r="D928" s="2"/>
      <c r="E928" s="2"/>
      <c r="F928" s="6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4"/>
      <c r="D929" s="2"/>
      <c r="E929" s="2"/>
      <c r="F929" s="6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4"/>
      <c r="D930" s="2"/>
      <c r="E930" s="2"/>
      <c r="F930" s="6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4"/>
      <c r="D931" s="2"/>
      <c r="E931" s="2"/>
      <c r="F931" s="6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4"/>
      <c r="D932" s="2"/>
      <c r="E932" s="2"/>
      <c r="F932" s="6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4"/>
      <c r="D933" s="2"/>
      <c r="E933" s="2"/>
      <c r="F933" s="6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4"/>
      <c r="D934" s="2"/>
      <c r="E934" s="2"/>
      <c r="F934" s="6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4"/>
      <c r="D935" s="2"/>
      <c r="E935" s="2"/>
      <c r="F935" s="6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4"/>
      <c r="D936" s="2"/>
      <c r="E936" s="2"/>
      <c r="F936" s="6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4"/>
      <c r="D937" s="2"/>
      <c r="E937" s="2"/>
      <c r="F937" s="6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4"/>
      <c r="D938" s="2"/>
      <c r="E938" s="2"/>
      <c r="F938" s="6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4"/>
      <c r="D939" s="2"/>
      <c r="E939" s="2"/>
      <c r="F939" s="6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4"/>
      <c r="D940" s="2"/>
      <c r="E940" s="2"/>
      <c r="F940" s="6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4"/>
      <c r="D941" s="2"/>
      <c r="E941" s="2"/>
      <c r="F941" s="6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4"/>
      <c r="D942" s="2"/>
      <c r="E942" s="2"/>
      <c r="F942" s="6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4"/>
      <c r="D943" s="2"/>
      <c r="E943" s="2"/>
      <c r="F943" s="6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4"/>
      <c r="D944" s="2"/>
      <c r="E944" s="2"/>
      <c r="F944" s="6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4"/>
      <c r="D945" s="2"/>
      <c r="E945" s="2"/>
      <c r="F945" s="6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4"/>
      <c r="D946" s="2"/>
      <c r="E946" s="2"/>
      <c r="F946" s="6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4"/>
      <c r="D947" s="2"/>
      <c r="E947" s="2"/>
      <c r="F947" s="6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4"/>
      <c r="D948" s="2"/>
      <c r="E948" s="2"/>
      <c r="F948" s="6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4"/>
      <c r="D949" s="2"/>
      <c r="E949" s="2"/>
      <c r="F949" s="6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4"/>
      <c r="D950" s="2"/>
      <c r="E950" s="2"/>
      <c r="F950" s="6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4"/>
      <c r="D951" s="2"/>
      <c r="E951" s="2"/>
      <c r="F951" s="6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4"/>
      <c r="D952" s="2"/>
      <c r="E952" s="2"/>
      <c r="F952" s="6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4"/>
      <c r="D953" s="2"/>
      <c r="E953" s="2"/>
      <c r="F953" s="6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4"/>
      <c r="D954" s="2"/>
      <c r="E954" s="2"/>
      <c r="F954" s="6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4"/>
      <c r="D955" s="2"/>
      <c r="E955" s="2"/>
      <c r="F955" s="6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4"/>
      <c r="D956" s="2"/>
      <c r="E956" s="2"/>
      <c r="F956" s="6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4"/>
      <c r="D957" s="2"/>
      <c r="E957" s="2"/>
      <c r="F957" s="6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4"/>
      <c r="D958" s="2"/>
      <c r="E958" s="2"/>
      <c r="F958" s="6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4"/>
      <c r="D959" s="2"/>
      <c r="E959" s="2"/>
      <c r="F959" s="6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4"/>
      <c r="D960" s="2"/>
      <c r="E960" s="2"/>
      <c r="F960" s="6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4"/>
      <c r="D961" s="2"/>
      <c r="E961" s="2"/>
      <c r="F961" s="6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4"/>
      <c r="D962" s="2"/>
      <c r="E962" s="2"/>
      <c r="F962" s="6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4"/>
      <c r="D963" s="2"/>
      <c r="E963" s="2"/>
      <c r="F963" s="6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4"/>
      <c r="D964" s="2"/>
      <c r="E964" s="2"/>
      <c r="F964" s="6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4"/>
      <c r="D965" s="2"/>
      <c r="E965" s="2"/>
      <c r="F965" s="6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4"/>
      <c r="D966" s="2"/>
      <c r="E966" s="2"/>
      <c r="F966" s="6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4"/>
      <c r="D967" s="2"/>
      <c r="E967" s="2"/>
      <c r="F967" s="6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4"/>
      <c r="D968" s="2"/>
      <c r="E968" s="2"/>
      <c r="F968" s="6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4"/>
      <c r="D969" s="2"/>
      <c r="E969" s="2"/>
      <c r="F969" s="6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4"/>
      <c r="D970" s="2"/>
      <c r="E970" s="2"/>
      <c r="F970" s="6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4"/>
      <c r="D971" s="2"/>
      <c r="E971" s="2"/>
      <c r="F971" s="6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4"/>
      <c r="D972" s="2"/>
      <c r="E972" s="2"/>
      <c r="F972" s="6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4"/>
      <c r="D973" s="2"/>
      <c r="E973" s="2"/>
      <c r="F973" s="6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4"/>
      <c r="D974" s="2"/>
      <c r="E974" s="2"/>
      <c r="F974" s="6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4"/>
      <c r="D975" s="2"/>
      <c r="E975" s="2"/>
      <c r="F975" s="6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4"/>
      <c r="D976" s="2"/>
      <c r="E976" s="2"/>
      <c r="F976" s="6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4"/>
      <c r="D977" s="2"/>
      <c r="E977" s="2"/>
      <c r="F977" s="6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4"/>
      <c r="D978" s="2"/>
      <c r="E978" s="2"/>
      <c r="F978" s="6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4"/>
      <c r="D979" s="2"/>
      <c r="E979" s="2"/>
      <c r="F979" s="6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4"/>
      <c r="D980" s="2"/>
      <c r="E980" s="2"/>
      <c r="F980" s="6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4"/>
      <c r="D981" s="2"/>
      <c r="E981" s="2"/>
      <c r="F981" s="6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4"/>
      <c r="D982" s="2"/>
      <c r="E982" s="2"/>
      <c r="F982" s="6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4"/>
      <c r="D983" s="2"/>
      <c r="E983" s="2"/>
      <c r="F983" s="6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4"/>
      <c r="D984" s="2"/>
      <c r="E984" s="2"/>
      <c r="F984" s="6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4"/>
      <c r="D985" s="2"/>
      <c r="E985" s="2"/>
      <c r="F985" s="6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4"/>
      <c r="D986" s="2"/>
      <c r="E986" s="2"/>
      <c r="F986" s="6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4"/>
      <c r="D987" s="2"/>
      <c r="E987" s="2"/>
      <c r="F987" s="6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4"/>
      <c r="D988" s="2"/>
      <c r="E988" s="2"/>
      <c r="F988" s="6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4"/>
      <c r="D989" s="2"/>
      <c r="E989" s="2"/>
      <c r="F989" s="6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4"/>
      <c r="D990" s="2"/>
      <c r="E990" s="2"/>
      <c r="F990" s="6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4"/>
      <c r="D991" s="2"/>
      <c r="E991" s="2"/>
      <c r="F991" s="6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4"/>
      <c r="D992" s="2"/>
      <c r="E992" s="2"/>
      <c r="F992" s="6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4"/>
      <c r="D993" s="2"/>
      <c r="E993" s="2"/>
      <c r="F993" s="6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4"/>
      <c r="D994" s="2"/>
      <c r="E994" s="2"/>
      <c r="F994" s="6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4"/>
      <c r="D995" s="2"/>
      <c r="E995" s="2"/>
      <c r="F995" s="6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4"/>
      <c r="D996" s="2"/>
      <c r="E996" s="2"/>
      <c r="F996" s="6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4"/>
      <c r="D997" s="2"/>
      <c r="E997" s="2"/>
      <c r="F997" s="6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4"/>
      <c r="D998" s="2"/>
      <c r="E998" s="2"/>
      <c r="F998" s="6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4"/>
      <c r="D999" s="2"/>
      <c r="E999" s="2"/>
      <c r="F999" s="6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4"/>
      <c r="D1000" s="2"/>
      <c r="E1000" s="2"/>
      <c r="F1000" s="6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3">
    <mergeCell ref="A21:C21"/>
    <mergeCell ref="A22:C22"/>
    <mergeCell ref="A23:C23"/>
    <mergeCell ref="A24:C24"/>
    <mergeCell ref="A25:C25"/>
    <mergeCell ref="A26:C26"/>
    <mergeCell ref="A1:H1"/>
    <mergeCell ref="A3:C3"/>
    <mergeCell ref="E3:G3"/>
    <mergeCell ref="A4:A20"/>
    <mergeCell ref="B4:B6"/>
    <mergeCell ref="B7:B9"/>
    <mergeCell ref="B10:B20"/>
  </mergeCells>
  <printOptions horizontalCentered="1" verticalCentered="1"/>
  <pageMargins bottom="0.5511811023622047" footer="0.0" header="0.0" left="0.5118110236220472" right="0.5118110236220472" top="0.5511811023622047"/>
  <pageSetup fitToHeight="0"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xSplit="4.0" ySplit="3.0" topLeftCell="E4" activePane="bottomRight" state="frozen"/>
      <selection activeCell="E1" sqref="E1" pane="topRight"/>
      <selection activeCell="A4" sqref="A4" pane="bottomLeft"/>
      <selection activeCell="E4" sqref="E4" pane="bottomRight"/>
    </sheetView>
  </sheetViews>
  <sheetFormatPr customHeight="1" defaultColWidth="14.43" defaultRowHeight="15.0" outlineLevelCol="1"/>
  <cols>
    <col customWidth="1" min="1" max="1" width="26.0"/>
    <col customWidth="1" min="2" max="2" width="22.43"/>
    <col customWidth="1" min="3" max="3" width="6.71"/>
    <col customWidth="1" min="4" max="4" width="9.86"/>
    <col customWidth="1" min="5" max="5" width="11.14" outlineLevel="1"/>
    <col customWidth="1" min="6" max="6" width="13.71" outlineLevel="1"/>
    <col customWidth="1" min="7" max="7" width="11.14" outlineLevel="1"/>
    <col customWidth="1" min="8" max="8" width="13.71" outlineLevel="1"/>
    <col customWidth="1" min="9" max="9" width="11.14" outlineLevel="1"/>
    <col customWidth="1" min="10" max="10" width="13.71" outlineLevel="1"/>
    <col customWidth="1" min="11" max="11" width="11.14"/>
    <col customWidth="1" min="12" max="12" width="13.71"/>
    <col customWidth="1" min="13" max="13" width="19.14"/>
    <col customWidth="1" min="14" max="14" width="8.71"/>
    <col customWidth="1" min="15" max="15" width="25.29"/>
    <col customWidth="1" min="16" max="26" width="8.71"/>
  </cols>
  <sheetData>
    <row r="1" ht="18.0" customHeight="1">
      <c r="A1" s="5" t="str">
        <f>"■ 공사명 : "&amp;O1&amp;""</f>
        <v>■ 공사명 : 사범대학본관 1층 학생라운지 시설공사(건축)</v>
      </c>
      <c r="N1" s="7" t="s">
        <v>1</v>
      </c>
      <c r="O1" s="8" t="s">
        <v>2</v>
      </c>
      <c r="P1" s="9"/>
      <c r="Q1" s="2"/>
    </row>
    <row r="2" ht="18.0" customHeight="1">
      <c r="A2" s="10" t="s">
        <v>3</v>
      </c>
      <c r="B2" s="12" t="s">
        <v>4</v>
      </c>
      <c r="C2" s="13" t="s">
        <v>5</v>
      </c>
      <c r="D2" s="14" t="s">
        <v>6</v>
      </c>
      <c r="E2" s="15" t="s">
        <v>8</v>
      </c>
      <c r="F2" s="17"/>
      <c r="G2" s="20" t="s">
        <v>9</v>
      </c>
      <c r="H2" s="17"/>
      <c r="I2" s="20" t="s">
        <v>11</v>
      </c>
      <c r="J2" s="17"/>
      <c r="K2" s="20" t="s">
        <v>13</v>
      </c>
      <c r="L2" s="22"/>
      <c r="M2" s="23" t="s">
        <v>15</v>
      </c>
      <c r="O2" s="24"/>
      <c r="P2" s="9"/>
      <c r="Q2" s="2"/>
    </row>
    <row r="3" ht="18.0" customHeight="1">
      <c r="A3" s="25"/>
      <c r="B3" s="26"/>
      <c r="C3" s="27"/>
      <c r="D3" s="27"/>
      <c r="E3" s="29" t="s">
        <v>16</v>
      </c>
      <c r="F3" s="30" t="s">
        <v>18</v>
      </c>
      <c r="G3" s="30" t="s">
        <v>16</v>
      </c>
      <c r="H3" s="30" t="s">
        <v>18</v>
      </c>
      <c r="I3" s="30" t="s">
        <v>16</v>
      </c>
      <c r="J3" s="30" t="s">
        <v>18</v>
      </c>
      <c r="K3" s="30" t="s">
        <v>16</v>
      </c>
      <c r="L3" s="32" t="s">
        <v>18</v>
      </c>
      <c r="M3" s="27"/>
      <c r="O3" s="24"/>
      <c r="P3" s="9"/>
      <c r="Q3" s="2"/>
    </row>
    <row r="4" ht="18.0" customHeight="1">
      <c r="A4" s="33"/>
      <c r="B4" s="34"/>
      <c r="C4" s="36"/>
      <c r="D4" s="38"/>
      <c r="E4" s="40"/>
      <c r="F4" s="42"/>
      <c r="G4" s="42"/>
      <c r="H4" s="42"/>
      <c r="I4" s="42"/>
      <c r="J4" s="42"/>
      <c r="K4" s="42"/>
      <c r="L4" s="44"/>
      <c r="M4" s="45"/>
      <c r="O4" s="24"/>
      <c r="P4" s="9"/>
      <c r="Q4" s="2"/>
    </row>
    <row r="5" ht="18.0" customHeight="1">
      <c r="A5" s="46" t="s">
        <v>21</v>
      </c>
      <c r="B5" s="47"/>
      <c r="C5" s="49"/>
      <c r="D5" s="50"/>
      <c r="E5" s="51"/>
      <c r="F5" s="53"/>
      <c r="G5" s="53"/>
      <c r="H5" s="53"/>
      <c r="I5" s="53"/>
      <c r="J5" s="53"/>
      <c r="K5" s="53"/>
      <c r="L5" s="55"/>
      <c r="M5" s="57"/>
      <c r="O5" s="24"/>
      <c r="P5" s="9"/>
      <c r="Q5" s="2"/>
    </row>
    <row r="6" ht="18.0" customHeight="1">
      <c r="A6" s="46" t="str">
        <f>A15</f>
        <v>1. 가설 및 철거공사</v>
      </c>
      <c r="B6" s="47"/>
      <c r="C6" s="49" t="s">
        <v>23</v>
      </c>
      <c r="D6" s="50">
        <v>1.0</v>
      </c>
      <c r="E6" s="51"/>
      <c r="F6" s="53">
        <f>F31</f>
        <v>0</v>
      </c>
      <c r="G6" s="53"/>
      <c r="H6" s="53">
        <f>H31</f>
        <v>0</v>
      </c>
      <c r="I6" s="53"/>
      <c r="J6" s="53">
        <f>J31</f>
        <v>0</v>
      </c>
      <c r="K6" s="53"/>
      <c r="L6" s="55">
        <f>L31</f>
        <v>0</v>
      </c>
      <c r="M6" s="57"/>
      <c r="O6" s="24"/>
      <c r="P6" s="9"/>
      <c r="Q6" s="2"/>
    </row>
    <row r="7" ht="18.0" customHeight="1">
      <c r="A7" s="46" t="str">
        <f>A33</f>
        <v>2. 천장공사</v>
      </c>
      <c r="B7" s="47"/>
      <c r="C7" s="49" t="s">
        <v>23</v>
      </c>
      <c r="D7" s="50">
        <v>1.0</v>
      </c>
      <c r="E7" s="51"/>
      <c r="F7" s="53">
        <f>F45</f>
        <v>0</v>
      </c>
      <c r="G7" s="53"/>
      <c r="H7" s="53">
        <f>H45</f>
        <v>0</v>
      </c>
      <c r="I7" s="53"/>
      <c r="J7" s="53">
        <f>J45</f>
        <v>0</v>
      </c>
      <c r="K7" s="53"/>
      <c r="L7" s="55">
        <f>L45</f>
        <v>0</v>
      </c>
      <c r="M7" s="57"/>
      <c r="O7" s="24"/>
      <c r="P7" s="9"/>
      <c r="Q7" s="2"/>
    </row>
    <row r="8" ht="18.0" customHeight="1">
      <c r="A8" s="46" t="str">
        <f>A47</f>
        <v>3. 벽체공사</v>
      </c>
      <c r="B8" s="47"/>
      <c r="C8" s="49" t="s">
        <v>23</v>
      </c>
      <c r="D8" s="50">
        <v>1.0</v>
      </c>
      <c r="E8" s="51"/>
      <c r="F8" s="53">
        <f>F71</f>
        <v>0</v>
      </c>
      <c r="G8" s="53"/>
      <c r="H8" s="53">
        <f>H71</f>
        <v>0</v>
      </c>
      <c r="I8" s="53"/>
      <c r="J8" s="53">
        <f>J71</f>
        <v>0</v>
      </c>
      <c r="K8" s="53"/>
      <c r="L8" s="53">
        <f>L71</f>
        <v>0</v>
      </c>
      <c r="M8" s="57"/>
      <c r="O8" s="24"/>
      <c r="P8" s="9"/>
      <c r="Q8" s="2"/>
    </row>
    <row r="9" ht="18.0" customHeight="1">
      <c r="A9" s="46" t="str">
        <f>A73</f>
        <v>4. 바닥공사</v>
      </c>
      <c r="B9" s="47"/>
      <c r="C9" s="49" t="s">
        <v>23</v>
      </c>
      <c r="D9" s="50">
        <v>1.0</v>
      </c>
      <c r="E9" s="51"/>
      <c r="F9" s="53">
        <f>F77</f>
        <v>0</v>
      </c>
      <c r="G9" s="53"/>
      <c r="H9" s="53">
        <f>H77</f>
        <v>0</v>
      </c>
      <c r="I9" s="53"/>
      <c r="J9" s="53">
        <f>J77</f>
        <v>0</v>
      </c>
      <c r="K9" s="53"/>
      <c r="L9" s="53">
        <f>L77</f>
        <v>0</v>
      </c>
      <c r="M9" s="57"/>
      <c r="O9" s="24"/>
      <c r="P9" s="9"/>
      <c r="Q9" s="2"/>
    </row>
    <row r="10" ht="18.0" customHeight="1">
      <c r="A10" s="46"/>
      <c r="B10" s="47"/>
      <c r="C10" s="49"/>
      <c r="D10" s="50"/>
      <c r="E10" s="51"/>
      <c r="F10" s="53"/>
      <c r="G10" s="53"/>
      <c r="H10" s="53"/>
      <c r="I10" s="53"/>
      <c r="J10" s="53"/>
      <c r="K10" s="53"/>
      <c r="L10" s="55"/>
      <c r="M10" s="57"/>
      <c r="O10" s="24"/>
      <c r="P10" s="9"/>
      <c r="Q10" s="2"/>
    </row>
    <row r="11" ht="18.0" customHeight="1">
      <c r="A11" s="46"/>
      <c r="B11" s="47"/>
      <c r="C11" s="49"/>
      <c r="D11" s="50"/>
      <c r="E11" s="51"/>
      <c r="F11" s="53"/>
      <c r="G11" s="53"/>
      <c r="H11" s="53"/>
      <c r="I11" s="53"/>
      <c r="J11" s="53"/>
      <c r="K11" s="53"/>
      <c r="L11" s="55"/>
      <c r="M11" s="57"/>
      <c r="O11" s="24"/>
      <c r="P11" s="9"/>
      <c r="Q11" s="2"/>
    </row>
    <row r="12" ht="18.0" customHeight="1">
      <c r="A12" s="46"/>
      <c r="B12" s="47"/>
      <c r="C12" s="49"/>
      <c r="D12" s="50"/>
      <c r="E12" s="51"/>
      <c r="F12" s="53"/>
      <c r="G12" s="53"/>
      <c r="H12" s="53"/>
      <c r="I12" s="53"/>
      <c r="J12" s="53"/>
      <c r="K12" s="53"/>
      <c r="L12" s="55"/>
      <c r="M12" s="57"/>
      <c r="O12" s="24"/>
      <c r="P12" s="9"/>
      <c r="Q12" s="2"/>
    </row>
    <row r="13" ht="18.0" customHeight="1">
      <c r="A13" s="69" t="s">
        <v>31</v>
      </c>
      <c r="B13" s="71"/>
      <c r="C13" s="73"/>
      <c r="D13" s="74"/>
      <c r="E13" s="75"/>
      <c r="F13" s="75">
        <f>SUM(F6:F12)</f>
        <v>0</v>
      </c>
      <c r="G13" s="75"/>
      <c r="H13" s="75">
        <f>SUM(H6:H12)</f>
        <v>0</v>
      </c>
      <c r="I13" s="75"/>
      <c r="J13" s="75">
        <f>SUM(J6:J12)</f>
        <v>0</v>
      </c>
      <c r="K13" s="75"/>
      <c r="L13" s="78">
        <f>SUM(L6:L12)</f>
        <v>0</v>
      </c>
      <c r="M13" s="79"/>
      <c r="O13" s="24"/>
      <c r="P13" s="9"/>
      <c r="Q13" s="2"/>
    </row>
    <row r="14" ht="18.0" customHeight="1">
      <c r="A14" s="46"/>
      <c r="B14" s="47"/>
      <c r="C14" s="49"/>
      <c r="D14" s="80"/>
      <c r="E14" s="51"/>
      <c r="F14" s="53"/>
      <c r="G14" s="53"/>
      <c r="H14" s="53"/>
      <c r="I14" s="53"/>
      <c r="J14" s="53"/>
      <c r="K14" s="53"/>
      <c r="L14" s="55"/>
      <c r="M14" s="57"/>
      <c r="O14" s="24"/>
      <c r="P14" s="9"/>
      <c r="Q14" s="2"/>
    </row>
    <row r="15" ht="18.0" customHeight="1">
      <c r="A15" s="81" t="s">
        <v>39</v>
      </c>
      <c r="B15" s="82"/>
      <c r="C15" s="83"/>
      <c r="D15" s="84"/>
      <c r="E15" s="85"/>
      <c r="F15" s="86"/>
      <c r="G15" s="86"/>
      <c r="H15" s="86"/>
      <c r="I15" s="86"/>
      <c r="J15" s="86"/>
      <c r="K15" s="86"/>
      <c r="L15" s="87"/>
      <c r="M15" s="88"/>
      <c r="O15" s="24"/>
      <c r="P15" s="9"/>
      <c r="Q15" s="2"/>
    </row>
    <row r="16" ht="18.0" customHeight="1">
      <c r="A16" s="89" t="s">
        <v>42</v>
      </c>
      <c r="B16" s="90" t="s">
        <v>44</v>
      </c>
      <c r="C16" s="91" t="s">
        <v>45</v>
      </c>
      <c r="D16" s="92">
        <v>34.4668</v>
      </c>
      <c r="E16" s="93"/>
      <c r="F16" s="94">
        <f t="shared" ref="F16:F22" si="1">ROUNDUP(D16*E16,0)</f>
        <v>0</v>
      </c>
      <c r="G16" s="94"/>
      <c r="H16" s="94">
        <f t="shared" ref="H16:H22" si="2">ROUNDUP(D16*G16,0)</f>
        <v>0</v>
      </c>
      <c r="I16" s="94"/>
      <c r="J16" s="94">
        <f t="shared" ref="J16:J22" si="3">ROUNDUP(D16*I16,0)</f>
        <v>0</v>
      </c>
      <c r="K16" s="94">
        <f t="shared" ref="K16:K22" si="4">G16+E16+I16</f>
        <v>0</v>
      </c>
      <c r="L16" s="95">
        <f t="shared" ref="L16:L22" si="5">F16+H16+J16</f>
        <v>0</v>
      </c>
      <c r="M16" s="96"/>
      <c r="O16" s="24"/>
      <c r="P16" s="9"/>
      <c r="Q16" s="2"/>
    </row>
    <row r="17" ht="18.0" customHeight="1">
      <c r="A17" s="89" t="s">
        <v>50</v>
      </c>
      <c r="B17" s="90"/>
      <c r="C17" s="91" t="s">
        <v>45</v>
      </c>
      <c r="D17" s="92">
        <v>34.4668</v>
      </c>
      <c r="E17" s="93"/>
      <c r="F17" s="94">
        <f t="shared" si="1"/>
        <v>0</v>
      </c>
      <c r="G17" s="94"/>
      <c r="H17" s="94">
        <f t="shared" si="2"/>
        <v>0</v>
      </c>
      <c r="I17" s="94"/>
      <c r="J17" s="94">
        <f t="shared" si="3"/>
        <v>0</v>
      </c>
      <c r="K17" s="94">
        <f t="shared" si="4"/>
        <v>0</v>
      </c>
      <c r="L17" s="95">
        <f t="shared" si="5"/>
        <v>0</v>
      </c>
      <c r="M17" s="96"/>
      <c r="O17" s="24"/>
      <c r="P17" s="9"/>
      <c r="Q17" s="2"/>
    </row>
    <row r="18" ht="18.0" customHeight="1">
      <c r="A18" s="89" t="s">
        <v>52</v>
      </c>
      <c r="B18" s="90"/>
      <c r="C18" s="91" t="s">
        <v>45</v>
      </c>
      <c r="D18" s="92">
        <v>34.4668</v>
      </c>
      <c r="E18" s="93"/>
      <c r="F18" s="94">
        <f t="shared" si="1"/>
        <v>0</v>
      </c>
      <c r="G18" s="94"/>
      <c r="H18" s="94">
        <f t="shared" si="2"/>
        <v>0</v>
      </c>
      <c r="I18" s="94"/>
      <c r="J18" s="94">
        <f t="shared" si="3"/>
        <v>0</v>
      </c>
      <c r="K18" s="94">
        <f t="shared" si="4"/>
        <v>0</v>
      </c>
      <c r="L18" s="95">
        <f t="shared" si="5"/>
        <v>0</v>
      </c>
      <c r="M18" s="96"/>
      <c r="O18" s="24"/>
      <c r="P18" s="9"/>
      <c r="Q18" s="2"/>
    </row>
    <row r="19" ht="18.0" customHeight="1">
      <c r="A19" s="89" t="s">
        <v>53</v>
      </c>
      <c r="B19" s="90"/>
      <c r="C19" s="91" t="s">
        <v>45</v>
      </c>
      <c r="D19" s="92">
        <v>34.4668</v>
      </c>
      <c r="E19" s="93"/>
      <c r="F19" s="94">
        <f t="shared" si="1"/>
        <v>0</v>
      </c>
      <c r="G19" s="94"/>
      <c r="H19" s="94">
        <f t="shared" si="2"/>
        <v>0</v>
      </c>
      <c r="I19" s="94"/>
      <c r="J19" s="94">
        <f t="shared" si="3"/>
        <v>0</v>
      </c>
      <c r="K19" s="94">
        <f t="shared" si="4"/>
        <v>0</v>
      </c>
      <c r="L19" s="95">
        <f t="shared" si="5"/>
        <v>0</v>
      </c>
      <c r="M19" s="96"/>
      <c r="O19" s="24"/>
      <c r="P19" s="9"/>
      <c r="Q19" s="2"/>
    </row>
    <row r="20" ht="18.0" customHeight="1">
      <c r="A20" s="89" t="s">
        <v>54</v>
      </c>
      <c r="B20" s="90"/>
      <c r="C20" s="91" t="s">
        <v>45</v>
      </c>
      <c r="D20" s="92">
        <v>34.4668</v>
      </c>
      <c r="E20" s="93"/>
      <c r="F20" s="94">
        <f t="shared" si="1"/>
        <v>0</v>
      </c>
      <c r="G20" s="94"/>
      <c r="H20" s="94">
        <f t="shared" si="2"/>
        <v>0</v>
      </c>
      <c r="I20" s="94"/>
      <c r="J20" s="94">
        <f t="shared" si="3"/>
        <v>0</v>
      </c>
      <c r="K20" s="94">
        <f t="shared" si="4"/>
        <v>0</v>
      </c>
      <c r="L20" s="95">
        <f t="shared" si="5"/>
        <v>0</v>
      </c>
      <c r="M20" s="96"/>
      <c r="O20" s="24"/>
      <c r="P20" s="9"/>
      <c r="Q20" s="2"/>
    </row>
    <row r="21" ht="18.0" customHeight="1">
      <c r="A21" s="89" t="s">
        <v>55</v>
      </c>
      <c r="B21" s="90"/>
      <c r="C21" s="91" t="s">
        <v>45</v>
      </c>
      <c r="D21" s="92">
        <v>34.4668</v>
      </c>
      <c r="E21" s="93"/>
      <c r="F21" s="94">
        <f t="shared" si="1"/>
        <v>0</v>
      </c>
      <c r="G21" s="94"/>
      <c r="H21" s="94">
        <f t="shared" si="2"/>
        <v>0</v>
      </c>
      <c r="I21" s="94"/>
      <c r="J21" s="94">
        <f t="shared" si="3"/>
        <v>0</v>
      </c>
      <c r="K21" s="94">
        <f t="shared" si="4"/>
        <v>0</v>
      </c>
      <c r="L21" s="95">
        <f t="shared" si="5"/>
        <v>0</v>
      </c>
      <c r="M21" s="96"/>
      <c r="O21" s="24"/>
      <c r="P21" s="9"/>
      <c r="Q21" s="2"/>
    </row>
    <row r="22" ht="18.0" customHeight="1">
      <c r="A22" s="89" t="s">
        <v>57</v>
      </c>
      <c r="B22" s="90" t="s">
        <v>58</v>
      </c>
      <c r="C22" s="91" t="s">
        <v>23</v>
      </c>
      <c r="D22" s="92">
        <v>1.0</v>
      </c>
      <c r="E22" s="93"/>
      <c r="F22" s="94">
        <f t="shared" si="1"/>
        <v>0</v>
      </c>
      <c r="G22" s="94"/>
      <c r="H22" s="94">
        <f t="shared" si="2"/>
        <v>0</v>
      </c>
      <c r="I22" s="94"/>
      <c r="J22" s="94">
        <f t="shared" si="3"/>
        <v>0</v>
      </c>
      <c r="K22" s="94">
        <f t="shared" si="4"/>
        <v>0</v>
      </c>
      <c r="L22" s="95">
        <f t="shared" si="5"/>
        <v>0</v>
      </c>
      <c r="M22" s="96"/>
      <c r="O22" s="24"/>
      <c r="P22" s="9"/>
      <c r="Q22" s="2"/>
    </row>
    <row r="23" ht="18.0" customHeight="1">
      <c r="A23" s="100" t="s">
        <v>59</v>
      </c>
      <c r="B23" s="90"/>
      <c r="C23" s="91"/>
      <c r="D23" s="92"/>
      <c r="E23" s="93"/>
      <c r="F23" s="94"/>
      <c r="G23" s="94"/>
      <c r="H23" s="94"/>
      <c r="I23" s="94"/>
      <c r="J23" s="94"/>
      <c r="K23" s="94"/>
      <c r="L23" s="95"/>
      <c r="M23" s="96"/>
      <c r="O23" s="24"/>
      <c r="P23" s="9"/>
      <c r="Q23" s="2"/>
    </row>
    <row r="24" ht="18.0" customHeight="1">
      <c r="A24" s="89" t="s">
        <v>60</v>
      </c>
      <c r="B24" s="90"/>
      <c r="C24" s="91" t="s">
        <v>45</v>
      </c>
      <c r="D24" s="92">
        <v>34.4668</v>
      </c>
      <c r="E24" s="93"/>
      <c r="F24" s="94">
        <f t="shared" ref="F24:F29" si="6">ROUNDUP(D24*E24,0)</f>
        <v>0</v>
      </c>
      <c r="G24" s="94"/>
      <c r="H24" s="94">
        <f t="shared" ref="H24:H29" si="7">ROUNDUP(D24*G24,0)</f>
        <v>0</v>
      </c>
      <c r="I24" s="94"/>
      <c r="J24" s="94">
        <f t="shared" ref="J24:J29" si="8">ROUNDUP(D24*I24,0)</f>
        <v>0</v>
      </c>
      <c r="K24" s="94">
        <f t="shared" ref="K24:K29" si="9">G24+E24+I24</f>
        <v>0</v>
      </c>
      <c r="L24" s="95">
        <f t="shared" ref="L24:L29" si="10">F24+H24+J24</f>
        <v>0</v>
      </c>
      <c r="M24" s="96"/>
      <c r="O24" s="24"/>
      <c r="P24" s="9"/>
      <c r="Q24" s="2"/>
    </row>
    <row r="25" ht="18.0" customHeight="1">
      <c r="A25" s="89" t="s">
        <v>62</v>
      </c>
      <c r="B25" s="90" t="s">
        <v>63</v>
      </c>
      <c r="C25" s="91" t="s">
        <v>45</v>
      </c>
      <c r="D25" s="92">
        <v>34.4668</v>
      </c>
      <c r="E25" s="93"/>
      <c r="F25" s="94">
        <f t="shared" si="6"/>
        <v>0</v>
      </c>
      <c r="G25" s="94"/>
      <c r="H25" s="94">
        <f t="shared" si="7"/>
        <v>0</v>
      </c>
      <c r="I25" s="94"/>
      <c r="J25" s="94">
        <f t="shared" si="8"/>
        <v>0</v>
      </c>
      <c r="K25" s="94">
        <f t="shared" si="9"/>
        <v>0</v>
      </c>
      <c r="L25" s="95">
        <f t="shared" si="10"/>
        <v>0</v>
      </c>
      <c r="M25" s="96"/>
      <c r="O25" s="24"/>
      <c r="P25" s="9"/>
      <c r="Q25" s="2"/>
    </row>
    <row r="26" ht="18.0" customHeight="1">
      <c r="A26" s="89" t="s">
        <v>66</v>
      </c>
      <c r="B26" s="90"/>
      <c r="C26" s="91" t="s">
        <v>67</v>
      </c>
      <c r="D26" s="92">
        <v>1.98</v>
      </c>
      <c r="E26" s="93"/>
      <c r="F26" s="94">
        <f t="shared" si="6"/>
        <v>0</v>
      </c>
      <c r="G26" s="94"/>
      <c r="H26" s="94">
        <f t="shared" si="7"/>
        <v>0</v>
      </c>
      <c r="I26" s="94"/>
      <c r="J26" s="94">
        <f t="shared" si="8"/>
        <v>0</v>
      </c>
      <c r="K26" s="94">
        <f t="shared" si="9"/>
        <v>0</v>
      </c>
      <c r="L26" s="95">
        <f t="shared" si="10"/>
        <v>0</v>
      </c>
      <c r="M26" s="96"/>
      <c r="O26" s="24"/>
      <c r="P26" s="9"/>
      <c r="Q26" s="2"/>
    </row>
    <row r="27" ht="18.0" customHeight="1">
      <c r="A27" s="89" t="s">
        <v>69</v>
      </c>
      <c r="B27" s="90" t="s">
        <v>70</v>
      </c>
      <c r="C27" s="91" t="s">
        <v>45</v>
      </c>
      <c r="D27" s="92">
        <v>34.4668</v>
      </c>
      <c r="E27" s="93"/>
      <c r="F27" s="94">
        <f t="shared" si="6"/>
        <v>0</v>
      </c>
      <c r="G27" s="94"/>
      <c r="H27" s="94">
        <f t="shared" si="7"/>
        <v>0</v>
      </c>
      <c r="I27" s="94"/>
      <c r="J27" s="94">
        <f t="shared" si="8"/>
        <v>0</v>
      </c>
      <c r="K27" s="94">
        <f t="shared" si="9"/>
        <v>0</v>
      </c>
      <c r="L27" s="95">
        <f t="shared" si="10"/>
        <v>0</v>
      </c>
      <c r="M27" s="96"/>
      <c r="O27" s="24"/>
      <c r="P27" s="9"/>
      <c r="Q27" s="2"/>
    </row>
    <row r="28" ht="18.0" customHeight="1">
      <c r="A28" s="89" t="s">
        <v>72</v>
      </c>
      <c r="B28" s="90"/>
      <c r="C28" s="91" t="s">
        <v>73</v>
      </c>
      <c r="D28" s="92">
        <v>2.0</v>
      </c>
      <c r="E28" s="93"/>
      <c r="F28" s="94">
        <f t="shared" si="6"/>
        <v>0</v>
      </c>
      <c r="G28" s="94"/>
      <c r="H28" s="94">
        <f t="shared" si="7"/>
        <v>0</v>
      </c>
      <c r="I28" s="94"/>
      <c r="J28" s="94">
        <f t="shared" si="8"/>
        <v>0</v>
      </c>
      <c r="K28" s="94">
        <f t="shared" si="9"/>
        <v>0</v>
      </c>
      <c r="L28" s="95">
        <f t="shared" si="10"/>
        <v>0</v>
      </c>
      <c r="M28" s="96"/>
      <c r="O28" s="24"/>
      <c r="P28" s="9"/>
      <c r="Q28" s="2"/>
    </row>
    <row r="29" ht="18.0" customHeight="1">
      <c r="A29" s="89" t="s">
        <v>75</v>
      </c>
      <c r="B29" s="90" t="s">
        <v>76</v>
      </c>
      <c r="C29" s="91" t="s">
        <v>77</v>
      </c>
      <c r="D29" s="92">
        <v>1.5</v>
      </c>
      <c r="E29" s="93"/>
      <c r="F29" s="94">
        <f t="shared" si="6"/>
        <v>0</v>
      </c>
      <c r="G29" s="94"/>
      <c r="H29" s="94">
        <f t="shared" si="7"/>
        <v>0</v>
      </c>
      <c r="I29" s="94"/>
      <c r="J29" s="94">
        <f t="shared" si="8"/>
        <v>0</v>
      </c>
      <c r="K29" s="94">
        <f t="shared" si="9"/>
        <v>0</v>
      </c>
      <c r="L29" s="95">
        <f t="shared" si="10"/>
        <v>0</v>
      </c>
      <c r="M29" s="96"/>
      <c r="O29" s="24"/>
      <c r="P29" s="9"/>
      <c r="Q29" s="2"/>
    </row>
    <row r="30" ht="18.0" customHeight="1">
      <c r="A30" s="89"/>
      <c r="B30" s="90"/>
      <c r="C30" s="116"/>
      <c r="D30" s="92"/>
      <c r="E30" s="93"/>
      <c r="F30" s="94"/>
      <c r="G30" s="94"/>
      <c r="H30" s="94"/>
      <c r="I30" s="94"/>
      <c r="J30" s="94"/>
      <c r="K30" s="94">
        <f>G30+E30</f>
        <v>0</v>
      </c>
      <c r="L30" s="95">
        <f>INT(F30+H30)</f>
        <v>0</v>
      </c>
      <c r="M30" s="96"/>
      <c r="O30" s="24"/>
      <c r="P30" s="9"/>
      <c r="Q30" s="2"/>
    </row>
    <row r="31" ht="18.0" customHeight="1">
      <c r="A31" s="122" t="s">
        <v>78</v>
      </c>
      <c r="B31" s="123"/>
      <c r="C31" s="124"/>
      <c r="D31" s="125"/>
      <c r="E31" s="126"/>
      <c r="F31" s="128">
        <f>SUM(F16:F30)</f>
        <v>0</v>
      </c>
      <c r="G31" s="128"/>
      <c r="H31" s="128">
        <f>SUM(H16:H30)</f>
        <v>0</v>
      </c>
      <c r="I31" s="128"/>
      <c r="J31" s="128">
        <f>SUM(J16:J30)</f>
        <v>0</v>
      </c>
      <c r="K31" s="128"/>
      <c r="L31" s="132">
        <f>SUM(L16:L30)</f>
        <v>0</v>
      </c>
      <c r="M31" s="134"/>
      <c r="O31" s="24"/>
      <c r="P31" s="9"/>
      <c r="Q31" s="2"/>
    </row>
    <row r="32" ht="18.0" customHeight="1">
      <c r="A32" s="89"/>
      <c r="B32" s="90"/>
      <c r="C32" s="116"/>
      <c r="D32" s="92"/>
      <c r="E32" s="93"/>
      <c r="F32" s="94"/>
      <c r="G32" s="94"/>
      <c r="H32" s="94"/>
      <c r="I32" s="94"/>
      <c r="J32" s="94"/>
      <c r="K32" s="94"/>
      <c r="L32" s="95"/>
      <c r="M32" s="96"/>
      <c r="O32" s="24"/>
      <c r="P32" s="9"/>
      <c r="Q32" s="2"/>
    </row>
    <row r="33" ht="18.0" customHeight="1">
      <c r="A33" s="81" t="s">
        <v>81</v>
      </c>
      <c r="B33" s="90"/>
      <c r="C33" s="116"/>
      <c r="D33" s="92"/>
      <c r="E33" s="93"/>
      <c r="F33" s="94"/>
      <c r="G33" s="94"/>
      <c r="H33" s="94"/>
      <c r="I33" s="94"/>
      <c r="J33" s="94"/>
      <c r="K33" s="94"/>
      <c r="L33" s="95"/>
      <c r="M33" s="96"/>
      <c r="O33" s="24"/>
      <c r="P33" s="9"/>
      <c r="Q33" s="2"/>
    </row>
    <row r="34" ht="18.0" customHeight="1">
      <c r="A34" s="89" t="s">
        <v>82</v>
      </c>
      <c r="B34" s="90" t="s">
        <v>83</v>
      </c>
      <c r="C34" s="91" t="s">
        <v>45</v>
      </c>
      <c r="D34" s="92">
        <v>34.4668</v>
      </c>
      <c r="E34" s="93"/>
      <c r="F34" s="94">
        <f t="shared" ref="F34:F43" si="11">ROUNDUP(D34*E34,0)</f>
        <v>0</v>
      </c>
      <c r="G34" s="94"/>
      <c r="H34" s="94">
        <f t="shared" ref="H34:H43" si="12">ROUNDUP(D34*G34,0)</f>
        <v>0</v>
      </c>
      <c r="I34" s="94"/>
      <c r="J34" s="94">
        <f t="shared" ref="J34:J43" si="13">ROUNDUP(D34*I34,0)</f>
        <v>0</v>
      </c>
      <c r="K34" s="94">
        <f t="shared" ref="K34:K43" si="14">G34+E34+I34</f>
        <v>0</v>
      </c>
      <c r="L34" s="95">
        <f t="shared" ref="L34:L43" si="15">F34+H34+J34</f>
        <v>0</v>
      </c>
      <c r="M34" s="96"/>
      <c r="O34" s="24"/>
      <c r="P34" s="9"/>
      <c r="Q34" s="2"/>
    </row>
    <row r="35" ht="18.0" customHeight="1">
      <c r="A35" s="89" t="s">
        <v>84</v>
      </c>
      <c r="B35" s="90" t="s">
        <v>85</v>
      </c>
      <c r="C35" s="91" t="s">
        <v>45</v>
      </c>
      <c r="D35" s="92">
        <v>34.4668</v>
      </c>
      <c r="E35" s="93"/>
      <c r="F35" s="94">
        <f t="shared" si="11"/>
        <v>0</v>
      </c>
      <c r="G35" s="94"/>
      <c r="H35" s="94">
        <f t="shared" si="12"/>
        <v>0</v>
      </c>
      <c r="I35" s="94"/>
      <c r="J35" s="94">
        <f t="shared" si="13"/>
        <v>0</v>
      </c>
      <c r="K35" s="94">
        <f t="shared" si="14"/>
        <v>0</v>
      </c>
      <c r="L35" s="95">
        <f t="shared" si="15"/>
        <v>0</v>
      </c>
      <c r="M35" s="96"/>
      <c r="O35" s="24"/>
      <c r="P35" s="9"/>
      <c r="Q35" s="2"/>
    </row>
    <row r="36" ht="18.0" customHeight="1">
      <c r="A36" s="89" t="s">
        <v>86</v>
      </c>
      <c r="B36" s="90" t="s">
        <v>87</v>
      </c>
      <c r="C36" s="91" t="s">
        <v>67</v>
      </c>
      <c r="D36" s="92">
        <v>24.580000000000002</v>
      </c>
      <c r="E36" s="93"/>
      <c r="F36" s="94">
        <f t="shared" si="11"/>
        <v>0</v>
      </c>
      <c r="G36" s="94"/>
      <c r="H36" s="94">
        <f t="shared" si="12"/>
        <v>0</v>
      </c>
      <c r="I36" s="94"/>
      <c r="J36" s="94">
        <f t="shared" si="13"/>
        <v>0</v>
      </c>
      <c r="K36" s="94">
        <f t="shared" si="14"/>
        <v>0</v>
      </c>
      <c r="L36" s="95">
        <f t="shared" si="15"/>
        <v>0</v>
      </c>
      <c r="M36" s="96"/>
      <c r="O36" s="24"/>
      <c r="P36" s="9"/>
      <c r="Q36" s="2"/>
    </row>
    <row r="37" ht="18.0" customHeight="1">
      <c r="A37" s="89" t="s">
        <v>88</v>
      </c>
      <c r="B37" s="90"/>
      <c r="C37" s="91" t="s">
        <v>45</v>
      </c>
      <c r="D37" s="92">
        <v>34.4668</v>
      </c>
      <c r="E37" s="93"/>
      <c r="F37" s="94">
        <f t="shared" si="11"/>
        <v>0</v>
      </c>
      <c r="G37" s="94"/>
      <c r="H37" s="94">
        <f t="shared" si="12"/>
        <v>0</v>
      </c>
      <c r="I37" s="94"/>
      <c r="J37" s="94">
        <f t="shared" si="13"/>
        <v>0</v>
      </c>
      <c r="K37" s="94">
        <f t="shared" si="14"/>
        <v>0</v>
      </c>
      <c r="L37" s="95">
        <f t="shared" si="15"/>
        <v>0</v>
      </c>
      <c r="M37" s="96"/>
      <c r="O37" s="24"/>
      <c r="P37" s="9"/>
      <c r="Q37" s="2"/>
    </row>
    <row r="38" ht="18.0" customHeight="1">
      <c r="A38" s="89" t="s">
        <v>89</v>
      </c>
      <c r="B38" s="90" t="s">
        <v>90</v>
      </c>
      <c r="C38" s="91" t="s">
        <v>67</v>
      </c>
      <c r="D38" s="92">
        <v>8.0</v>
      </c>
      <c r="E38" s="93"/>
      <c r="F38" s="94">
        <f t="shared" si="11"/>
        <v>0</v>
      </c>
      <c r="G38" s="94"/>
      <c r="H38" s="94">
        <f t="shared" si="12"/>
        <v>0</v>
      </c>
      <c r="I38" s="94"/>
      <c r="J38" s="94">
        <f t="shared" si="13"/>
        <v>0</v>
      </c>
      <c r="K38" s="94">
        <f t="shared" si="14"/>
        <v>0</v>
      </c>
      <c r="L38" s="95">
        <f t="shared" si="15"/>
        <v>0</v>
      </c>
      <c r="M38" s="96"/>
      <c r="O38" s="24"/>
      <c r="P38" s="9"/>
      <c r="Q38" s="2"/>
    </row>
    <row r="39" ht="18.0" customHeight="1">
      <c r="A39" s="89" t="s">
        <v>91</v>
      </c>
      <c r="B39" s="90"/>
      <c r="C39" s="91" t="s">
        <v>67</v>
      </c>
      <c r="D39" s="92">
        <v>8.0</v>
      </c>
      <c r="E39" s="93"/>
      <c r="F39" s="94">
        <f t="shared" si="11"/>
        <v>0</v>
      </c>
      <c r="G39" s="94"/>
      <c r="H39" s="94">
        <f t="shared" si="12"/>
        <v>0</v>
      </c>
      <c r="I39" s="94"/>
      <c r="J39" s="94">
        <f t="shared" si="13"/>
        <v>0</v>
      </c>
      <c r="K39" s="94">
        <f t="shared" si="14"/>
        <v>0</v>
      </c>
      <c r="L39" s="95">
        <f t="shared" si="15"/>
        <v>0</v>
      </c>
      <c r="M39" s="96"/>
      <c r="O39" s="24"/>
      <c r="P39" s="9"/>
      <c r="Q39" s="2"/>
    </row>
    <row r="40" ht="18.0" customHeight="1">
      <c r="A40" s="89" t="s">
        <v>92</v>
      </c>
      <c r="B40" s="90" t="s">
        <v>93</v>
      </c>
      <c r="C40" s="91" t="s">
        <v>67</v>
      </c>
      <c r="D40" s="92">
        <v>2.0</v>
      </c>
      <c r="E40" s="93"/>
      <c r="F40" s="94">
        <f t="shared" si="11"/>
        <v>0</v>
      </c>
      <c r="G40" s="94"/>
      <c r="H40" s="94">
        <f t="shared" si="12"/>
        <v>0</v>
      </c>
      <c r="I40" s="94"/>
      <c r="J40" s="94">
        <f t="shared" si="13"/>
        <v>0</v>
      </c>
      <c r="K40" s="94">
        <f t="shared" si="14"/>
        <v>0</v>
      </c>
      <c r="L40" s="95">
        <f t="shared" si="15"/>
        <v>0</v>
      </c>
      <c r="M40" s="96"/>
      <c r="O40" s="24"/>
      <c r="P40" s="9"/>
      <c r="Q40" s="2"/>
    </row>
    <row r="41" ht="18.0" customHeight="1">
      <c r="A41" s="89" t="s">
        <v>94</v>
      </c>
      <c r="B41" s="90"/>
      <c r="C41" s="91" t="s">
        <v>67</v>
      </c>
      <c r="D41" s="92">
        <v>2.0</v>
      </c>
      <c r="E41" s="93"/>
      <c r="F41" s="94">
        <f t="shared" si="11"/>
        <v>0</v>
      </c>
      <c r="G41" s="94"/>
      <c r="H41" s="94">
        <f t="shared" si="12"/>
        <v>0</v>
      </c>
      <c r="I41" s="94"/>
      <c r="J41" s="94">
        <f t="shared" si="13"/>
        <v>0</v>
      </c>
      <c r="K41" s="94">
        <f t="shared" si="14"/>
        <v>0</v>
      </c>
      <c r="L41" s="95">
        <f t="shared" si="15"/>
        <v>0</v>
      </c>
      <c r="M41" s="96"/>
      <c r="O41" s="24"/>
      <c r="P41" s="9"/>
      <c r="Q41" s="2"/>
    </row>
    <row r="42" ht="18.0" customHeight="1">
      <c r="A42" s="89" t="s">
        <v>95</v>
      </c>
      <c r="B42" s="90" t="s">
        <v>96</v>
      </c>
      <c r="C42" s="91" t="s">
        <v>23</v>
      </c>
      <c r="D42" s="92">
        <v>1.0</v>
      </c>
      <c r="E42" s="93"/>
      <c r="F42" s="94">
        <f t="shared" si="11"/>
        <v>0</v>
      </c>
      <c r="G42" s="94"/>
      <c r="H42" s="94">
        <f t="shared" si="12"/>
        <v>0</v>
      </c>
      <c r="I42" s="94"/>
      <c r="J42" s="94">
        <f t="shared" si="13"/>
        <v>0</v>
      </c>
      <c r="K42" s="94">
        <f t="shared" si="14"/>
        <v>0</v>
      </c>
      <c r="L42" s="95">
        <f t="shared" si="15"/>
        <v>0</v>
      </c>
      <c r="M42" s="96"/>
      <c r="O42" s="24"/>
      <c r="P42" s="9"/>
      <c r="Q42" s="2"/>
    </row>
    <row r="43" ht="18.0" customHeight="1">
      <c r="A43" s="89" t="s">
        <v>97</v>
      </c>
      <c r="B43" s="90" t="s">
        <v>98</v>
      </c>
      <c r="C43" s="91" t="s">
        <v>99</v>
      </c>
      <c r="D43" s="92">
        <v>1.0</v>
      </c>
      <c r="E43" s="93"/>
      <c r="F43" s="94">
        <f t="shared" si="11"/>
        <v>0</v>
      </c>
      <c r="G43" s="94"/>
      <c r="H43" s="94">
        <f t="shared" si="12"/>
        <v>0</v>
      </c>
      <c r="I43" s="94"/>
      <c r="J43" s="94">
        <f t="shared" si="13"/>
        <v>0</v>
      </c>
      <c r="K43" s="94">
        <f t="shared" si="14"/>
        <v>0</v>
      </c>
      <c r="L43" s="95">
        <f t="shared" si="15"/>
        <v>0</v>
      </c>
      <c r="M43" s="96"/>
      <c r="O43" s="24"/>
      <c r="P43" s="9"/>
      <c r="Q43" s="2"/>
    </row>
    <row r="44" ht="18.0" customHeight="1">
      <c r="A44" s="140"/>
      <c r="B44" s="141"/>
      <c r="C44" s="91"/>
      <c r="D44" s="142"/>
      <c r="E44" s="93"/>
      <c r="F44" s="143"/>
      <c r="G44" s="94"/>
      <c r="H44" s="143"/>
      <c r="I44" s="94"/>
      <c r="J44" s="143"/>
      <c r="K44" s="143">
        <f>G44+E44</f>
        <v>0</v>
      </c>
      <c r="L44" s="144">
        <f>INT(F44+H44)</f>
        <v>0</v>
      </c>
      <c r="M44" s="145"/>
      <c r="O44" s="24"/>
      <c r="P44" s="9"/>
      <c r="Q44" s="2"/>
    </row>
    <row r="45" ht="18.0" customHeight="1">
      <c r="A45" s="122" t="s">
        <v>78</v>
      </c>
      <c r="B45" s="123"/>
      <c r="C45" s="124"/>
      <c r="D45" s="125"/>
      <c r="E45" s="126"/>
      <c r="F45" s="128">
        <f>SUM(F34:F44)</f>
        <v>0</v>
      </c>
      <c r="G45" s="128"/>
      <c r="H45" s="128">
        <f>SUM(H34:H44)</f>
        <v>0</v>
      </c>
      <c r="I45" s="128"/>
      <c r="J45" s="128">
        <f>SUM(J34:J44)</f>
        <v>0</v>
      </c>
      <c r="K45" s="128"/>
      <c r="L45" s="128">
        <f>SUM(L34:L44)</f>
        <v>0</v>
      </c>
      <c r="M45" s="134"/>
      <c r="O45" s="24"/>
      <c r="P45" s="9"/>
      <c r="Q45" s="2"/>
    </row>
    <row r="46" ht="18.0" customHeight="1">
      <c r="A46" s="140"/>
      <c r="B46" s="141"/>
      <c r="C46" s="91"/>
      <c r="D46" s="142"/>
      <c r="E46" s="93"/>
      <c r="F46" s="143"/>
      <c r="G46" s="94"/>
      <c r="H46" s="143"/>
      <c r="I46" s="94"/>
      <c r="J46" s="143"/>
      <c r="K46" s="143"/>
      <c r="L46" s="144"/>
      <c r="M46" s="145"/>
      <c r="O46" s="24"/>
      <c r="P46" s="9"/>
      <c r="Q46" s="2"/>
    </row>
    <row r="47" ht="18.0" customHeight="1">
      <c r="A47" s="146" t="s">
        <v>100</v>
      </c>
      <c r="B47" s="147"/>
      <c r="C47" s="148"/>
      <c r="D47" s="149"/>
      <c r="E47" s="150"/>
      <c r="F47" s="151"/>
      <c r="G47" s="152"/>
      <c r="H47" s="151"/>
      <c r="I47" s="152"/>
      <c r="J47" s="151"/>
      <c r="K47" s="151"/>
      <c r="L47" s="153"/>
      <c r="M47" s="154"/>
      <c r="O47" s="24"/>
      <c r="P47" s="9"/>
      <c r="Q47" s="2"/>
    </row>
    <row r="48" ht="18.0" customHeight="1">
      <c r="A48" s="89" t="s">
        <v>101</v>
      </c>
      <c r="B48" s="90" t="s">
        <v>102</v>
      </c>
      <c r="C48" s="91" t="s">
        <v>45</v>
      </c>
      <c r="D48" s="92">
        <v>60.3592</v>
      </c>
      <c r="E48" s="93"/>
      <c r="F48" s="94">
        <f t="shared" ref="F48:F69" si="16">ROUNDUP(D48*E48,0)</f>
        <v>0</v>
      </c>
      <c r="G48" s="94"/>
      <c r="H48" s="94">
        <f t="shared" ref="H48:H69" si="17">ROUNDUP(D48*G48,0)</f>
        <v>0</v>
      </c>
      <c r="I48" s="94"/>
      <c r="J48" s="94">
        <f t="shared" ref="J48:J69" si="18">ROUNDUP(D48*I48,0)</f>
        <v>0</v>
      </c>
      <c r="K48" s="94">
        <f t="shared" ref="K48:K69" si="19">G48+E48+I48</f>
        <v>0</v>
      </c>
      <c r="L48" s="95">
        <f t="shared" ref="L48:L69" si="20">F48+H48+J48</f>
        <v>0</v>
      </c>
      <c r="M48" s="96"/>
      <c r="O48" s="24"/>
      <c r="P48" s="9"/>
      <c r="Q48" s="2"/>
    </row>
    <row r="49" ht="18.0" customHeight="1">
      <c r="A49" s="89" t="s">
        <v>103</v>
      </c>
      <c r="B49" s="90" t="s">
        <v>104</v>
      </c>
      <c r="C49" s="91" t="s">
        <v>45</v>
      </c>
      <c r="D49" s="92">
        <v>60.3592</v>
      </c>
      <c r="E49" s="93"/>
      <c r="F49" s="94">
        <f t="shared" si="16"/>
        <v>0</v>
      </c>
      <c r="G49" s="94"/>
      <c r="H49" s="94">
        <f t="shared" si="17"/>
        <v>0</v>
      </c>
      <c r="I49" s="94"/>
      <c r="J49" s="94">
        <f t="shared" si="18"/>
        <v>0</v>
      </c>
      <c r="K49" s="94">
        <f t="shared" si="19"/>
        <v>0</v>
      </c>
      <c r="L49" s="95">
        <f t="shared" si="20"/>
        <v>0</v>
      </c>
      <c r="M49" s="96"/>
      <c r="O49" s="24"/>
      <c r="P49" s="9"/>
      <c r="Q49" s="2"/>
    </row>
    <row r="50" ht="18.0" customHeight="1">
      <c r="A50" s="89" t="s">
        <v>84</v>
      </c>
      <c r="B50" s="90" t="s">
        <v>105</v>
      </c>
      <c r="C50" s="91" t="s">
        <v>45</v>
      </c>
      <c r="D50" s="92">
        <v>60.3592</v>
      </c>
      <c r="E50" s="93"/>
      <c r="F50" s="94">
        <f t="shared" si="16"/>
        <v>0</v>
      </c>
      <c r="G50" s="94"/>
      <c r="H50" s="94">
        <f t="shared" si="17"/>
        <v>0</v>
      </c>
      <c r="I50" s="94"/>
      <c r="J50" s="94">
        <f t="shared" si="18"/>
        <v>0</v>
      </c>
      <c r="K50" s="94">
        <f t="shared" si="19"/>
        <v>0</v>
      </c>
      <c r="L50" s="95">
        <f t="shared" si="20"/>
        <v>0</v>
      </c>
      <c r="M50" s="96"/>
      <c r="O50" s="24"/>
      <c r="P50" s="9"/>
      <c r="Q50" s="2"/>
    </row>
    <row r="51" ht="18.0" customHeight="1">
      <c r="A51" s="89" t="s">
        <v>106</v>
      </c>
      <c r="B51" s="90" t="s">
        <v>107</v>
      </c>
      <c r="C51" s="91" t="s">
        <v>67</v>
      </c>
      <c r="D51" s="92">
        <v>26.479999999999997</v>
      </c>
      <c r="E51" s="93"/>
      <c r="F51" s="94">
        <f t="shared" si="16"/>
        <v>0</v>
      </c>
      <c r="G51" s="94"/>
      <c r="H51" s="94">
        <f t="shared" si="17"/>
        <v>0</v>
      </c>
      <c r="I51" s="94"/>
      <c r="J51" s="94">
        <f t="shared" si="18"/>
        <v>0</v>
      </c>
      <c r="K51" s="94">
        <f t="shared" si="19"/>
        <v>0</v>
      </c>
      <c r="L51" s="95">
        <f t="shared" si="20"/>
        <v>0</v>
      </c>
      <c r="M51" s="96"/>
      <c r="O51" s="24"/>
      <c r="P51" s="9"/>
      <c r="Q51" s="2"/>
    </row>
    <row r="52" ht="18.0" customHeight="1">
      <c r="A52" s="89" t="s">
        <v>106</v>
      </c>
      <c r="B52" s="90" t="s">
        <v>108</v>
      </c>
      <c r="C52" s="91" t="s">
        <v>67</v>
      </c>
      <c r="D52" s="92">
        <v>13.52</v>
      </c>
      <c r="E52" s="93"/>
      <c r="F52" s="94">
        <f t="shared" si="16"/>
        <v>0</v>
      </c>
      <c r="G52" s="94"/>
      <c r="H52" s="94">
        <f t="shared" si="17"/>
        <v>0</v>
      </c>
      <c r="I52" s="94"/>
      <c r="J52" s="94">
        <f t="shared" si="18"/>
        <v>0</v>
      </c>
      <c r="K52" s="94">
        <f t="shared" si="19"/>
        <v>0</v>
      </c>
      <c r="L52" s="95">
        <f t="shared" si="20"/>
        <v>0</v>
      </c>
      <c r="M52" s="96"/>
      <c r="O52" s="24"/>
      <c r="P52" s="9"/>
      <c r="Q52" s="2"/>
    </row>
    <row r="53" ht="18.0" customHeight="1">
      <c r="A53" s="89" t="s">
        <v>109</v>
      </c>
      <c r="B53" s="90" t="s">
        <v>105</v>
      </c>
      <c r="C53" s="91" t="s">
        <v>45</v>
      </c>
      <c r="D53" s="92">
        <v>33.391200000000005</v>
      </c>
      <c r="E53" s="93"/>
      <c r="F53" s="94">
        <f t="shared" si="16"/>
        <v>0</v>
      </c>
      <c r="G53" s="94"/>
      <c r="H53" s="94">
        <f t="shared" si="17"/>
        <v>0</v>
      </c>
      <c r="I53" s="94"/>
      <c r="J53" s="94">
        <f t="shared" si="18"/>
        <v>0</v>
      </c>
      <c r="K53" s="94">
        <f t="shared" si="19"/>
        <v>0</v>
      </c>
      <c r="L53" s="95">
        <f t="shared" si="20"/>
        <v>0</v>
      </c>
      <c r="M53" s="96"/>
      <c r="O53" s="24"/>
      <c r="P53" s="9"/>
      <c r="Q53" s="2"/>
    </row>
    <row r="54" ht="18.0" customHeight="1">
      <c r="A54" s="89" t="s">
        <v>110</v>
      </c>
      <c r="B54" s="90"/>
      <c r="C54" s="91" t="s">
        <v>45</v>
      </c>
      <c r="D54" s="92">
        <v>6.1965</v>
      </c>
      <c r="E54" s="93"/>
      <c r="F54" s="94">
        <f t="shared" si="16"/>
        <v>0</v>
      </c>
      <c r="G54" s="94"/>
      <c r="H54" s="94">
        <f t="shared" si="17"/>
        <v>0</v>
      </c>
      <c r="I54" s="94"/>
      <c r="J54" s="94">
        <f t="shared" si="18"/>
        <v>0</v>
      </c>
      <c r="K54" s="94">
        <f t="shared" si="19"/>
        <v>0</v>
      </c>
      <c r="L54" s="95">
        <f t="shared" si="20"/>
        <v>0</v>
      </c>
      <c r="M54" s="96"/>
      <c r="O54" s="24"/>
      <c r="P54" s="9"/>
      <c r="Q54" s="2"/>
    </row>
    <row r="55" ht="18.0" customHeight="1">
      <c r="A55" s="89" t="s">
        <v>111</v>
      </c>
      <c r="B55" s="90"/>
      <c r="C55" s="91" t="s">
        <v>45</v>
      </c>
      <c r="D55" s="92">
        <v>21.394499999999997</v>
      </c>
      <c r="E55" s="93"/>
      <c r="F55" s="94">
        <f t="shared" si="16"/>
        <v>0</v>
      </c>
      <c r="G55" s="94"/>
      <c r="H55" s="94">
        <f t="shared" si="17"/>
        <v>0</v>
      </c>
      <c r="I55" s="94"/>
      <c r="J55" s="94">
        <f t="shared" si="18"/>
        <v>0</v>
      </c>
      <c r="K55" s="94">
        <f t="shared" si="19"/>
        <v>0</v>
      </c>
      <c r="L55" s="95">
        <f t="shared" si="20"/>
        <v>0</v>
      </c>
      <c r="M55" s="96"/>
      <c r="O55" s="24"/>
      <c r="P55" s="9"/>
      <c r="Q55" s="2"/>
    </row>
    <row r="56" ht="18.0" customHeight="1">
      <c r="A56" s="89" t="s">
        <v>112</v>
      </c>
      <c r="B56" s="90"/>
      <c r="C56" s="91" t="s">
        <v>45</v>
      </c>
      <c r="D56" s="92">
        <v>21.394499999999997</v>
      </c>
      <c r="E56" s="93"/>
      <c r="F56" s="94">
        <f t="shared" si="16"/>
        <v>0</v>
      </c>
      <c r="G56" s="94"/>
      <c r="H56" s="94">
        <f t="shared" si="17"/>
        <v>0</v>
      </c>
      <c r="I56" s="94"/>
      <c r="J56" s="94">
        <f t="shared" si="18"/>
        <v>0</v>
      </c>
      <c r="K56" s="94">
        <f t="shared" si="19"/>
        <v>0</v>
      </c>
      <c r="L56" s="95">
        <f t="shared" si="20"/>
        <v>0</v>
      </c>
      <c r="M56" s="96"/>
      <c r="O56" s="24"/>
      <c r="P56" s="9"/>
      <c r="Q56" s="2"/>
    </row>
    <row r="57" ht="18.0" customHeight="1">
      <c r="A57" s="89" t="s">
        <v>88</v>
      </c>
      <c r="B57" s="90" t="s">
        <v>113</v>
      </c>
      <c r="C57" s="91" t="s">
        <v>45</v>
      </c>
      <c r="D57" s="92">
        <v>40.4217</v>
      </c>
      <c r="E57" s="93"/>
      <c r="F57" s="94">
        <f t="shared" si="16"/>
        <v>0</v>
      </c>
      <c r="G57" s="94"/>
      <c r="H57" s="94">
        <f t="shared" si="17"/>
        <v>0</v>
      </c>
      <c r="I57" s="94"/>
      <c r="J57" s="94">
        <f t="shared" si="18"/>
        <v>0</v>
      </c>
      <c r="K57" s="94">
        <f t="shared" si="19"/>
        <v>0</v>
      </c>
      <c r="L57" s="95">
        <f t="shared" si="20"/>
        <v>0</v>
      </c>
      <c r="M57" s="96"/>
      <c r="O57" s="24"/>
      <c r="P57" s="9"/>
      <c r="Q57" s="2"/>
    </row>
    <row r="58" ht="18.0" customHeight="1">
      <c r="A58" s="89" t="s">
        <v>114</v>
      </c>
      <c r="B58" s="90"/>
      <c r="C58" s="91" t="s">
        <v>45</v>
      </c>
      <c r="D58" s="92">
        <v>60.194199999999995</v>
      </c>
      <c r="E58" s="93"/>
      <c r="F58" s="94">
        <f t="shared" si="16"/>
        <v>0</v>
      </c>
      <c r="G58" s="94"/>
      <c r="H58" s="94">
        <f t="shared" si="17"/>
        <v>0</v>
      </c>
      <c r="I58" s="94"/>
      <c r="J58" s="94">
        <f t="shared" si="18"/>
        <v>0</v>
      </c>
      <c r="K58" s="94">
        <f t="shared" si="19"/>
        <v>0</v>
      </c>
      <c r="L58" s="95">
        <f t="shared" si="20"/>
        <v>0</v>
      </c>
      <c r="M58" s="96"/>
      <c r="O58" s="24"/>
      <c r="P58" s="9"/>
      <c r="Q58" s="2"/>
    </row>
    <row r="59" ht="18.0" customHeight="1">
      <c r="A59" s="89" t="s">
        <v>110</v>
      </c>
      <c r="B59" s="90"/>
      <c r="C59" s="91" t="s">
        <v>45</v>
      </c>
      <c r="D59" s="92">
        <v>4.5264</v>
      </c>
      <c r="E59" s="93"/>
      <c r="F59" s="94">
        <f t="shared" si="16"/>
        <v>0</v>
      </c>
      <c r="G59" s="94"/>
      <c r="H59" s="94">
        <f t="shared" si="17"/>
        <v>0</v>
      </c>
      <c r="I59" s="94"/>
      <c r="J59" s="94">
        <f t="shared" si="18"/>
        <v>0</v>
      </c>
      <c r="K59" s="94">
        <f t="shared" si="19"/>
        <v>0</v>
      </c>
      <c r="L59" s="95">
        <f t="shared" si="20"/>
        <v>0</v>
      </c>
      <c r="M59" s="96"/>
      <c r="O59" s="24"/>
      <c r="P59" s="9"/>
      <c r="Q59" s="2"/>
    </row>
    <row r="60" ht="18.0" customHeight="1">
      <c r="A60" s="89" t="s">
        <v>115</v>
      </c>
      <c r="B60" s="90" t="s">
        <v>116</v>
      </c>
      <c r="C60" s="91" t="s">
        <v>117</v>
      </c>
      <c r="D60" s="92">
        <v>1.0</v>
      </c>
      <c r="E60" s="93"/>
      <c r="F60" s="94">
        <f t="shared" si="16"/>
        <v>0</v>
      </c>
      <c r="G60" s="94"/>
      <c r="H60" s="94">
        <f t="shared" si="17"/>
        <v>0</v>
      </c>
      <c r="I60" s="94"/>
      <c r="J60" s="94">
        <f t="shared" si="18"/>
        <v>0</v>
      </c>
      <c r="K60" s="94">
        <f t="shared" si="19"/>
        <v>0</v>
      </c>
      <c r="L60" s="95">
        <f t="shared" si="20"/>
        <v>0</v>
      </c>
      <c r="M60" s="96"/>
      <c r="O60" s="24"/>
      <c r="P60" s="9"/>
      <c r="Q60" s="2"/>
    </row>
    <row r="61" ht="18.0" customHeight="1">
      <c r="A61" s="89" t="s">
        <v>118</v>
      </c>
      <c r="B61" s="90"/>
      <c r="C61" s="91" t="s">
        <v>23</v>
      </c>
      <c r="D61" s="92">
        <v>1.0</v>
      </c>
      <c r="E61" s="93"/>
      <c r="F61" s="94">
        <f t="shared" si="16"/>
        <v>0</v>
      </c>
      <c r="G61" s="94"/>
      <c r="H61" s="94">
        <f t="shared" si="17"/>
        <v>0</v>
      </c>
      <c r="I61" s="94"/>
      <c r="J61" s="94">
        <f t="shared" si="18"/>
        <v>0</v>
      </c>
      <c r="K61" s="94">
        <f t="shared" si="19"/>
        <v>0</v>
      </c>
      <c r="L61" s="95">
        <f t="shared" si="20"/>
        <v>0</v>
      </c>
      <c r="M61" s="96"/>
      <c r="O61" s="24"/>
      <c r="P61" s="9"/>
      <c r="Q61" s="2"/>
    </row>
    <row r="62" ht="18.0" customHeight="1">
      <c r="A62" s="89" t="s">
        <v>119</v>
      </c>
      <c r="B62" s="90"/>
      <c r="C62" s="91" t="s">
        <v>117</v>
      </c>
      <c r="D62" s="92">
        <v>1.0</v>
      </c>
      <c r="E62" s="93"/>
      <c r="F62" s="94">
        <f t="shared" si="16"/>
        <v>0</v>
      </c>
      <c r="G62" s="94"/>
      <c r="H62" s="94">
        <f t="shared" si="17"/>
        <v>0</v>
      </c>
      <c r="I62" s="94"/>
      <c r="J62" s="94">
        <f t="shared" si="18"/>
        <v>0</v>
      </c>
      <c r="K62" s="94">
        <f t="shared" si="19"/>
        <v>0</v>
      </c>
      <c r="L62" s="95">
        <f t="shared" si="20"/>
        <v>0</v>
      </c>
      <c r="M62" s="96"/>
      <c r="O62" s="24"/>
      <c r="P62" s="9"/>
      <c r="Q62" s="2"/>
    </row>
    <row r="63" ht="18.0" customHeight="1">
      <c r="A63" s="89" t="s">
        <v>120</v>
      </c>
      <c r="B63" s="90"/>
      <c r="C63" s="91" t="s">
        <v>67</v>
      </c>
      <c r="D63" s="92">
        <v>14.18</v>
      </c>
      <c r="E63" s="93"/>
      <c r="F63" s="94">
        <f t="shared" si="16"/>
        <v>0</v>
      </c>
      <c r="G63" s="94"/>
      <c r="H63" s="94">
        <f t="shared" si="17"/>
        <v>0</v>
      </c>
      <c r="I63" s="94"/>
      <c r="J63" s="94">
        <f t="shared" si="18"/>
        <v>0</v>
      </c>
      <c r="K63" s="94">
        <f t="shared" si="19"/>
        <v>0</v>
      </c>
      <c r="L63" s="95">
        <f t="shared" si="20"/>
        <v>0</v>
      </c>
      <c r="M63" s="96"/>
      <c r="O63" s="24"/>
      <c r="P63" s="9"/>
      <c r="Q63" s="2"/>
    </row>
    <row r="64" ht="18.0" customHeight="1">
      <c r="A64" s="89" t="s">
        <v>121</v>
      </c>
      <c r="B64" s="90" t="s">
        <v>122</v>
      </c>
      <c r="C64" s="91" t="s">
        <v>99</v>
      </c>
      <c r="D64" s="92">
        <v>2.0</v>
      </c>
      <c r="E64" s="93"/>
      <c r="F64" s="94">
        <f t="shared" si="16"/>
        <v>0</v>
      </c>
      <c r="G64" s="94"/>
      <c r="H64" s="94">
        <f t="shared" si="17"/>
        <v>0</v>
      </c>
      <c r="I64" s="94"/>
      <c r="J64" s="94">
        <f t="shared" si="18"/>
        <v>0</v>
      </c>
      <c r="K64" s="94">
        <f t="shared" si="19"/>
        <v>0</v>
      </c>
      <c r="L64" s="95">
        <f t="shared" si="20"/>
        <v>0</v>
      </c>
      <c r="M64" s="96"/>
      <c r="O64" s="24"/>
      <c r="P64" s="9"/>
      <c r="Q64" s="2"/>
    </row>
    <row r="65" ht="18.0" customHeight="1">
      <c r="A65" s="89" t="s">
        <v>121</v>
      </c>
      <c r="B65" s="90" t="s">
        <v>123</v>
      </c>
      <c r="C65" s="91" t="s">
        <v>99</v>
      </c>
      <c r="D65" s="92">
        <v>1.0</v>
      </c>
      <c r="E65" s="93"/>
      <c r="F65" s="94">
        <f t="shared" si="16"/>
        <v>0</v>
      </c>
      <c r="G65" s="94"/>
      <c r="H65" s="94">
        <f t="shared" si="17"/>
        <v>0</v>
      </c>
      <c r="I65" s="94"/>
      <c r="J65" s="94">
        <f t="shared" si="18"/>
        <v>0</v>
      </c>
      <c r="K65" s="94">
        <f t="shared" si="19"/>
        <v>0</v>
      </c>
      <c r="L65" s="95">
        <f t="shared" si="20"/>
        <v>0</v>
      </c>
      <c r="M65" s="96"/>
      <c r="O65" s="24"/>
      <c r="P65" s="9"/>
      <c r="Q65" s="2"/>
    </row>
    <row r="66" ht="18.0" customHeight="1">
      <c r="A66" s="89" t="s">
        <v>124</v>
      </c>
      <c r="B66" s="90" t="s">
        <v>125</v>
      </c>
      <c r="C66" s="91" t="s">
        <v>99</v>
      </c>
      <c r="D66" s="92">
        <v>1.0</v>
      </c>
      <c r="E66" s="93"/>
      <c r="F66" s="94">
        <f t="shared" si="16"/>
        <v>0</v>
      </c>
      <c r="G66" s="94"/>
      <c r="H66" s="94">
        <f t="shared" si="17"/>
        <v>0</v>
      </c>
      <c r="I66" s="94"/>
      <c r="J66" s="94">
        <f t="shared" si="18"/>
        <v>0</v>
      </c>
      <c r="K66" s="94">
        <f t="shared" si="19"/>
        <v>0</v>
      </c>
      <c r="L66" s="95">
        <f t="shared" si="20"/>
        <v>0</v>
      </c>
      <c r="M66" s="96"/>
      <c r="O66" s="24"/>
      <c r="P66" s="9"/>
      <c r="Q66" s="2"/>
    </row>
    <row r="67" ht="18.0" customHeight="1">
      <c r="A67" s="89" t="s">
        <v>124</v>
      </c>
      <c r="B67" s="90" t="s">
        <v>126</v>
      </c>
      <c r="C67" s="91" t="s">
        <v>99</v>
      </c>
      <c r="D67" s="92">
        <v>1.0</v>
      </c>
      <c r="E67" s="93"/>
      <c r="F67" s="94">
        <f t="shared" si="16"/>
        <v>0</v>
      </c>
      <c r="G67" s="94"/>
      <c r="H67" s="94">
        <f t="shared" si="17"/>
        <v>0</v>
      </c>
      <c r="I67" s="94"/>
      <c r="J67" s="94">
        <f t="shared" si="18"/>
        <v>0</v>
      </c>
      <c r="K67" s="94">
        <f t="shared" si="19"/>
        <v>0</v>
      </c>
      <c r="L67" s="95">
        <f t="shared" si="20"/>
        <v>0</v>
      </c>
      <c r="M67" s="96"/>
      <c r="O67" s="24"/>
      <c r="P67" s="9"/>
      <c r="Q67" s="2"/>
    </row>
    <row r="68" ht="18.0" customHeight="1">
      <c r="A68" s="89" t="s">
        <v>127</v>
      </c>
      <c r="B68" s="90"/>
      <c r="C68" s="91" t="s">
        <v>117</v>
      </c>
      <c r="D68" s="92">
        <v>2.0</v>
      </c>
      <c r="E68" s="93"/>
      <c r="F68" s="94">
        <f t="shared" si="16"/>
        <v>0</v>
      </c>
      <c r="G68" s="94"/>
      <c r="H68" s="94">
        <f t="shared" si="17"/>
        <v>0</v>
      </c>
      <c r="I68" s="94"/>
      <c r="J68" s="94">
        <f t="shared" si="18"/>
        <v>0</v>
      </c>
      <c r="K68" s="94">
        <f t="shared" si="19"/>
        <v>0</v>
      </c>
      <c r="L68" s="95">
        <f t="shared" si="20"/>
        <v>0</v>
      </c>
      <c r="M68" s="96"/>
      <c r="O68" s="24"/>
      <c r="P68" s="9"/>
      <c r="Q68" s="2"/>
    </row>
    <row r="69" ht="18.0" customHeight="1">
      <c r="A69" s="89" t="s">
        <v>128</v>
      </c>
      <c r="B69" s="90" t="s">
        <v>129</v>
      </c>
      <c r="C69" s="91" t="s">
        <v>117</v>
      </c>
      <c r="D69" s="92">
        <v>1.0</v>
      </c>
      <c r="E69" s="93"/>
      <c r="F69" s="94">
        <f t="shared" si="16"/>
        <v>0</v>
      </c>
      <c r="G69" s="94"/>
      <c r="H69" s="94">
        <f t="shared" si="17"/>
        <v>0</v>
      </c>
      <c r="I69" s="94"/>
      <c r="J69" s="94">
        <f t="shared" si="18"/>
        <v>0</v>
      </c>
      <c r="K69" s="94">
        <f t="shared" si="19"/>
        <v>0</v>
      </c>
      <c r="L69" s="95">
        <f t="shared" si="20"/>
        <v>0</v>
      </c>
      <c r="M69" s="96"/>
      <c r="O69" s="24"/>
      <c r="P69" s="9"/>
      <c r="Q69" s="2"/>
    </row>
    <row r="70" ht="18.0" customHeight="1">
      <c r="A70" s="155"/>
      <c r="B70" s="147"/>
      <c r="C70" s="148"/>
      <c r="D70" s="149"/>
      <c r="E70" s="150"/>
      <c r="F70" s="151"/>
      <c r="G70" s="152"/>
      <c r="H70" s="151"/>
      <c r="I70" s="152"/>
      <c r="J70" s="151"/>
      <c r="K70" s="151"/>
      <c r="L70" s="153"/>
      <c r="M70" s="154"/>
      <c r="O70" s="24"/>
      <c r="P70" s="9"/>
      <c r="Q70" s="2"/>
    </row>
    <row r="71" ht="18.0" customHeight="1">
      <c r="A71" s="122" t="s">
        <v>78</v>
      </c>
      <c r="B71" s="123"/>
      <c r="C71" s="124"/>
      <c r="D71" s="125"/>
      <c r="E71" s="126"/>
      <c r="F71" s="128">
        <f>SUM(F48:F70)</f>
        <v>0</v>
      </c>
      <c r="G71" s="128"/>
      <c r="H71" s="128">
        <f>SUM(H48:H70)</f>
        <v>0</v>
      </c>
      <c r="I71" s="128"/>
      <c r="J71" s="128">
        <f>SUM(J48:J70)</f>
        <v>0</v>
      </c>
      <c r="K71" s="128"/>
      <c r="L71" s="128">
        <f>SUM(L48:L70)</f>
        <v>0</v>
      </c>
      <c r="M71" s="134"/>
      <c r="O71" s="24"/>
      <c r="P71" s="9"/>
      <c r="Q71" s="2"/>
    </row>
    <row r="72" ht="18.0" customHeight="1">
      <c r="A72" s="155"/>
      <c r="B72" s="147"/>
      <c r="C72" s="148"/>
      <c r="D72" s="149"/>
      <c r="E72" s="150"/>
      <c r="F72" s="151"/>
      <c r="G72" s="152"/>
      <c r="H72" s="151"/>
      <c r="I72" s="152"/>
      <c r="J72" s="151"/>
      <c r="K72" s="151"/>
      <c r="L72" s="153"/>
      <c r="M72" s="154"/>
      <c r="O72" s="24"/>
      <c r="P72" s="9"/>
      <c r="Q72" s="2"/>
    </row>
    <row r="73" ht="18.0" customHeight="1">
      <c r="A73" s="146" t="s">
        <v>130</v>
      </c>
      <c r="B73" s="147"/>
      <c r="C73" s="148"/>
      <c r="D73" s="149"/>
      <c r="E73" s="150"/>
      <c r="F73" s="151"/>
      <c r="G73" s="152"/>
      <c r="H73" s="151"/>
      <c r="I73" s="152"/>
      <c r="J73" s="151"/>
      <c r="K73" s="151"/>
      <c r="L73" s="153"/>
      <c r="M73" s="154"/>
      <c r="O73" s="24"/>
      <c r="P73" s="9"/>
      <c r="Q73" s="2"/>
    </row>
    <row r="74" ht="18.0" customHeight="1">
      <c r="A74" s="89" t="s">
        <v>70</v>
      </c>
      <c r="B74" s="90"/>
      <c r="C74" s="91" t="s">
        <v>45</v>
      </c>
      <c r="D74" s="92">
        <v>34.4668</v>
      </c>
      <c r="E74" s="93"/>
      <c r="F74" s="94">
        <f t="shared" ref="F74:F75" si="21">ROUNDUP(D74*E74,0)</f>
        <v>0</v>
      </c>
      <c r="G74" s="94"/>
      <c r="H74" s="94">
        <f t="shared" ref="H74:H75" si="22">ROUNDUP(D74*G74,0)</f>
        <v>0</v>
      </c>
      <c r="I74" s="94"/>
      <c r="J74" s="94">
        <f t="shared" ref="J74:J75" si="23">ROUNDUP(D74*I74,0)</f>
        <v>0</v>
      </c>
      <c r="K74" s="94">
        <f t="shared" ref="K74:K75" si="24">G74+E74+I74</f>
        <v>0</v>
      </c>
      <c r="L74" s="95">
        <f t="shared" ref="L74:L75" si="25">F74+H74+J74</f>
        <v>0</v>
      </c>
      <c r="M74" s="96"/>
      <c r="O74" s="24"/>
      <c r="P74" s="9"/>
      <c r="Q74" s="2"/>
    </row>
    <row r="75" ht="18.0" customHeight="1">
      <c r="A75" s="89" t="s">
        <v>131</v>
      </c>
      <c r="B75" s="90"/>
      <c r="C75" s="91" t="s">
        <v>67</v>
      </c>
      <c r="D75" s="92">
        <v>1.0</v>
      </c>
      <c r="E75" s="93"/>
      <c r="F75" s="94">
        <f t="shared" si="21"/>
        <v>0</v>
      </c>
      <c r="G75" s="94"/>
      <c r="H75" s="94">
        <f t="shared" si="22"/>
        <v>0</v>
      </c>
      <c r="I75" s="94"/>
      <c r="J75" s="94">
        <f t="shared" si="23"/>
        <v>0</v>
      </c>
      <c r="K75" s="94">
        <f t="shared" si="24"/>
        <v>0</v>
      </c>
      <c r="L75" s="95">
        <f t="shared" si="25"/>
        <v>0</v>
      </c>
      <c r="M75" s="96"/>
      <c r="O75" s="24"/>
      <c r="P75" s="9"/>
      <c r="Q75" s="2"/>
    </row>
    <row r="76" ht="18.0" customHeight="1">
      <c r="A76" s="155"/>
      <c r="B76" s="147"/>
      <c r="C76" s="148"/>
      <c r="D76" s="149"/>
      <c r="E76" s="150"/>
      <c r="F76" s="151"/>
      <c r="G76" s="152"/>
      <c r="H76" s="151"/>
      <c r="I76" s="152"/>
      <c r="J76" s="151"/>
      <c r="K76" s="151"/>
      <c r="L76" s="153"/>
      <c r="M76" s="154"/>
      <c r="O76" s="24"/>
      <c r="P76" s="9"/>
      <c r="Q76" s="2"/>
    </row>
    <row r="77" ht="18.0" customHeight="1">
      <c r="A77" s="122" t="s">
        <v>78</v>
      </c>
      <c r="B77" s="123"/>
      <c r="C77" s="124"/>
      <c r="D77" s="125"/>
      <c r="E77" s="126"/>
      <c r="F77" s="128">
        <f>SUM(F74:F76)</f>
        <v>0</v>
      </c>
      <c r="G77" s="128"/>
      <c r="H77" s="128">
        <f>SUM(H74:H76)</f>
        <v>0</v>
      </c>
      <c r="I77" s="128"/>
      <c r="J77" s="128">
        <f>SUM(J74:J76)</f>
        <v>0</v>
      </c>
      <c r="K77" s="128"/>
      <c r="L77" s="128">
        <f>SUM(L74:L76)</f>
        <v>0</v>
      </c>
      <c r="M77" s="134"/>
      <c r="O77" s="24"/>
      <c r="P77" s="9"/>
      <c r="Q77" s="2"/>
    </row>
    <row r="78" ht="18.0" customHeight="1">
      <c r="A78" s="155"/>
      <c r="B78" s="147"/>
      <c r="C78" s="148"/>
      <c r="D78" s="149"/>
      <c r="E78" s="150"/>
      <c r="F78" s="151"/>
      <c r="G78" s="152"/>
      <c r="H78" s="151"/>
      <c r="I78" s="152"/>
      <c r="J78" s="151"/>
      <c r="K78" s="151"/>
      <c r="L78" s="153"/>
      <c r="M78" s="154"/>
      <c r="O78" s="24"/>
      <c r="P78" s="9"/>
      <c r="Q78" s="2"/>
    </row>
    <row r="79" ht="18.0" customHeight="1">
      <c r="A79" s="155"/>
      <c r="B79" s="147"/>
      <c r="C79" s="148"/>
      <c r="D79" s="149"/>
      <c r="E79" s="150"/>
      <c r="F79" s="151"/>
      <c r="G79" s="152"/>
      <c r="H79" s="151"/>
      <c r="I79" s="152"/>
      <c r="J79" s="151"/>
      <c r="K79" s="151"/>
      <c r="L79" s="153"/>
      <c r="M79" s="154"/>
      <c r="O79" s="24"/>
      <c r="P79" s="9"/>
      <c r="Q79" s="2"/>
    </row>
    <row r="80" ht="18.0" customHeight="1">
      <c r="A80" s="155"/>
      <c r="B80" s="147"/>
      <c r="C80" s="148"/>
      <c r="D80" s="149"/>
      <c r="E80" s="150"/>
      <c r="F80" s="151"/>
      <c r="G80" s="152"/>
      <c r="H80" s="151"/>
      <c r="I80" s="152"/>
      <c r="J80" s="151"/>
      <c r="K80" s="151"/>
      <c r="L80" s="153"/>
      <c r="M80" s="154"/>
      <c r="O80" s="24"/>
      <c r="P80" s="9"/>
      <c r="Q80" s="2"/>
    </row>
    <row r="81" ht="18.0" customHeight="1">
      <c r="A81" s="156"/>
      <c r="B81" s="157"/>
      <c r="C81" s="158"/>
      <c r="D81" s="159"/>
      <c r="E81" s="160"/>
      <c r="F81" s="161"/>
      <c r="G81" s="162"/>
      <c r="H81" s="161"/>
      <c r="I81" s="162"/>
      <c r="J81" s="161"/>
      <c r="K81" s="161">
        <f>G81+E81</f>
        <v>0</v>
      </c>
      <c r="L81" s="163">
        <f>INT(F81+H81)</f>
        <v>0</v>
      </c>
      <c r="M81" s="164"/>
      <c r="O81" s="24"/>
      <c r="P81" s="9"/>
      <c r="Q81" s="2"/>
    </row>
    <row r="82" ht="18.0" customHeight="1">
      <c r="O82" s="24"/>
      <c r="P82" s="9"/>
      <c r="Q82" s="2"/>
    </row>
    <row r="83" ht="18.0" customHeight="1">
      <c r="O83" s="24"/>
      <c r="P83" s="9"/>
      <c r="Q83" s="2"/>
    </row>
    <row r="84" ht="18.0" customHeight="1">
      <c r="O84" s="24"/>
      <c r="P84" s="9"/>
      <c r="Q84" s="2"/>
    </row>
    <row r="85" ht="18.0" customHeight="1">
      <c r="O85" s="24"/>
      <c r="P85" s="9"/>
      <c r="Q85" s="2"/>
    </row>
    <row r="86" ht="18.0" customHeight="1">
      <c r="O86" s="24"/>
      <c r="P86" s="9"/>
      <c r="Q86" s="2"/>
    </row>
    <row r="87" ht="18.0" customHeight="1">
      <c r="O87" s="24"/>
      <c r="P87" s="9"/>
      <c r="Q87" s="2"/>
    </row>
    <row r="88" ht="18.0" customHeight="1">
      <c r="O88" s="24"/>
      <c r="P88" s="9"/>
      <c r="Q88" s="2"/>
    </row>
    <row r="89" ht="18.0" customHeight="1">
      <c r="O89" s="24"/>
      <c r="P89" s="9"/>
      <c r="Q89" s="2"/>
    </row>
    <row r="90" ht="18.0" customHeight="1">
      <c r="O90" s="24"/>
      <c r="P90" s="9"/>
      <c r="Q90" s="2"/>
    </row>
    <row r="91" ht="18.0" customHeight="1">
      <c r="O91" s="24"/>
      <c r="P91" s="9"/>
      <c r="Q91" s="2"/>
    </row>
    <row r="92" ht="18.0" customHeight="1">
      <c r="O92" s="24"/>
      <c r="P92" s="9"/>
      <c r="Q92" s="2"/>
    </row>
    <row r="93" ht="18.0" customHeight="1">
      <c r="O93" s="24"/>
      <c r="P93" s="9"/>
      <c r="Q93" s="2"/>
    </row>
    <row r="94" ht="18.0" customHeight="1">
      <c r="O94" s="24"/>
      <c r="P94" s="9"/>
      <c r="Q94" s="2"/>
    </row>
    <row r="95" ht="18.0" customHeight="1">
      <c r="O95" s="24"/>
      <c r="P95" s="9"/>
      <c r="Q95" s="2"/>
    </row>
    <row r="96" ht="18.0" customHeight="1">
      <c r="O96" s="24"/>
      <c r="P96" s="9"/>
      <c r="Q96" s="2"/>
    </row>
    <row r="97" ht="18.0" customHeight="1">
      <c r="O97" s="24"/>
      <c r="P97" s="9"/>
      <c r="Q97" s="2"/>
    </row>
    <row r="98" ht="18.0" customHeight="1">
      <c r="O98" s="24"/>
      <c r="P98" s="9"/>
      <c r="Q98" s="2"/>
    </row>
    <row r="99" ht="18.0" customHeight="1">
      <c r="O99" s="24"/>
      <c r="P99" s="9"/>
      <c r="Q99" s="2"/>
    </row>
    <row r="100" ht="18.0" customHeight="1">
      <c r="O100" s="24"/>
      <c r="P100" s="9"/>
      <c r="Q100" s="2"/>
    </row>
    <row r="101" ht="18.0" customHeight="1">
      <c r="O101" s="24"/>
      <c r="P101" s="9"/>
      <c r="Q101" s="2"/>
    </row>
    <row r="102" ht="18.0" customHeight="1">
      <c r="O102" s="24"/>
      <c r="P102" s="9"/>
      <c r="Q102" s="2"/>
    </row>
    <row r="103" ht="18.0" customHeight="1">
      <c r="O103" s="24"/>
      <c r="P103" s="9"/>
      <c r="Q103" s="2"/>
    </row>
    <row r="104" ht="18.0" customHeight="1">
      <c r="O104" s="24"/>
      <c r="P104" s="9"/>
      <c r="Q104" s="2"/>
    </row>
    <row r="105" ht="18.0" customHeight="1">
      <c r="O105" s="24"/>
      <c r="P105" s="9"/>
      <c r="Q105" s="2"/>
    </row>
    <row r="106" ht="18.0" customHeight="1">
      <c r="O106" s="24"/>
      <c r="P106" s="9"/>
      <c r="Q106" s="2"/>
    </row>
    <row r="107" ht="18.0" customHeight="1">
      <c r="O107" s="24"/>
      <c r="P107" s="9"/>
      <c r="Q107" s="2"/>
    </row>
    <row r="108" ht="18.0" customHeight="1">
      <c r="O108" s="24"/>
      <c r="P108" s="9"/>
      <c r="Q108" s="2"/>
    </row>
    <row r="109" ht="18.0" customHeight="1">
      <c r="O109" s="24"/>
      <c r="P109" s="9"/>
      <c r="Q109" s="2"/>
    </row>
    <row r="110" ht="18.0" customHeight="1">
      <c r="O110" s="24"/>
      <c r="P110" s="9"/>
      <c r="Q110" s="2"/>
    </row>
    <row r="111" ht="16.5" customHeight="1">
      <c r="O111" s="24"/>
      <c r="P111" s="9"/>
      <c r="Q111" s="2"/>
    </row>
    <row r="112" ht="16.5" customHeight="1">
      <c r="O112" s="24"/>
      <c r="P112" s="9"/>
      <c r="Q112" s="2"/>
    </row>
    <row r="113" ht="16.5" customHeight="1">
      <c r="O113" s="24"/>
      <c r="P113" s="9"/>
      <c r="Q113" s="2"/>
    </row>
    <row r="114" ht="16.5" customHeight="1">
      <c r="O114" s="24"/>
      <c r="P114" s="9"/>
      <c r="Q114" s="2"/>
    </row>
    <row r="115" ht="16.5" customHeight="1">
      <c r="O115" s="24"/>
      <c r="P115" s="9"/>
      <c r="Q115" s="2"/>
    </row>
    <row r="116" ht="16.5" customHeight="1">
      <c r="O116" s="24"/>
      <c r="P116" s="9"/>
      <c r="Q116" s="2"/>
    </row>
    <row r="117" ht="16.5" customHeight="1">
      <c r="O117" s="24"/>
      <c r="P117" s="9"/>
      <c r="Q117" s="2"/>
    </row>
    <row r="118" ht="16.5" customHeight="1">
      <c r="O118" s="24"/>
      <c r="P118" s="9"/>
      <c r="Q118" s="2"/>
    </row>
    <row r="119" ht="16.5" customHeight="1">
      <c r="O119" s="24"/>
      <c r="P119" s="9"/>
      <c r="Q119" s="2"/>
    </row>
    <row r="120" ht="16.5" customHeight="1">
      <c r="O120" s="24"/>
      <c r="P120" s="9"/>
      <c r="Q120" s="2"/>
    </row>
    <row r="121" ht="16.5" customHeight="1">
      <c r="O121" s="24"/>
      <c r="P121" s="9"/>
      <c r="Q121" s="2"/>
    </row>
    <row r="122" ht="16.5" customHeight="1">
      <c r="O122" s="24"/>
      <c r="P122" s="9"/>
      <c r="Q122" s="2"/>
    </row>
    <row r="123" ht="16.5" customHeight="1">
      <c r="O123" s="24"/>
      <c r="P123" s="9"/>
      <c r="Q123" s="2"/>
    </row>
    <row r="124" ht="16.5" customHeight="1">
      <c r="O124" s="24"/>
      <c r="P124" s="9"/>
      <c r="Q124" s="2"/>
    </row>
    <row r="125" ht="16.5" customHeight="1">
      <c r="O125" s="24"/>
      <c r="P125" s="9"/>
      <c r="Q125" s="2"/>
    </row>
    <row r="126" ht="16.5" customHeight="1">
      <c r="O126" s="24"/>
      <c r="P126" s="9"/>
      <c r="Q126" s="2"/>
    </row>
    <row r="127" ht="16.5" customHeight="1">
      <c r="O127" s="24"/>
      <c r="P127" s="9"/>
      <c r="Q127" s="2"/>
    </row>
    <row r="128" ht="16.5" customHeight="1">
      <c r="O128" s="24"/>
      <c r="P128" s="9"/>
      <c r="Q128" s="2"/>
    </row>
    <row r="129" ht="16.5" customHeight="1">
      <c r="O129" s="24"/>
      <c r="P129" s="9"/>
      <c r="Q129" s="2"/>
    </row>
    <row r="130" ht="16.5" customHeight="1">
      <c r="O130" s="24"/>
      <c r="P130" s="9"/>
      <c r="Q130" s="2"/>
    </row>
    <row r="131" ht="16.5" customHeight="1">
      <c r="O131" s="24"/>
      <c r="P131" s="9"/>
      <c r="Q131" s="2"/>
    </row>
    <row r="132" ht="16.5" customHeight="1">
      <c r="O132" s="24"/>
      <c r="P132" s="9"/>
      <c r="Q132" s="2"/>
    </row>
    <row r="133" ht="16.5" customHeight="1">
      <c r="O133" s="24"/>
      <c r="P133" s="9"/>
      <c r="Q133" s="2"/>
    </row>
    <row r="134" ht="16.5" customHeight="1">
      <c r="O134" s="24"/>
      <c r="P134" s="9"/>
      <c r="Q134" s="2"/>
    </row>
    <row r="135" ht="16.5" customHeight="1">
      <c r="O135" s="24"/>
      <c r="P135" s="9"/>
      <c r="Q135" s="2"/>
    </row>
    <row r="136" ht="16.5" customHeight="1">
      <c r="O136" s="24"/>
      <c r="P136" s="9"/>
      <c r="Q136" s="2"/>
    </row>
    <row r="137" ht="16.5" customHeight="1">
      <c r="O137" s="24"/>
      <c r="P137" s="9"/>
      <c r="Q137" s="2"/>
    </row>
    <row r="138" ht="16.5" customHeight="1">
      <c r="O138" s="24"/>
      <c r="P138" s="9"/>
      <c r="Q138" s="2"/>
    </row>
    <row r="139" ht="16.5" customHeight="1">
      <c r="O139" s="24"/>
      <c r="P139" s="9"/>
      <c r="Q139" s="2"/>
    </row>
    <row r="140" ht="16.5" customHeight="1">
      <c r="O140" s="24"/>
      <c r="P140" s="9"/>
      <c r="Q140" s="2"/>
    </row>
    <row r="141" ht="16.5" customHeight="1">
      <c r="O141" s="24"/>
      <c r="P141" s="9"/>
      <c r="Q141" s="2"/>
    </row>
    <row r="142" ht="16.5" customHeight="1">
      <c r="O142" s="24"/>
      <c r="P142" s="9"/>
      <c r="Q142" s="2"/>
    </row>
    <row r="143" ht="16.5" customHeight="1">
      <c r="O143" s="24"/>
      <c r="P143" s="9"/>
      <c r="Q143" s="2"/>
    </row>
    <row r="144" ht="16.5" customHeight="1">
      <c r="O144" s="24"/>
      <c r="P144" s="9"/>
      <c r="Q144" s="2"/>
    </row>
    <row r="145" ht="16.5" customHeight="1">
      <c r="O145" s="24"/>
      <c r="P145" s="9"/>
      <c r="Q145" s="2"/>
    </row>
    <row r="146" ht="16.5" customHeight="1">
      <c r="O146" s="24"/>
      <c r="P146" s="9"/>
      <c r="Q146" s="2"/>
    </row>
    <row r="147" ht="16.5" customHeight="1">
      <c r="O147" s="24"/>
      <c r="P147" s="9"/>
      <c r="Q147" s="2"/>
    </row>
    <row r="148" ht="16.5" customHeight="1">
      <c r="O148" s="24"/>
      <c r="P148" s="9"/>
      <c r="Q148" s="2"/>
    </row>
    <row r="149" ht="16.5" customHeight="1">
      <c r="O149" s="24"/>
      <c r="P149" s="9"/>
      <c r="Q149" s="2"/>
    </row>
    <row r="150" ht="16.5" customHeight="1">
      <c r="O150" s="24"/>
      <c r="P150" s="9"/>
      <c r="Q150" s="2"/>
    </row>
    <row r="151" ht="16.5" customHeight="1">
      <c r="O151" s="24"/>
      <c r="P151" s="9"/>
      <c r="Q151" s="2"/>
    </row>
    <row r="152" ht="16.5" customHeight="1">
      <c r="O152" s="24"/>
      <c r="P152" s="9"/>
      <c r="Q152" s="2"/>
    </row>
    <row r="153" ht="16.5" customHeight="1">
      <c r="O153" s="24"/>
      <c r="P153" s="9"/>
      <c r="Q153" s="2"/>
    </row>
    <row r="154" ht="16.5" customHeight="1">
      <c r="O154" s="24"/>
      <c r="P154" s="9"/>
      <c r="Q154" s="2"/>
    </row>
    <row r="155" ht="16.5" customHeight="1">
      <c r="O155" s="24"/>
      <c r="P155" s="9"/>
      <c r="Q155" s="2"/>
    </row>
    <row r="156" ht="16.5" customHeight="1">
      <c r="O156" s="24"/>
      <c r="P156" s="9"/>
      <c r="Q156" s="2"/>
    </row>
    <row r="157" ht="16.5" customHeight="1">
      <c r="O157" s="24"/>
      <c r="P157" s="9"/>
      <c r="Q157" s="2"/>
    </row>
    <row r="158" ht="16.5" customHeight="1">
      <c r="O158" s="24"/>
      <c r="P158" s="9"/>
      <c r="Q158" s="2"/>
    </row>
    <row r="159" ht="16.5" customHeight="1">
      <c r="O159" s="24"/>
      <c r="P159" s="9"/>
      <c r="Q159" s="2"/>
    </row>
    <row r="160" ht="16.5" customHeight="1">
      <c r="O160" s="24"/>
      <c r="P160" s="9"/>
      <c r="Q160" s="2"/>
    </row>
    <row r="161" ht="16.5" customHeight="1">
      <c r="O161" s="24"/>
      <c r="P161" s="9"/>
      <c r="Q161" s="2"/>
    </row>
    <row r="162" ht="16.5" customHeight="1">
      <c r="O162" s="24"/>
      <c r="P162" s="9"/>
      <c r="Q162" s="2"/>
    </row>
    <row r="163" ht="16.5" customHeight="1">
      <c r="O163" s="24"/>
      <c r="P163" s="9"/>
      <c r="Q163" s="2"/>
    </row>
    <row r="164" ht="16.5" customHeight="1">
      <c r="O164" s="24"/>
      <c r="P164" s="9"/>
      <c r="Q164" s="2"/>
    </row>
    <row r="165" ht="16.5" customHeight="1">
      <c r="O165" s="24"/>
      <c r="P165" s="9"/>
      <c r="Q165" s="2"/>
    </row>
    <row r="166" ht="16.5" customHeight="1">
      <c r="O166" s="24"/>
      <c r="P166" s="9"/>
      <c r="Q166" s="2"/>
    </row>
    <row r="167" ht="16.5" customHeight="1">
      <c r="O167" s="24"/>
      <c r="P167" s="9"/>
      <c r="Q167" s="2"/>
    </row>
    <row r="168" ht="16.5" customHeight="1">
      <c r="O168" s="24"/>
      <c r="P168" s="9"/>
      <c r="Q168" s="2"/>
    </row>
    <row r="169" ht="16.5" customHeight="1">
      <c r="O169" s="24"/>
      <c r="P169" s="9"/>
      <c r="Q169" s="2"/>
    </row>
    <row r="170" ht="16.5" customHeight="1">
      <c r="O170" s="24"/>
      <c r="P170" s="9"/>
      <c r="Q170" s="2"/>
    </row>
    <row r="171" ht="16.5" customHeight="1">
      <c r="O171" s="24"/>
      <c r="P171" s="9"/>
      <c r="Q171" s="2"/>
    </row>
    <row r="172" ht="16.5" customHeight="1">
      <c r="O172" s="24"/>
      <c r="P172" s="9"/>
      <c r="Q172" s="2"/>
    </row>
    <row r="173" ht="16.5" customHeight="1">
      <c r="O173" s="24"/>
      <c r="P173" s="9"/>
      <c r="Q173" s="2"/>
    </row>
    <row r="174" ht="16.5" customHeight="1">
      <c r="O174" s="24"/>
      <c r="P174" s="9"/>
      <c r="Q174" s="2"/>
    </row>
    <row r="175" ht="16.5" customHeight="1">
      <c r="O175" s="24"/>
      <c r="P175" s="9"/>
      <c r="Q175" s="2"/>
    </row>
    <row r="176" ht="16.5" customHeight="1">
      <c r="O176" s="24"/>
      <c r="P176" s="9"/>
      <c r="Q176" s="2"/>
    </row>
    <row r="177" ht="16.5" customHeight="1">
      <c r="O177" s="24"/>
      <c r="P177" s="9"/>
      <c r="Q177" s="2"/>
    </row>
    <row r="178" ht="16.5" customHeight="1">
      <c r="O178" s="24"/>
      <c r="P178" s="9"/>
      <c r="Q178" s="2"/>
    </row>
    <row r="179" ht="16.5" customHeight="1">
      <c r="O179" s="24"/>
      <c r="P179" s="9"/>
      <c r="Q179" s="2"/>
    </row>
    <row r="180" ht="16.5" customHeight="1">
      <c r="O180" s="24"/>
      <c r="P180" s="9"/>
      <c r="Q180" s="2"/>
    </row>
    <row r="181" ht="16.5" customHeight="1">
      <c r="O181" s="24"/>
      <c r="P181" s="9"/>
      <c r="Q181" s="2"/>
    </row>
    <row r="182" ht="16.5" customHeight="1">
      <c r="O182" s="24"/>
      <c r="P182" s="9"/>
      <c r="Q182" s="2"/>
    </row>
    <row r="183" ht="16.5" customHeight="1">
      <c r="O183" s="24"/>
      <c r="P183" s="9"/>
      <c r="Q183" s="2"/>
    </row>
    <row r="184" ht="16.5" customHeight="1">
      <c r="O184" s="24"/>
      <c r="P184" s="9"/>
      <c r="Q184" s="2"/>
    </row>
    <row r="185" ht="16.5" customHeight="1">
      <c r="O185" s="24"/>
      <c r="P185" s="9"/>
      <c r="Q185" s="2"/>
    </row>
    <row r="186" ht="16.5" customHeight="1">
      <c r="O186" s="24"/>
      <c r="P186" s="9"/>
      <c r="Q186" s="2"/>
    </row>
    <row r="187" ht="16.5" customHeight="1">
      <c r="O187" s="24"/>
      <c r="P187" s="9"/>
      <c r="Q187" s="2"/>
    </row>
    <row r="188" ht="16.5" customHeight="1">
      <c r="O188" s="24"/>
      <c r="P188" s="9"/>
      <c r="Q188" s="2"/>
    </row>
    <row r="189" ht="16.5" customHeight="1">
      <c r="O189" s="24"/>
      <c r="P189" s="9"/>
      <c r="Q189" s="2"/>
    </row>
    <row r="190" ht="16.5" customHeight="1">
      <c r="O190" s="24"/>
      <c r="P190" s="9"/>
      <c r="Q190" s="2"/>
    </row>
    <row r="191" ht="16.5" customHeight="1">
      <c r="O191" s="24"/>
      <c r="P191" s="9"/>
      <c r="Q191" s="2"/>
    </row>
    <row r="192" ht="16.5" customHeight="1">
      <c r="O192" s="24"/>
      <c r="P192" s="9"/>
      <c r="Q192" s="2"/>
    </row>
    <row r="193" ht="16.5" customHeight="1">
      <c r="O193" s="24"/>
      <c r="P193" s="9"/>
      <c r="Q193" s="2"/>
    </row>
    <row r="194" ht="16.5" customHeight="1">
      <c r="O194" s="24"/>
      <c r="P194" s="9"/>
      <c r="Q194" s="2"/>
    </row>
    <row r="195" ht="16.5" customHeight="1">
      <c r="O195" s="24"/>
      <c r="P195" s="9"/>
      <c r="Q195" s="2"/>
    </row>
    <row r="196" ht="16.5" customHeight="1">
      <c r="O196" s="24"/>
      <c r="P196" s="9"/>
      <c r="Q196" s="2"/>
    </row>
    <row r="197" ht="16.5" customHeight="1">
      <c r="O197" s="24"/>
      <c r="P197" s="9"/>
      <c r="Q197" s="2"/>
    </row>
    <row r="198" ht="16.5" customHeight="1">
      <c r="O198" s="24"/>
      <c r="P198" s="9"/>
      <c r="Q198" s="2"/>
    </row>
    <row r="199" ht="16.5" customHeight="1">
      <c r="O199" s="24"/>
      <c r="P199" s="9"/>
      <c r="Q199" s="2"/>
    </row>
    <row r="200" ht="16.5" customHeight="1">
      <c r="O200" s="24"/>
      <c r="P200" s="9"/>
      <c r="Q200" s="2"/>
    </row>
    <row r="201" ht="16.5" customHeight="1">
      <c r="O201" s="24"/>
      <c r="P201" s="9"/>
      <c r="Q201" s="2"/>
    </row>
    <row r="202" ht="16.5" customHeight="1">
      <c r="O202" s="24"/>
      <c r="P202" s="9"/>
      <c r="Q202" s="2"/>
    </row>
    <row r="203" ht="16.5" customHeight="1">
      <c r="O203" s="24"/>
      <c r="P203" s="9"/>
      <c r="Q203" s="2"/>
    </row>
    <row r="204" ht="16.5" customHeight="1">
      <c r="O204" s="24"/>
      <c r="P204" s="9"/>
      <c r="Q204" s="2"/>
    </row>
    <row r="205" ht="16.5" customHeight="1">
      <c r="O205" s="24"/>
      <c r="P205" s="9"/>
      <c r="Q205" s="2"/>
    </row>
    <row r="206" ht="16.5" customHeight="1">
      <c r="O206" s="24"/>
      <c r="P206" s="9"/>
      <c r="Q206" s="2"/>
    </row>
    <row r="207" ht="16.5" customHeight="1">
      <c r="O207" s="24"/>
      <c r="P207" s="9"/>
      <c r="Q207" s="2"/>
    </row>
    <row r="208" ht="16.5" customHeight="1">
      <c r="O208" s="24"/>
      <c r="P208" s="9"/>
      <c r="Q208" s="2"/>
    </row>
    <row r="209" ht="16.5" customHeight="1">
      <c r="O209" s="24"/>
      <c r="P209" s="9"/>
      <c r="Q209" s="2"/>
    </row>
    <row r="210" ht="16.5" customHeight="1">
      <c r="O210" s="24"/>
      <c r="P210" s="9"/>
      <c r="Q210" s="2"/>
    </row>
    <row r="211" ht="16.5" customHeight="1">
      <c r="O211" s="24"/>
      <c r="P211" s="9"/>
      <c r="Q211" s="2"/>
    </row>
    <row r="212" ht="16.5" customHeight="1">
      <c r="O212" s="24"/>
      <c r="P212" s="9"/>
      <c r="Q212" s="2"/>
    </row>
    <row r="213" ht="16.5" customHeight="1">
      <c r="O213" s="24"/>
      <c r="P213" s="9"/>
      <c r="Q213" s="2"/>
    </row>
    <row r="214" ht="16.5" customHeight="1">
      <c r="O214" s="24"/>
      <c r="P214" s="9"/>
      <c r="Q214" s="2"/>
    </row>
    <row r="215" ht="16.5" customHeight="1">
      <c r="O215" s="24"/>
      <c r="P215" s="9"/>
      <c r="Q215" s="2"/>
    </row>
    <row r="216" ht="16.5" customHeight="1">
      <c r="O216" s="24"/>
      <c r="P216" s="9"/>
      <c r="Q216" s="2"/>
    </row>
    <row r="217" ht="16.5" customHeight="1">
      <c r="O217" s="24"/>
      <c r="P217" s="9"/>
      <c r="Q217" s="2"/>
    </row>
    <row r="218" ht="16.5" customHeight="1">
      <c r="O218" s="24"/>
      <c r="P218" s="9"/>
      <c r="Q218" s="2"/>
    </row>
    <row r="219" ht="16.5" customHeight="1">
      <c r="O219" s="24"/>
      <c r="P219" s="9"/>
      <c r="Q219" s="2"/>
    </row>
    <row r="220" ht="16.5" customHeight="1">
      <c r="O220" s="24"/>
      <c r="P220" s="9"/>
      <c r="Q220" s="2"/>
    </row>
    <row r="221" ht="16.5" customHeight="1">
      <c r="O221" s="24"/>
      <c r="P221" s="9"/>
      <c r="Q221" s="2"/>
    </row>
    <row r="222" ht="16.5" customHeight="1">
      <c r="O222" s="24"/>
      <c r="P222" s="9"/>
      <c r="Q222" s="2"/>
    </row>
    <row r="223" ht="16.5" customHeight="1">
      <c r="O223" s="24"/>
      <c r="P223" s="9"/>
      <c r="Q223" s="2"/>
    </row>
    <row r="224" ht="16.5" customHeight="1">
      <c r="O224" s="24"/>
      <c r="P224" s="9"/>
      <c r="Q224" s="2"/>
    </row>
    <row r="225" ht="16.5" customHeight="1">
      <c r="O225" s="24"/>
      <c r="P225" s="9"/>
      <c r="Q225" s="2"/>
    </row>
    <row r="226" ht="16.5" customHeight="1">
      <c r="O226" s="24"/>
      <c r="P226" s="9"/>
      <c r="Q226" s="2"/>
    </row>
    <row r="227" ht="16.5" customHeight="1">
      <c r="O227" s="24"/>
      <c r="P227" s="9"/>
      <c r="Q227" s="2"/>
    </row>
    <row r="228" ht="16.5" customHeight="1">
      <c r="O228" s="24"/>
      <c r="P228" s="9"/>
      <c r="Q228" s="2"/>
    </row>
    <row r="229" ht="16.5" customHeight="1">
      <c r="O229" s="24"/>
      <c r="P229" s="9"/>
      <c r="Q229" s="2"/>
    </row>
    <row r="230" ht="16.5" customHeight="1">
      <c r="O230" s="24"/>
      <c r="P230" s="9"/>
      <c r="Q230" s="2"/>
    </row>
    <row r="231" ht="16.5" customHeight="1">
      <c r="O231" s="24"/>
      <c r="P231" s="9"/>
      <c r="Q231" s="2"/>
    </row>
    <row r="232" ht="16.5" customHeight="1">
      <c r="O232" s="24"/>
      <c r="P232" s="9"/>
      <c r="Q232" s="2"/>
    </row>
    <row r="233" ht="16.5" customHeight="1">
      <c r="O233" s="24"/>
      <c r="P233" s="9"/>
      <c r="Q233" s="2"/>
    </row>
    <row r="234" ht="16.5" customHeight="1">
      <c r="O234" s="24"/>
      <c r="P234" s="9"/>
      <c r="Q234" s="2"/>
    </row>
    <row r="235" ht="16.5" customHeight="1">
      <c r="O235" s="24"/>
      <c r="P235" s="9"/>
      <c r="Q235" s="2"/>
    </row>
    <row r="236" ht="16.5" customHeight="1">
      <c r="O236" s="24"/>
      <c r="P236" s="9"/>
      <c r="Q236" s="2"/>
    </row>
    <row r="237" ht="16.5" customHeight="1">
      <c r="O237" s="24"/>
      <c r="P237" s="9"/>
      <c r="Q237" s="2"/>
    </row>
    <row r="238" ht="16.5" customHeight="1">
      <c r="O238" s="24"/>
      <c r="P238" s="9"/>
      <c r="Q238" s="2"/>
    </row>
    <row r="239" ht="16.5" customHeight="1">
      <c r="O239" s="24"/>
      <c r="P239" s="9"/>
      <c r="Q239" s="2"/>
    </row>
    <row r="240" ht="16.5" customHeight="1">
      <c r="O240" s="24"/>
      <c r="P240" s="9"/>
      <c r="Q240" s="2"/>
    </row>
    <row r="241" ht="16.5" customHeight="1">
      <c r="O241" s="24"/>
      <c r="P241" s="9"/>
      <c r="Q241" s="2"/>
    </row>
    <row r="242" ht="16.5" customHeight="1">
      <c r="O242" s="24"/>
      <c r="P242" s="9"/>
      <c r="Q242" s="2"/>
    </row>
    <row r="243" ht="16.5" customHeight="1">
      <c r="O243" s="24"/>
      <c r="P243" s="9"/>
      <c r="Q243" s="2"/>
    </row>
    <row r="244" ht="16.5" customHeight="1">
      <c r="O244" s="24"/>
      <c r="P244" s="9"/>
      <c r="Q244" s="2"/>
    </row>
    <row r="245" ht="16.5" customHeight="1">
      <c r="O245" s="24"/>
      <c r="P245" s="9"/>
      <c r="Q245" s="2"/>
    </row>
    <row r="246" ht="16.5" customHeight="1">
      <c r="O246" s="24"/>
      <c r="P246" s="9"/>
      <c r="Q246" s="2"/>
    </row>
    <row r="247" ht="16.5" customHeight="1">
      <c r="O247" s="24"/>
      <c r="P247" s="9"/>
      <c r="Q247" s="2"/>
    </row>
    <row r="248" ht="16.5" customHeight="1">
      <c r="O248" s="24"/>
      <c r="P248" s="9"/>
      <c r="Q248" s="2"/>
    </row>
    <row r="249" ht="16.5" customHeight="1">
      <c r="O249" s="24"/>
      <c r="P249" s="9"/>
      <c r="Q249" s="2"/>
    </row>
    <row r="250" ht="16.5" customHeight="1">
      <c r="O250" s="24"/>
      <c r="P250" s="9"/>
      <c r="Q250" s="2"/>
    </row>
    <row r="251" ht="16.5" customHeight="1">
      <c r="O251" s="24"/>
      <c r="P251" s="9"/>
      <c r="Q251" s="2"/>
    </row>
    <row r="252" ht="16.5" customHeight="1">
      <c r="O252" s="24"/>
      <c r="P252" s="9"/>
      <c r="Q252" s="2"/>
    </row>
    <row r="253" ht="16.5" customHeight="1">
      <c r="O253" s="24"/>
      <c r="P253" s="9"/>
      <c r="Q253" s="2"/>
    </row>
    <row r="254" ht="16.5" customHeight="1">
      <c r="O254" s="24"/>
      <c r="P254" s="9"/>
      <c r="Q254" s="2"/>
    </row>
    <row r="255" ht="16.5" customHeight="1">
      <c r="O255" s="24"/>
      <c r="P255" s="9"/>
      <c r="Q255" s="2"/>
    </row>
    <row r="256" ht="16.5" customHeight="1">
      <c r="O256" s="24"/>
      <c r="P256" s="9"/>
      <c r="Q256" s="2"/>
    </row>
    <row r="257" ht="16.5" customHeight="1">
      <c r="O257" s="24"/>
      <c r="P257" s="9"/>
      <c r="Q257" s="2"/>
    </row>
    <row r="258" ht="16.5" customHeight="1">
      <c r="O258" s="24"/>
      <c r="P258" s="9"/>
      <c r="Q258" s="2"/>
    </row>
    <row r="259" ht="16.5" customHeight="1">
      <c r="O259" s="24"/>
      <c r="P259" s="9"/>
      <c r="Q259" s="2"/>
    </row>
    <row r="260" ht="16.5" customHeight="1">
      <c r="O260" s="24"/>
      <c r="P260" s="9"/>
      <c r="Q260" s="2"/>
    </row>
    <row r="261" ht="16.5" customHeight="1">
      <c r="O261" s="24"/>
      <c r="P261" s="9"/>
      <c r="Q261" s="2"/>
    </row>
    <row r="262" ht="16.5" customHeight="1">
      <c r="O262" s="24"/>
      <c r="P262" s="9"/>
      <c r="Q262" s="2"/>
    </row>
    <row r="263" ht="16.5" customHeight="1">
      <c r="O263" s="24"/>
      <c r="P263" s="9"/>
      <c r="Q263" s="2"/>
    </row>
    <row r="264" ht="16.5" customHeight="1">
      <c r="O264" s="24"/>
      <c r="P264" s="9"/>
      <c r="Q264" s="2"/>
    </row>
    <row r="265" ht="16.5" customHeight="1">
      <c r="O265" s="24"/>
      <c r="P265" s="9"/>
      <c r="Q265" s="2"/>
    </row>
    <row r="266" ht="16.5" customHeight="1">
      <c r="O266" s="24"/>
      <c r="P266" s="9"/>
      <c r="Q266" s="2"/>
    </row>
    <row r="267" ht="16.5" customHeight="1">
      <c r="O267" s="24"/>
      <c r="P267" s="9"/>
      <c r="Q267" s="2"/>
    </row>
    <row r="268" ht="16.5" customHeight="1">
      <c r="O268" s="24"/>
      <c r="P268" s="9"/>
      <c r="Q268" s="2"/>
    </row>
    <row r="269" ht="16.5" customHeight="1">
      <c r="O269" s="24"/>
      <c r="P269" s="9"/>
      <c r="Q269" s="2"/>
    </row>
    <row r="270" ht="16.5" customHeight="1">
      <c r="O270" s="24"/>
      <c r="P270" s="9"/>
      <c r="Q270" s="2"/>
    </row>
    <row r="271" ht="16.5" customHeight="1">
      <c r="O271" s="24"/>
      <c r="P271" s="9"/>
      <c r="Q271" s="2"/>
    </row>
    <row r="272" ht="16.5" customHeight="1">
      <c r="O272" s="24"/>
      <c r="P272" s="9"/>
      <c r="Q272" s="2"/>
    </row>
    <row r="273" ht="16.5" customHeight="1">
      <c r="O273" s="24"/>
      <c r="P273" s="9"/>
      <c r="Q273" s="2"/>
    </row>
    <row r="274" ht="16.5" customHeight="1">
      <c r="O274" s="24"/>
      <c r="P274" s="9"/>
      <c r="Q274" s="2"/>
    </row>
    <row r="275" ht="16.5" customHeight="1">
      <c r="O275" s="24"/>
      <c r="P275" s="9"/>
      <c r="Q275" s="2"/>
    </row>
    <row r="276" ht="16.5" customHeight="1">
      <c r="O276" s="24"/>
      <c r="P276" s="9"/>
      <c r="Q276" s="2"/>
    </row>
    <row r="277" ht="16.5" customHeight="1">
      <c r="O277" s="24"/>
      <c r="P277" s="9"/>
      <c r="Q277" s="2"/>
    </row>
    <row r="278" ht="16.5" customHeight="1">
      <c r="O278" s="24"/>
      <c r="P278" s="9"/>
      <c r="Q278" s="2"/>
    </row>
    <row r="279" ht="16.5" customHeight="1">
      <c r="O279" s="24"/>
      <c r="P279" s="9"/>
      <c r="Q279" s="2"/>
    </row>
    <row r="280" ht="16.5" customHeight="1">
      <c r="O280" s="24"/>
      <c r="P280" s="9"/>
      <c r="Q280" s="2"/>
    </row>
    <row r="281" ht="16.5" customHeight="1">
      <c r="O281" s="24"/>
      <c r="P281" s="9"/>
      <c r="Q281" s="2"/>
    </row>
    <row r="282" ht="16.5" customHeight="1">
      <c r="O282" s="24"/>
      <c r="P282" s="9"/>
      <c r="Q282" s="2"/>
    </row>
    <row r="283" ht="16.5" customHeight="1">
      <c r="O283" s="24"/>
      <c r="P283" s="9"/>
      <c r="Q283" s="2"/>
    </row>
    <row r="284" ht="16.5" customHeight="1">
      <c r="O284" s="24"/>
      <c r="P284" s="9"/>
      <c r="Q284" s="2"/>
    </row>
    <row r="285" ht="16.5" customHeight="1">
      <c r="O285" s="24"/>
      <c r="P285" s="9"/>
      <c r="Q285" s="2"/>
    </row>
    <row r="286" ht="16.5" customHeight="1">
      <c r="O286" s="24"/>
      <c r="P286" s="9"/>
      <c r="Q286" s="2"/>
    </row>
    <row r="287" ht="16.5" customHeight="1">
      <c r="O287" s="24"/>
      <c r="P287" s="9"/>
      <c r="Q287" s="2"/>
    </row>
    <row r="288" ht="16.5" customHeight="1">
      <c r="O288" s="24"/>
      <c r="P288" s="9"/>
      <c r="Q288" s="2"/>
    </row>
    <row r="289" ht="16.5" customHeight="1">
      <c r="O289" s="24"/>
      <c r="P289" s="9"/>
      <c r="Q289" s="2"/>
    </row>
    <row r="290" ht="16.5" customHeight="1">
      <c r="O290" s="24"/>
      <c r="P290" s="9"/>
      <c r="Q290" s="2"/>
    </row>
    <row r="291" ht="16.5" customHeight="1">
      <c r="O291" s="24"/>
      <c r="P291" s="9"/>
      <c r="Q291" s="2"/>
    </row>
    <row r="292" ht="16.5" customHeight="1">
      <c r="O292" s="24"/>
      <c r="P292" s="9"/>
      <c r="Q292" s="2"/>
    </row>
    <row r="293" ht="16.5" customHeight="1">
      <c r="O293" s="24"/>
      <c r="P293" s="9"/>
      <c r="Q293" s="2"/>
    </row>
    <row r="294" ht="16.5" customHeight="1">
      <c r="O294" s="24"/>
      <c r="P294" s="9"/>
      <c r="Q294" s="2"/>
    </row>
    <row r="295" ht="16.5" customHeight="1">
      <c r="O295" s="24"/>
      <c r="P295" s="9"/>
      <c r="Q295" s="2"/>
    </row>
    <row r="296" ht="16.5" customHeight="1">
      <c r="O296" s="24"/>
      <c r="P296" s="9"/>
      <c r="Q296" s="2"/>
    </row>
    <row r="297" ht="16.5" customHeight="1">
      <c r="O297" s="24"/>
      <c r="P297" s="9"/>
      <c r="Q297" s="2"/>
    </row>
    <row r="298" ht="16.5" customHeight="1">
      <c r="O298" s="24"/>
      <c r="P298" s="9"/>
      <c r="Q298" s="2"/>
    </row>
    <row r="299" ht="16.5" customHeight="1">
      <c r="O299" s="24"/>
      <c r="P299" s="9"/>
      <c r="Q299" s="2"/>
    </row>
    <row r="300" ht="16.5" customHeight="1">
      <c r="O300" s="24"/>
      <c r="P300" s="9"/>
      <c r="Q300" s="2"/>
    </row>
    <row r="301" ht="16.5" customHeight="1">
      <c r="O301" s="24"/>
      <c r="P301" s="9"/>
      <c r="Q301" s="2"/>
    </row>
    <row r="302" ht="16.5" customHeight="1">
      <c r="O302" s="24"/>
      <c r="P302" s="9"/>
      <c r="Q302" s="2"/>
    </row>
    <row r="303" ht="16.5" customHeight="1">
      <c r="O303" s="24"/>
      <c r="P303" s="9"/>
      <c r="Q303" s="2"/>
    </row>
    <row r="304" ht="16.5" customHeight="1">
      <c r="O304" s="24"/>
      <c r="P304" s="9"/>
      <c r="Q304" s="2"/>
    </row>
    <row r="305" ht="16.5" customHeight="1">
      <c r="O305" s="24"/>
      <c r="P305" s="9"/>
      <c r="Q305" s="2"/>
    </row>
    <row r="306" ht="16.5" customHeight="1">
      <c r="O306" s="24"/>
      <c r="P306" s="9"/>
      <c r="Q306" s="2"/>
    </row>
    <row r="307" ht="16.5" customHeight="1">
      <c r="O307" s="24"/>
      <c r="P307" s="9"/>
      <c r="Q307" s="2"/>
    </row>
    <row r="308" ht="16.5" customHeight="1">
      <c r="O308" s="24"/>
      <c r="P308" s="9"/>
      <c r="Q308" s="2"/>
    </row>
    <row r="309" ht="16.5" customHeight="1">
      <c r="O309" s="24"/>
      <c r="P309" s="9"/>
      <c r="Q309" s="2"/>
    </row>
    <row r="310" ht="16.5" customHeight="1">
      <c r="O310" s="24"/>
      <c r="P310" s="9"/>
      <c r="Q310" s="2"/>
    </row>
    <row r="311" ht="16.5" customHeight="1">
      <c r="O311" s="24"/>
      <c r="P311" s="9"/>
      <c r="Q311" s="2"/>
    </row>
    <row r="312" ht="16.5" customHeight="1">
      <c r="O312" s="24"/>
      <c r="P312" s="9"/>
      <c r="Q312" s="2"/>
    </row>
    <row r="313" ht="16.5" customHeight="1">
      <c r="O313" s="24"/>
      <c r="P313" s="9"/>
      <c r="Q313" s="2"/>
    </row>
    <row r="314" ht="16.5" customHeight="1">
      <c r="O314" s="24"/>
      <c r="P314" s="9"/>
      <c r="Q314" s="2"/>
    </row>
    <row r="315" ht="16.5" customHeight="1">
      <c r="O315" s="24"/>
      <c r="P315" s="9"/>
      <c r="Q315" s="2"/>
    </row>
    <row r="316" ht="16.5" customHeight="1">
      <c r="O316" s="24"/>
      <c r="P316" s="9"/>
      <c r="Q316" s="2"/>
    </row>
    <row r="317" ht="16.5" customHeight="1">
      <c r="O317" s="24"/>
      <c r="P317" s="9"/>
      <c r="Q317" s="2"/>
    </row>
    <row r="318" ht="16.5" customHeight="1">
      <c r="O318" s="24"/>
      <c r="P318" s="9"/>
      <c r="Q318" s="2"/>
    </row>
    <row r="319" ht="16.5" customHeight="1">
      <c r="O319" s="24"/>
      <c r="P319" s="9"/>
      <c r="Q319" s="2"/>
    </row>
    <row r="320" ht="16.5" customHeight="1">
      <c r="O320" s="24"/>
      <c r="P320" s="9"/>
      <c r="Q320" s="2"/>
    </row>
    <row r="321" ht="16.5" customHeight="1">
      <c r="O321" s="24"/>
      <c r="P321" s="9"/>
      <c r="Q321" s="2"/>
    </row>
    <row r="322" ht="16.5" customHeight="1">
      <c r="O322" s="24"/>
      <c r="P322" s="9"/>
      <c r="Q322" s="2"/>
    </row>
    <row r="323" ht="16.5" customHeight="1">
      <c r="O323" s="24"/>
      <c r="P323" s="9"/>
      <c r="Q323" s="2"/>
    </row>
    <row r="324" ht="16.5" customHeight="1">
      <c r="O324" s="24"/>
      <c r="P324" s="9"/>
      <c r="Q324" s="2"/>
    </row>
    <row r="325" ht="16.5" customHeight="1">
      <c r="O325" s="24"/>
      <c r="P325" s="9"/>
      <c r="Q325" s="2"/>
    </row>
    <row r="326" ht="16.5" customHeight="1">
      <c r="O326" s="24"/>
      <c r="P326" s="9"/>
      <c r="Q326" s="2"/>
    </row>
    <row r="327" ht="16.5" customHeight="1">
      <c r="O327" s="24"/>
      <c r="P327" s="9"/>
      <c r="Q327" s="2"/>
    </row>
    <row r="328" ht="16.5" customHeight="1">
      <c r="O328" s="24"/>
      <c r="P328" s="9"/>
      <c r="Q328" s="2"/>
    </row>
    <row r="329" ht="16.5" customHeight="1">
      <c r="O329" s="24"/>
      <c r="P329" s="9"/>
      <c r="Q329" s="2"/>
    </row>
    <row r="330" ht="16.5" customHeight="1">
      <c r="O330" s="24"/>
      <c r="P330" s="9"/>
      <c r="Q330" s="2"/>
    </row>
    <row r="331" ht="16.5" customHeight="1">
      <c r="O331" s="24"/>
      <c r="P331" s="9"/>
      <c r="Q331" s="2"/>
    </row>
    <row r="332" ht="16.5" customHeight="1">
      <c r="O332" s="24"/>
      <c r="P332" s="9"/>
      <c r="Q332" s="2"/>
    </row>
    <row r="333" ht="16.5" customHeight="1">
      <c r="O333" s="24"/>
      <c r="P333" s="9"/>
      <c r="Q333" s="2"/>
    </row>
    <row r="334" ht="16.5" customHeight="1">
      <c r="O334" s="24"/>
      <c r="P334" s="9"/>
      <c r="Q334" s="2"/>
    </row>
    <row r="335" ht="16.5" customHeight="1">
      <c r="O335" s="24"/>
      <c r="P335" s="9"/>
      <c r="Q335" s="2"/>
    </row>
    <row r="336" ht="16.5" customHeight="1">
      <c r="O336" s="24"/>
      <c r="P336" s="9"/>
      <c r="Q336" s="2"/>
    </row>
    <row r="337" ht="16.5" customHeight="1">
      <c r="O337" s="24"/>
      <c r="P337" s="9"/>
      <c r="Q337" s="2"/>
    </row>
    <row r="338" ht="16.5" customHeight="1">
      <c r="O338" s="24"/>
      <c r="P338" s="9"/>
      <c r="Q338" s="2"/>
    </row>
    <row r="339" ht="16.5" customHeight="1">
      <c r="O339" s="24"/>
      <c r="P339" s="9"/>
      <c r="Q339" s="2"/>
    </row>
    <row r="340" ht="16.5" customHeight="1">
      <c r="O340" s="24"/>
      <c r="P340" s="9"/>
      <c r="Q340" s="2"/>
    </row>
    <row r="341" ht="16.5" customHeight="1">
      <c r="O341" s="24"/>
      <c r="P341" s="9"/>
      <c r="Q341" s="2"/>
    </row>
    <row r="342" ht="16.5" customHeight="1">
      <c r="O342" s="24"/>
      <c r="P342" s="9"/>
      <c r="Q342" s="2"/>
    </row>
    <row r="343" ht="16.5" customHeight="1">
      <c r="O343" s="24"/>
      <c r="P343" s="9"/>
      <c r="Q343" s="2"/>
    </row>
    <row r="344" ht="16.5" customHeight="1">
      <c r="O344" s="24"/>
      <c r="P344" s="9"/>
      <c r="Q344" s="2"/>
    </row>
    <row r="345" ht="16.5" customHeight="1">
      <c r="O345" s="24"/>
      <c r="P345" s="9"/>
      <c r="Q345" s="2"/>
    </row>
    <row r="346" ht="16.5" customHeight="1">
      <c r="O346" s="24"/>
      <c r="P346" s="9"/>
      <c r="Q346" s="2"/>
    </row>
    <row r="347" ht="16.5" customHeight="1">
      <c r="O347" s="24"/>
      <c r="P347" s="9"/>
      <c r="Q347" s="2"/>
    </row>
    <row r="348" ht="16.5" customHeight="1">
      <c r="O348" s="24"/>
      <c r="P348" s="9"/>
      <c r="Q348" s="2"/>
    </row>
    <row r="349" ht="16.5" customHeight="1">
      <c r="O349" s="24"/>
      <c r="P349" s="9"/>
      <c r="Q349" s="2"/>
    </row>
    <row r="350" ht="16.5" customHeight="1">
      <c r="O350" s="24"/>
      <c r="P350" s="9"/>
      <c r="Q350" s="2"/>
    </row>
    <row r="351" ht="16.5" customHeight="1">
      <c r="O351" s="24"/>
      <c r="P351" s="9"/>
      <c r="Q351" s="2"/>
    </row>
    <row r="352" ht="16.5" customHeight="1">
      <c r="O352" s="24"/>
      <c r="P352" s="9"/>
      <c r="Q352" s="2"/>
    </row>
    <row r="353" ht="16.5" customHeight="1">
      <c r="O353" s="24"/>
      <c r="P353" s="9"/>
      <c r="Q353" s="2"/>
    </row>
    <row r="354" ht="16.5" customHeight="1">
      <c r="O354" s="24"/>
      <c r="P354" s="9"/>
      <c r="Q354" s="2"/>
    </row>
    <row r="355" ht="16.5" customHeight="1">
      <c r="O355" s="24"/>
      <c r="P355" s="9"/>
      <c r="Q355" s="2"/>
    </row>
    <row r="356" ht="16.5" customHeight="1">
      <c r="O356" s="24"/>
      <c r="P356" s="9"/>
      <c r="Q356" s="2"/>
    </row>
    <row r="357" ht="16.5" customHeight="1">
      <c r="O357" s="24"/>
      <c r="P357" s="9"/>
      <c r="Q357" s="2"/>
    </row>
    <row r="358" ht="16.5" customHeight="1">
      <c r="O358" s="24"/>
      <c r="P358" s="9"/>
      <c r="Q358" s="2"/>
    </row>
    <row r="359" ht="16.5" customHeight="1">
      <c r="O359" s="24"/>
      <c r="P359" s="9"/>
      <c r="Q359" s="2"/>
    </row>
    <row r="360" ht="16.5" customHeight="1">
      <c r="O360" s="24"/>
      <c r="P360" s="9"/>
      <c r="Q360" s="2"/>
    </row>
    <row r="361" ht="16.5" customHeight="1">
      <c r="O361" s="24"/>
      <c r="P361" s="9"/>
      <c r="Q361" s="2"/>
    </row>
    <row r="362" ht="16.5" customHeight="1">
      <c r="O362" s="24"/>
      <c r="P362" s="9"/>
      <c r="Q362" s="2"/>
    </row>
    <row r="363" ht="16.5" customHeight="1">
      <c r="O363" s="24"/>
      <c r="P363" s="9"/>
      <c r="Q363" s="2"/>
    </row>
    <row r="364" ht="16.5" customHeight="1">
      <c r="O364" s="24"/>
      <c r="P364" s="9"/>
      <c r="Q364" s="2"/>
    </row>
    <row r="365" ht="16.5" customHeight="1">
      <c r="O365" s="24"/>
      <c r="P365" s="9"/>
      <c r="Q365" s="2"/>
    </row>
    <row r="366" ht="16.5" customHeight="1">
      <c r="O366" s="24"/>
      <c r="P366" s="9"/>
      <c r="Q366" s="2"/>
    </row>
    <row r="367" ht="16.5" customHeight="1">
      <c r="O367" s="24"/>
      <c r="P367" s="9"/>
      <c r="Q367" s="2"/>
    </row>
    <row r="368" ht="16.5" customHeight="1">
      <c r="O368" s="24"/>
      <c r="P368" s="9"/>
      <c r="Q368" s="2"/>
    </row>
    <row r="369" ht="16.5" customHeight="1">
      <c r="O369" s="24"/>
      <c r="P369" s="9"/>
      <c r="Q369" s="2"/>
    </row>
    <row r="370" ht="16.5" customHeight="1">
      <c r="O370" s="24"/>
      <c r="P370" s="9"/>
      <c r="Q370" s="2"/>
    </row>
    <row r="371" ht="16.5" customHeight="1">
      <c r="O371" s="24"/>
      <c r="P371" s="9"/>
      <c r="Q371" s="2"/>
    </row>
    <row r="372" ht="16.5" customHeight="1">
      <c r="O372" s="24"/>
      <c r="P372" s="9"/>
      <c r="Q372" s="2"/>
    </row>
    <row r="373" ht="16.5" customHeight="1">
      <c r="O373" s="24"/>
      <c r="P373" s="9"/>
      <c r="Q373" s="2"/>
    </row>
    <row r="374" ht="16.5" customHeight="1">
      <c r="O374" s="24"/>
      <c r="P374" s="9"/>
      <c r="Q374" s="2"/>
    </row>
    <row r="375" ht="16.5" customHeight="1">
      <c r="O375" s="24"/>
      <c r="P375" s="9"/>
      <c r="Q375" s="2"/>
    </row>
    <row r="376" ht="16.5" customHeight="1">
      <c r="O376" s="24"/>
      <c r="P376" s="9"/>
      <c r="Q376" s="2"/>
    </row>
    <row r="377" ht="16.5" customHeight="1">
      <c r="O377" s="24"/>
      <c r="P377" s="9"/>
      <c r="Q377" s="2"/>
    </row>
    <row r="378" ht="16.5" customHeight="1">
      <c r="O378" s="24"/>
      <c r="P378" s="9"/>
      <c r="Q378" s="2"/>
    </row>
    <row r="379" ht="16.5" customHeight="1">
      <c r="O379" s="24"/>
      <c r="P379" s="9"/>
      <c r="Q379" s="2"/>
    </row>
    <row r="380" ht="16.5" customHeight="1">
      <c r="O380" s="24"/>
      <c r="P380" s="9"/>
      <c r="Q380" s="2"/>
    </row>
    <row r="381" ht="16.5" customHeight="1">
      <c r="O381" s="24"/>
      <c r="P381" s="9"/>
      <c r="Q381" s="2"/>
    </row>
    <row r="382" ht="16.5" customHeight="1">
      <c r="O382" s="24"/>
      <c r="P382" s="9"/>
      <c r="Q382" s="2"/>
    </row>
    <row r="383" ht="16.5" customHeight="1">
      <c r="O383" s="24"/>
      <c r="P383" s="9"/>
      <c r="Q383" s="2"/>
    </row>
    <row r="384" ht="16.5" customHeight="1">
      <c r="O384" s="24"/>
      <c r="P384" s="9"/>
      <c r="Q384" s="2"/>
    </row>
    <row r="385" ht="16.5" customHeight="1">
      <c r="O385" s="24"/>
      <c r="P385" s="9"/>
      <c r="Q385" s="2"/>
    </row>
    <row r="386" ht="16.5" customHeight="1">
      <c r="O386" s="24"/>
      <c r="P386" s="9"/>
      <c r="Q386" s="2"/>
    </row>
    <row r="387" ht="16.5" customHeight="1">
      <c r="O387" s="24"/>
      <c r="P387" s="9"/>
      <c r="Q387" s="2"/>
    </row>
    <row r="388" ht="16.5" customHeight="1">
      <c r="O388" s="24"/>
      <c r="P388" s="9"/>
      <c r="Q388" s="2"/>
    </row>
    <row r="389" ht="16.5" customHeight="1">
      <c r="O389" s="24"/>
      <c r="P389" s="9"/>
      <c r="Q389" s="2"/>
    </row>
    <row r="390" ht="16.5" customHeight="1">
      <c r="O390" s="24"/>
      <c r="P390" s="9"/>
      <c r="Q390" s="2"/>
    </row>
    <row r="391" ht="16.5" customHeight="1">
      <c r="O391" s="24"/>
      <c r="P391" s="9"/>
      <c r="Q391" s="2"/>
    </row>
    <row r="392" ht="16.5" customHeight="1">
      <c r="O392" s="24"/>
      <c r="P392" s="9"/>
      <c r="Q392" s="2"/>
    </row>
    <row r="393" ht="16.5" customHeight="1">
      <c r="O393" s="24"/>
      <c r="P393" s="9"/>
      <c r="Q393" s="2"/>
    </row>
    <row r="394" ht="16.5" customHeight="1">
      <c r="O394" s="24"/>
      <c r="P394" s="9"/>
      <c r="Q394" s="2"/>
    </row>
    <row r="395" ht="16.5" customHeight="1">
      <c r="O395" s="24"/>
      <c r="P395" s="9"/>
      <c r="Q395" s="2"/>
    </row>
    <row r="396" ht="16.5" customHeight="1">
      <c r="O396" s="24"/>
      <c r="P396" s="9"/>
      <c r="Q396" s="2"/>
    </row>
    <row r="397" ht="16.5" customHeight="1">
      <c r="O397" s="24"/>
      <c r="P397" s="9"/>
      <c r="Q397" s="2"/>
    </row>
    <row r="398" ht="16.5" customHeight="1">
      <c r="O398" s="24"/>
      <c r="P398" s="9"/>
      <c r="Q398" s="2"/>
    </row>
    <row r="399" ht="16.5" customHeight="1">
      <c r="O399" s="24"/>
      <c r="P399" s="9"/>
      <c r="Q399" s="2"/>
    </row>
    <row r="400" ht="16.5" customHeight="1">
      <c r="O400" s="24"/>
      <c r="P400" s="9"/>
      <c r="Q400" s="2"/>
    </row>
    <row r="401" ht="16.5" customHeight="1">
      <c r="O401" s="24"/>
      <c r="P401" s="9"/>
      <c r="Q401" s="2"/>
    </row>
    <row r="402" ht="16.5" customHeight="1">
      <c r="O402" s="24"/>
      <c r="P402" s="9"/>
      <c r="Q402" s="2"/>
    </row>
    <row r="403" ht="16.5" customHeight="1">
      <c r="O403" s="24"/>
      <c r="P403" s="9"/>
      <c r="Q403" s="2"/>
    </row>
    <row r="404" ht="16.5" customHeight="1">
      <c r="O404" s="24"/>
      <c r="P404" s="9"/>
      <c r="Q404" s="2"/>
    </row>
    <row r="405" ht="16.5" customHeight="1">
      <c r="O405" s="24"/>
      <c r="P405" s="9"/>
      <c r="Q405" s="2"/>
    </row>
    <row r="406" ht="16.5" customHeight="1">
      <c r="O406" s="24"/>
      <c r="P406" s="9"/>
      <c r="Q406" s="2"/>
    </row>
    <row r="407" ht="16.5" customHeight="1">
      <c r="O407" s="24"/>
      <c r="P407" s="9"/>
      <c r="Q407" s="2"/>
    </row>
    <row r="408" ht="16.5" customHeight="1">
      <c r="O408" s="24"/>
      <c r="P408" s="9"/>
      <c r="Q408" s="2"/>
    </row>
    <row r="409" ht="16.5" customHeight="1">
      <c r="O409" s="24"/>
      <c r="P409" s="9"/>
      <c r="Q409" s="2"/>
    </row>
    <row r="410" ht="16.5" customHeight="1">
      <c r="O410" s="24"/>
      <c r="P410" s="9"/>
      <c r="Q410" s="2"/>
    </row>
    <row r="411" ht="16.5" customHeight="1">
      <c r="O411" s="24"/>
      <c r="P411" s="9"/>
      <c r="Q411" s="2"/>
    </row>
    <row r="412" ht="16.5" customHeight="1">
      <c r="O412" s="24"/>
      <c r="P412" s="9"/>
      <c r="Q412" s="2"/>
    </row>
    <row r="413" ht="16.5" customHeight="1">
      <c r="O413" s="24"/>
      <c r="P413" s="9"/>
      <c r="Q413" s="2"/>
    </row>
    <row r="414" ht="16.5" customHeight="1">
      <c r="O414" s="24"/>
      <c r="P414" s="9"/>
      <c r="Q414" s="2"/>
    </row>
    <row r="415" ht="16.5" customHeight="1">
      <c r="O415" s="24"/>
      <c r="P415" s="9"/>
      <c r="Q415" s="2"/>
    </row>
    <row r="416" ht="16.5" customHeight="1">
      <c r="O416" s="24"/>
      <c r="P416" s="9"/>
      <c r="Q416" s="2"/>
    </row>
    <row r="417" ht="16.5" customHeight="1">
      <c r="O417" s="24"/>
      <c r="P417" s="9"/>
      <c r="Q417" s="2"/>
    </row>
    <row r="418" ht="16.5" customHeight="1">
      <c r="O418" s="24"/>
      <c r="P418" s="9"/>
      <c r="Q418" s="2"/>
    </row>
    <row r="419" ht="16.5" customHeight="1">
      <c r="O419" s="24"/>
      <c r="P419" s="9"/>
      <c r="Q419" s="2"/>
    </row>
    <row r="420" ht="16.5" customHeight="1">
      <c r="O420" s="24"/>
      <c r="P420" s="9"/>
      <c r="Q420" s="2"/>
    </row>
    <row r="421" ht="16.5" customHeight="1">
      <c r="O421" s="24"/>
      <c r="P421" s="9"/>
      <c r="Q421" s="2"/>
    </row>
    <row r="422" ht="16.5" customHeight="1">
      <c r="O422" s="24"/>
      <c r="P422" s="9"/>
      <c r="Q422" s="2"/>
    </row>
    <row r="423" ht="16.5" customHeight="1">
      <c r="O423" s="24"/>
      <c r="P423" s="9"/>
      <c r="Q423" s="2"/>
    </row>
    <row r="424" ht="16.5" customHeight="1">
      <c r="O424" s="24"/>
      <c r="P424" s="9"/>
      <c r="Q424" s="2"/>
    </row>
    <row r="425" ht="16.5" customHeight="1">
      <c r="O425" s="24"/>
      <c r="P425" s="9"/>
      <c r="Q425" s="2"/>
    </row>
    <row r="426" ht="16.5" customHeight="1">
      <c r="O426" s="24"/>
      <c r="P426" s="9"/>
      <c r="Q426" s="2"/>
    </row>
    <row r="427" ht="16.5" customHeight="1">
      <c r="O427" s="24"/>
      <c r="P427" s="9"/>
      <c r="Q427" s="2"/>
    </row>
    <row r="428" ht="16.5" customHeight="1">
      <c r="O428" s="24"/>
      <c r="P428" s="9"/>
      <c r="Q428" s="2"/>
    </row>
    <row r="429" ht="16.5" customHeight="1">
      <c r="O429" s="24"/>
      <c r="P429" s="9"/>
      <c r="Q429" s="2"/>
    </row>
    <row r="430" ht="16.5" customHeight="1">
      <c r="O430" s="24"/>
      <c r="P430" s="9"/>
      <c r="Q430" s="2"/>
    </row>
    <row r="431" ht="16.5" customHeight="1">
      <c r="O431" s="24"/>
      <c r="P431" s="9"/>
      <c r="Q431" s="2"/>
    </row>
    <row r="432" ht="16.5" customHeight="1">
      <c r="O432" s="24"/>
      <c r="P432" s="9"/>
      <c r="Q432" s="2"/>
    </row>
    <row r="433" ht="16.5" customHeight="1">
      <c r="O433" s="24"/>
      <c r="P433" s="9"/>
      <c r="Q433" s="2"/>
    </row>
    <row r="434" ht="16.5" customHeight="1">
      <c r="O434" s="24"/>
      <c r="P434" s="9"/>
      <c r="Q434" s="2"/>
    </row>
    <row r="435" ht="16.5" customHeight="1">
      <c r="O435" s="24"/>
      <c r="P435" s="9"/>
      <c r="Q435" s="2"/>
    </row>
    <row r="436" ht="16.5" customHeight="1">
      <c r="O436" s="24"/>
      <c r="P436" s="9"/>
      <c r="Q436" s="2"/>
    </row>
    <row r="437" ht="16.5" customHeight="1">
      <c r="O437" s="24"/>
      <c r="P437" s="9"/>
      <c r="Q437" s="2"/>
    </row>
    <row r="438" ht="16.5" customHeight="1">
      <c r="O438" s="24"/>
      <c r="P438" s="9"/>
      <c r="Q438" s="2"/>
    </row>
    <row r="439" ht="16.5" customHeight="1">
      <c r="O439" s="24"/>
      <c r="P439" s="9"/>
      <c r="Q439" s="2"/>
    </row>
    <row r="440" ht="16.5" customHeight="1">
      <c r="O440" s="24"/>
      <c r="P440" s="9"/>
      <c r="Q440" s="2"/>
    </row>
    <row r="441" ht="16.5" customHeight="1">
      <c r="O441" s="24"/>
      <c r="P441" s="9"/>
      <c r="Q441" s="2"/>
    </row>
    <row r="442" ht="16.5" customHeight="1">
      <c r="O442" s="24"/>
      <c r="P442" s="9"/>
      <c r="Q442" s="2"/>
    </row>
    <row r="443" ht="16.5" customHeight="1">
      <c r="O443" s="24"/>
      <c r="P443" s="9"/>
      <c r="Q443" s="2"/>
    </row>
    <row r="444" ht="16.5" customHeight="1">
      <c r="O444" s="24"/>
      <c r="P444" s="9"/>
      <c r="Q444" s="2"/>
    </row>
    <row r="445" ht="16.5" customHeight="1">
      <c r="O445" s="24"/>
      <c r="P445" s="9"/>
      <c r="Q445" s="2"/>
    </row>
    <row r="446" ht="16.5" customHeight="1">
      <c r="O446" s="24"/>
      <c r="P446" s="9"/>
      <c r="Q446" s="2"/>
    </row>
    <row r="447" ht="16.5" customHeight="1">
      <c r="O447" s="24"/>
      <c r="P447" s="9"/>
      <c r="Q447" s="2"/>
    </row>
    <row r="448" ht="16.5" customHeight="1">
      <c r="O448" s="24"/>
      <c r="P448" s="9"/>
      <c r="Q448" s="2"/>
    </row>
    <row r="449" ht="16.5" customHeight="1">
      <c r="O449" s="24"/>
      <c r="P449" s="9"/>
      <c r="Q449" s="2"/>
    </row>
    <row r="450" ht="16.5" customHeight="1">
      <c r="O450" s="24"/>
      <c r="P450" s="9"/>
      <c r="Q450" s="2"/>
    </row>
    <row r="451" ht="16.5" customHeight="1">
      <c r="O451" s="24"/>
      <c r="P451" s="9"/>
      <c r="Q451" s="2"/>
    </row>
    <row r="452" ht="16.5" customHeight="1">
      <c r="O452" s="24"/>
      <c r="P452" s="9"/>
      <c r="Q452" s="2"/>
    </row>
    <row r="453" ht="16.5" customHeight="1">
      <c r="O453" s="24"/>
      <c r="P453" s="9"/>
      <c r="Q453" s="2"/>
    </row>
    <row r="454" ht="16.5" customHeight="1">
      <c r="O454" s="24"/>
      <c r="P454" s="9"/>
      <c r="Q454" s="2"/>
    </row>
    <row r="455" ht="16.5" customHeight="1">
      <c r="O455" s="24"/>
      <c r="P455" s="9"/>
      <c r="Q455" s="2"/>
    </row>
    <row r="456" ht="16.5" customHeight="1">
      <c r="O456" s="24"/>
      <c r="P456" s="9"/>
      <c r="Q456" s="2"/>
    </row>
    <row r="457" ht="16.5" customHeight="1">
      <c r="O457" s="24"/>
      <c r="P457" s="9"/>
      <c r="Q457" s="2"/>
    </row>
    <row r="458" ht="16.5" customHeight="1">
      <c r="O458" s="24"/>
      <c r="P458" s="9"/>
      <c r="Q458" s="2"/>
    </row>
    <row r="459" ht="16.5" customHeight="1">
      <c r="O459" s="24"/>
      <c r="P459" s="9"/>
      <c r="Q459" s="2"/>
    </row>
    <row r="460" ht="16.5" customHeight="1">
      <c r="O460" s="24"/>
      <c r="P460" s="9"/>
      <c r="Q460" s="2"/>
    </row>
    <row r="461" ht="16.5" customHeight="1">
      <c r="O461" s="24"/>
      <c r="P461" s="9"/>
      <c r="Q461" s="2"/>
    </row>
    <row r="462" ht="16.5" customHeight="1">
      <c r="O462" s="24"/>
      <c r="P462" s="9"/>
      <c r="Q462" s="2"/>
    </row>
    <row r="463" ht="16.5" customHeight="1">
      <c r="O463" s="24"/>
      <c r="P463" s="9"/>
      <c r="Q463" s="2"/>
    </row>
    <row r="464" ht="16.5" customHeight="1">
      <c r="O464" s="24"/>
      <c r="P464" s="9"/>
      <c r="Q464" s="2"/>
    </row>
    <row r="465" ht="16.5" customHeight="1">
      <c r="O465" s="24"/>
      <c r="P465" s="9"/>
      <c r="Q465" s="2"/>
    </row>
    <row r="466" ht="16.5" customHeight="1">
      <c r="O466" s="24"/>
      <c r="P466" s="9"/>
      <c r="Q466" s="2"/>
    </row>
    <row r="467" ht="16.5" customHeight="1">
      <c r="O467" s="24"/>
      <c r="P467" s="9"/>
      <c r="Q467" s="2"/>
    </row>
    <row r="468" ht="16.5" customHeight="1">
      <c r="O468" s="24"/>
      <c r="P468" s="9"/>
      <c r="Q468" s="2"/>
    </row>
    <row r="469" ht="16.5" customHeight="1">
      <c r="O469" s="24"/>
      <c r="P469" s="9"/>
      <c r="Q469" s="2"/>
    </row>
    <row r="470" ht="16.5" customHeight="1">
      <c r="O470" s="24"/>
      <c r="P470" s="9"/>
      <c r="Q470" s="2"/>
    </row>
    <row r="471" ht="16.5" customHeight="1">
      <c r="O471" s="24"/>
      <c r="P471" s="9"/>
      <c r="Q471" s="2"/>
    </row>
    <row r="472" ht="16.5" customHeight="1">
      <c r="O472" s="24"/>
      <c r="P472" s="9"/>
      <c r="Q472" s="2"/>
    </row>
    <row r="473" ht="16.5" customHeight="1">
      <c r="O473" s="24"/>
      <c r="P473" s="9"/>
      <c r="Q473" s="2"/>
    </row>
    <row r="474" ht="16.5" customHeight="1">
      <c r="O474" s="24"/>
      <c r="P474" s="9"/>
      <c r="Q474" s="2"/>
    </row>
    <row r="475" ht="16.5" customHeight="1">
      <c r="O475" s="24"/>
      <c r="P475" s="9"/>
      <c r="Q475" s="2"/>
    </row>
    <row r="476" ht="16.5" customHeight="1">
      <c r="O476" s="24"/>
      <c r="P476" s="9"/>
      <c r="Q476" s="2"/>
    </row>
    <row r="477" ht="16.5" customHeight="1">
      <c r="O477" s="24"/>
      <c r="P477" s="9"/>
      <c r="Q477" s="2"/>
    </row>
    <row r="478" ht="16.5" customHeight="1">
      <c r="O478" s="24"/>
      <c r="P478" s="9"/>
      <c r="Q478" s="2"/>
    </row>
    <row r="479" ht="16.5" customHeight="1">
      <c r="O479" s="24"/>
      <c r="P479" s="9"/>
      <c r="Q479" s="2"/>
    </row>
    <row r="480" ht="16.5" customHeight="1">
      <c r="O480" s="24"/>
      <c r="P480" s="9"/>
      <c r="Q480" s="2"/>
    </row>
    <row r="481" ht="16.5" customHeight="1">
      <c r="O481" s="24"/>
      <c r="P481" s="9"/>
      <c r="Q481" s="2"/>
    </row>
    <row r="482" ht="16.5" customHeight="1">
      <c r="O482" s="24"/>
      <c r="P482" s="9"/>
      <c r="Q482" s="2"/>
    </row>
    <row r="483" ht="16.5" customHeight="1">
      <c r="O483" s="24"/>
      <c r="P483" s="9"/>
      <c r="Q483" s="2"/>
    </row>
    <row r="484" ht="16.5" customHeight="1">
      <c r="O484" s="24"/>
      <c r="P484" s="9"/>
      <c r="Q484" s="2"/>
    </row>
    <row r="485" ht="16.5" customHeight="1">
      <c r="O485" s="24"/>
      <c r="P485" s="9"/>
      <c r="Q485" s="2"/>
    </row>
    <row r="486" ht="16.5" customHeight="1">
      <c r="O486" s="24"/>
      <c r="P486" s="9"/>
      <c r="Q486" s="2"/>
    </row>
    <row r="487" ht="16.5" customHeight="1">
      <c r="O487" s="24"/>
      <c r="P487" s="9"/>
      <c r="Q487" s="2"/>
    </row>
    <row r="488" ht="16.5" customHeight="1">
      <c r="O488" s="24"/>
      <c r="P488" s="9"/>
      <c r="Q488" s="2"/>
    </row>
    <row r="489" ht="16.5" customHeight="1">
      <c r="O489" s="24"/>
      <c r="P489" s="9"/>
      <c r="Q489" s="2"/>
    </row>
    <row r="490" ht="16.5" customHeight="1">
      <c r="O490" s="24"/>
      <c r="P490" s="9"/>
      <c r="Q490" s="2"/>
    </row>
    <row r="491" ht="16.5" customHeight="1">
      <c r="O491" s="24"/>
      <c r="P491" s="9"/>
      <c r="Q491" s="2"/>
    </row>
    <row r="492" ht="16.5" customHeight="1">
      <c r="O492" s="24"/>
      <c r="P492" s="9"/>
      <c r="Q492" s="2"/>
    </row>
    <row r="493" ht="16.5" customHeight="1">
      <c r="O493" s="24"/>
      <c r="P493" s="9"/>
      <c r="Q493" s="2"/>
    </row>
    <row r="494" ht="16.5" customHeight="1">
      <c r="O494" s="24"/>
      <c r="P494" s="9"/>
      <c r="Q494" s="2"/>
    </row>
    <row r="495" ht="16.5" customHeight="1">
      <c r="O495" s="24"/>
      <c r="P495" s="9"/>
      <c r="Q495" s="2"/>
    </row>
    <row r="496" ht="16.5" customHeight="1">
      <c r="O496" s="24"/>
      <c r="P496" s="9"/>
      <c r="Q496" s="2"/>
    </row>
    <row r="497" ht="16.5" customHeight="1">
      <c r="O497" s="24"/>
      <c r="P497" s="9"/>
      <c r="Q497" s="2"/>
    </row>
    <row r="498" ht="16.5" customHeight="1">
      <c r="O498" s="24"/>
      <c r="P498" s="9"/>
      <c r="Q498" s="2"/>
    </row>
    <row r="499" ht="16.5" customHeight="1">
      <c r="O499" s="24"/>
      <c r="P499" s="9"/>
      <c r="Q499" s="2"/>
    </row>
    <row r="500" ht="16.5" customHeight="1">
      <c r="O500" s="24"/>
      <c r="P500" s="9"/>
      <c r="Q500" s="2"/>
    </row>
    <row r="501" ht="16.5" customHeight="1">
      <c r="O501" s="24"/>
      <c r="P501" s="9"/>
      <c r="Q501" s="2"/>
    </row>
    <row r="502" ht="16.5" customHeight="1">
      <c r="O502" s="24"/>
      <c r="P502" s="9"/>
      <c r="Q502" s="2"/>
    </row>
    <row r="503" ht="16.5" customHeight="1">
      <c r="O503" s="24"/>
      <c r="P503" s="9"/>
      <c r="Q503" s="2"/>
    </row>
    <row r="504" ht="16.5" customHeight="1">
      <c r="O504" s="24"/>
      <c r="P504" s="9"/>
      <c r="Q504" s="2"/>
    </row>
    <row r="505" ht="16.5" customHeight="1">
      <c r="O505" s="24"/>
      <c r="P505" s="9"/>
      <c r="Q505" s="2"/>
    </row>
    <row r="506" ht="16.5" customHeight="1">
      <c r="O506" s="24"/>
      <c r="P506" s="9"/>
      <c r="Q506" s="2"/>
    </row>
    <row r="507" ht="16.5" customHeight="1">
      <c r="O507" s="24"/>
      <c r="P507" s="9"/>
      <c r="Q507" s="2"/>
    </row>
    <row r="508" ht="16.5" customHeight="1">
      <c r="O508" s="24"/>
      <c r="P508" s="9"/>
      <c r="Q508" s="2"/>
    </row>
    <row r="509" ht="16.5" customHeight="1">
      <c r="O509" s="24"/>
      <c r="P509" s="9"/>
      <c r="Q509" s="2"/>
    </row>
    <row r="510" ht="16.5" customHeight="1">
      <c r="O510" s="24"/>
      <c r="P510" s="9"/>
      <c r="Q510" s="2"/>
    </row>
    <row r="511" ht="16.5" customHeight="1">
      <c r="O511" s="24"/>
      <c r="P511" s="9"/>
      <c r="Q511" s="2"/>
    </row>
    <row r="512" ht="16.5" customHeight="1">
      <c r="O512" s="24"/>
      <c r="P512" s="9"/>
      <c r="Q512" s="2"/>
    </row>
    <row r="513" ht="16.5" customHeight="1">
      <c r="O513" s="24"/>
      <c r="P513" s="9"/>
      <c r="Q513" s="2"/>
    </row>
    <row r="514" ht="16.5" customHeight="1">
      <c r="O514" s="24"/>
      <c r="P514" s="9"/>
      <c r="Q514" s="2"/>
    </row>
    <row r="515" ht="16.5" customHeight="1">
      <c r="O515" s="24"/>
      <c r="P515" s="9"/>
      <c r="Q515" s="2"/>
    </row>
    <row r="516" ht="16.5" customHeight="1">
      <c r="O516" s="24"/>
      <c r="P516" s="9"/>
      <c r="Q516" s="2"/>
    </row>
    <row r="517" ht="16.5" customHeight="1">
      <c r="O517" s="24"/>
      <c r="P517" s="9"/>
      <c r="Q517" s="2"/>
    </row>
    <row r="518" ht="16.5" customHeight="1">
      <c r="O518" s="24"/>
      <c r="P518" s="9"/>
      <c r="Q518" s="2"/>
    </row>
    <row r="519" ht="16.5" customHeight="1">
      <c r="O519" s="24"/>
      <c r="P519" s="9"/>
      <c r="Q519" s="2"/>
    </row>
    <row r="520" ht="16.5" customHeight="1">
      <c r="O520" s="24"/>
      <c r="P520" s="9"/>
      <c r="Q520" s="2"/>
    </row>
    <row r="521" ht="16.5" customHeight="1">
      <c r="O521" s="24"/>
      <c r="P521" s="9"/>
      <c r="Q521" s="2"/>
    </row>
    <row r="522" ht="16.5" customHeight="1">
      <c r="O522" s="24"/>
      <c r="P522" s="9"/>
      <c r="Q522" s="2"/>
    </row>
    <row r="523" ht="16.5" customHeight="1">
      <c r="O523" s="24"/>
      <c r="P523" s="9"/>
      <c r="Q523" s="2"/>
    </row>
    <row r="524" ht="16.5" customHeight="1">
      <c r="O524" s="24"/>
      <c r="P524" s="9"/>
      <c r="Q524" s="2"/>
    </row>
    <row r="525" ht="16.5" customHeight="1">
      <c r="O525" s="24"/>
      <c r="P525" s="9"/>
      <c r="Q525" s="2"/>
    </row>
    <row r="526" ht="16.5" customHeight="1">
      <c r="O526" s="24"/>
      <c r="P526" s="9"/>
      <c r="Q526" s="2"/>
    </row>
    <row r="527" ht="16.5" customHeight="1">
      <c r="O527" s="24"/>
      <c r="P527" s="9"/>
      <c r="Q527" s="2"/>
    </row>
    <row r="528" ht="16.5" customHeight="1">
      <c r="O528" s="24"/>
      <c r="P528" s="9"/>
      <c r="Q528" s="2"/>
    </row>
    <row r="529" ht="16.5" customHeight="1">
      <c r="O529" s="24"/>
      <c r="P529" s="9"/>
      <c r="Q529" s="2"/>
    </row>
    <row r="530" ht="16.5" customHeight="1">
      <c r="O530" s="24"/>
      <c r="P530" s="9"/>
      <c r="Q530" s="2"/>
    </row>
    <row r="531" ht="16.5" customHeight="1">
      <c r="O531" s="24"/>
      <c r="P531" s="9"/>
      <c r="Q531" s="2"/>
    </row>
    <row r="532" ht="16.5" customHeight="1">
      <c r="O532" s="24"/>
      <c r="P532" s="9"/>
      <c r="Q532" s="2"/>
    </row>
    <row r="533" ht="16.5" customHeight="1">
      <c r="O533" s="24"/>
      <c r="P533" s="9"/>
      <c r="Q533" s="2"/>
    </row>
    <row r="534" ht="16.5" customHeight="1">
      <c r="O534" s="24"/>
      <c r="P534" s="9"/>
      <c r="Q534" s="2"/>
    </row>
    <row r="535" ht="16.5" customHeight="1">
      <c r="O535" s="24"/>
      <c r="P535" s="9"/>
      <c r="Q535" s="2"/>
    </row>
    <row r="536" ht="16.5" customHeight="1">
      <c r="O536" s="24"/>
      <c r="P536" s="9"/>
      <c r="Q536" s="2"/>
    </row>
    <row r="537" ht="16.5" customHeight="1">
      <c r="O537" s="24"/>
      <c r="P537" s="9"/>
      <c r="Q537" s="2"/>
    </row>
    <row r="538" ht="16.5" customHeight="1">
      <c r="O538" s="24"/>
      <c r="P538" s="9"/>
      <c r="Q538" s="2"/>
    </row>
    <row r="539" ht="16.5" customHeight="1">
      <c r="O539" s="24"/>
      <c r="P539" s="9"/>
      <c r="Q539" s="2"/>
    </row>
    <row r="540" ht="16.5" customHeight="1">
      <c r="O540" s="24"/>
      <c r="P540" s="9"/>
      <c r="Q540" s="2"/>
    </row>
    <row r="541" ht="16.5" customHeight="1">
      <c r="O541" s="24"/>
      <c r="P541" s="9"/>
      <c r="Q541" s="2"/>
    </row>
    <row r="542" ht="16.5" customHeight="1">
      <c r="O542" s="24"/>
      <c r="P542" s="9"/>
      <c r="Q542" s="2"/>
    </row>
    <row r="543" ht="16.5" customHeight="1">
      <c r="O543" s="24"/>
      <c r="P543" s="9"/>
      <c r="Q543" s="2"/>
    </row>
    <row r="544" ht="16.5" customHeight="1">
      <c r="O544" s="24"/>
      <c r="P544" s="9"/>
      <c r="Q544" s="2"/>
    </row>
    <row r="545" ht="16.5" customHeight="1">
      <c r="O545" s="24"/>
      <c r="P545" s="9"/>
      <c r="Q545" s="2"/>
    </row>
    <row r="546" ht="16.5" customHeight="1">
      <c r="O546" s="24"/>
      <c r="P546" s="9"/>
      <c r="Q546" s="2"/>
    </row>
    <row r="547" ht="16.5" customHeight="1">
      <c r="O547" s="24"/>
      <c r="P547" s="9"/>
      <c r="Q547" s="2"/>
    </row>
    <row r="548" ht="16.5" customHeight="1">
      <c r="O548" s="24"/>
      <c r="P548" s="9"/>
      <c r="Q548" s="2"/>
    </row>
    <row r="549" ht="16.5" customHeight="1">
      <c r="O549" s="24"/>
      <c r="P549" s="9"/>
      <c r="Q549" s="2"/>
    </row>
    <row r="550" ht="16.5" customHeight="1">
      <c r="O550" s="24"/>
      <c r="P550" s="9"/>
      <c r="Q550" s="2"/>
    </row>
    <row r="551" ht="16.5" customHeight="1">
      <c r="O551" s="24"/>
      <c r="P551" s="9"/>
      <c r="Q551" s="2"/>
    </row>
    <row r="552" ht="16.5" customHeight="1">
      <c r="O552" s="24"/>
      <c r="P552" s="9"/>
      <c r="Q552" s="2"/>
    </row>
    <row r="553" ht="16.5" customHeight="1">
      <c r="O553" s="24"/>
      <c r="P553" s="9"/>
      <c r="Q553" s="2"/>
    </row>
    <row r="554" ht="16.5" customHeight="1">
      <c r="O554" s="24"/>
      <c r="P554" s="9"/>
      <c r="Q554" s="2"/>
    </row>
    <row r="555" ht="16.5" customHeight="1">
      <c r="O555" s="24"/>
      <c r="P555" s="9"/>
      <c r="Q555" s="2"/>
    </row>
    <row r="556" ht="16.5" customHeight="1">
      <c r="O556" s="24"/>
      <c r="P556" s="9"/>
      <c r="Q556" s="2"/>
    </row>
    <row r="557" ht="16.5" customHeight="1">
      <c r="O557" s="24"/>
      <c r="P557" s="9"/>
      <c r="Q557" s="2"/>
    </row>
    <row r="558" ht="16.5" customHeight="1">
      <c r="O558" s="24"/>
      <c r="P558" s="9"/>
      <c r="Q558" s="2"/>
    </row>
    <row r="559" ht="16.5" customHeight="1">
      <c r="O559" s="24"/>
      <c r="P559" s="9"/>
      <c r="Q559" s="2"/>
    </row>
    <row r="560" ht="16.5" customHeight="1">
      <c r="O560" s="24"/>
      <c r="P560" s="9"/>
      <c r="Q560" s="2"/>
    </row>
    <row r="561" ht="16.5" customHeight="1">
      <c r="O561" s="24"/>
      <c r="P561" s="9"/>
      <c r="Q561" s="2"/>
    </row>
    <row r="562" ht="16.5" customHeight="1">
      <c r="O562" s="24"/>
      <c r="P562" s="9"/>
      <c r="Q562" s="2"/>
    </row>
    <row r="563" ht="16.5" customHeight="1">
      <c r="O563" s="24"/>
      <c r="P563" s="9"/>
      <c r="Q563" s="2"/>
    </row>
    <row r="564" ht="16.5" customHeight="1">
      <c r="O564" s="24"/>
      <c r="P564" s="9"/>
      <c r="Q564" s="2"/>
    </row>
    <row r="565" ht="16.5" customHeight="1">
      <c r="O565" s="24"/>
      <c r="P565" s="9"/>
      <c r="Q565" s="2"/>
    </row>
    <row r="566" ht="16.5" customHeight="1">
      <c r="O566" s="24"/>
      <c r="P566" s="9"/>
      <c r="Q566" s="2"/>
    </row>
    <row r="567" ht="16.5" customHeight="1">
      <c r="O567" s="24"/>
      <c r="P567" s="9"/>
      <c r="Q567" s="2"/>
    </row>
    <row r="568" ht="16.5" customHeight="1">
      <c r="O568" s="24"/>
      <c r="P568" s="9"/>
      <c r="Q568" s="2"/>
    </row>
    <row r="569" ht="16.5" customHeight="1">
      <c r="O569" s="24"/>
      <c r="P569" s="9"/>
      <c r="Q569" s="2"/>
    </row>
    <row r="570" ht="16.5" customHeight="1">
      <c r="O570" s="24"/>
      <c r="P570" s="9"/>
      <c r="Q570" s="2"/>
    </row>
    <row r="571" ht="16.5" customHeight="1">
      <c r="O571" s="24"/>
      <c r="P571" s="9"/>
      <c r="Q571" s="2"/>
    </row>
    <row r="572" ht="16.5" customHeight="1">
      <c r="O572" s="24"/>
      <c r="P572" s="9"/>
      <c r="Q572" s="2"/>
    </row>
    <row r="573" ht="16.5" customHeight="1">
      <c r="O573" s="24"/>
      <c r="P573" s="9"/>
      <c r="Q573" s="2"/>
    </row>
    <row r="574" ht="16.5" customHeight="1">
      <c r="O574" s="24"/>
      <c r="P574" s="9"/>
      <c r="Q574" s="2"/>
    </row>
    <row r="575" ht="16.5" customHeight="1">
      <c r="O575" s="24"/>
      <c r="P575" s="9"/>
      <c r="Q575" s="2"/>
    </row>
    <row r="576" ht="16.5" customHeight="1">
      <c r="O576" s="24"/>
      <c r="P576" s="9"/>
      <c r="Q576" s="2"/>
    </row>
    <row r="577" ht="16.5" customHeight="1">
      <c r="O577" s="24"/>
      <c r="P577" s="9"/>
      <c r="Q577" s="2"/>
    </row>
    <row r="578" ht="16.5" customHeight="1">
      <c r="O578" s="24"/>
      <c r="P578" s="9"/>
      <c r="Q578" s="2"/>
    </row>
    <row r="579" ht="16.5" customHeight="1">
      <c r="O579" s="24"/>
      <c r="P579" s="9"/>
      <c r="Q579" s="2"/>
    </row>
    <row r="580" ht="16.5" customHeight="1">
      <c r="O580" s="24"/>
      <c r="P580" s="9"/>
      <c r="Q580" s="2"/>
    </row>
    <row r="581" ht="16.5" customHeight="1">
      <c r="O581" s="24"/>
      <c r="P581" s="9"/>
      <c r="Q581" s="2"/>
    </row>
    <row r="582" ht="16.5" customHeight="1">
      <c r="O582" s="24"/>
      <c r="P582" s="9"/>
      <c r="Q582" s="2"/>
    </row>
    <row r="583" ht="16.5" customHeight="1">
      <c r="O583" s="24"/>
      <c r="P583" s="9"/>
      <c r="Q583" s="2"/>
    </row>
    <row r="584" ht="16.5" customHeight="1">
      <c r="O584" s="24"/>
      <c r="P584" s="9"/>
      <c r="Q584" s="2"/>
    </row>
    <row r="585" ht="16.5" customHeight="1">
      <c r="O585" s="24"/>
      <c r="P585" s="9"/>
      <c r="Q585" s="2"/>
    </row>
    <row r="586" ht="16.5" customHeight="1">
      <c r="O586" s="24"/>
      <c r="P586" s="9"/>
      <c r="Q586" s="2"/>
    </row>
    <row r="587" ht="16.5" customHeight="1">
      <c r="O587" s="24"/>
      <c r="P587" s="9"/>
      <c r="Q587" s="2"/>
    </row>
    <row r="588" ht="16.5" customHeight="1">
      <c r="O588" s="24"/>
      <c r="P588" s="9"/>
      <c r="Q588" s="2"/>
    </row>
    <row r="589" ht="16.5" customHeight="1">
      <c r="O589" s="24"/>
      <c r="P589" s="9"/>
      <c r="Q589" s="2"/>
    </row>
    <row r="590" ht="16.5" customHeight="1">
      <c r="O590" s="24"/>
      <c r="P590" s="9"/>
      <c r="Q590" s="2"/>
    </row>
    <row r="591" ht="16.5" customHeight="1">
      <c r="O591" s="24"/>
      <c r="P591" s="9"/>
      <c r="Q591" s="2"/>
    </row>
    <row r="592" ht="16.5" customHeight="1">
      <c r="O592" s="24"/>
      <c r="P592" s="9"/>
      <c r="Q592" s="2"/>
    </row>
    <row r="593" ht="16.5" customHeight="1">
      <c r="O593" s="24"/>
      <c r="P593" s="9"/>
      <c r="Q593" s="2"/>
    </row>
    <row r="594" ht="16.5" customHeight="1">
      <c r="O594" s="24"/>
      <c r="P594" s="9"/>
      <c r="Q594" s="2"/>
    </row>
    <row r="595" ht="16.5" customHeight="1">
      <c r="O595" s="24"/>
      <c r="P595" s="9"/>
      <c r="Q595" s="2"/>
    </row>
    <row r="596" ht="16.5" customHeight="1">
      <c r="O596" s="24"/>
      <c r="P596" s="9"/>
      <c r="Q596" s="2"/>
    </row>
    <row r="597" ht="16.5" customHeight="1">
      <c r="O597" s="24"/>
      <c r="P597" s="9"/>
      <c r="Q597" s="2"/>
    </row>
    <row r="598" ht="16.5" customHeight="1">
      <c r="O598" s="24"/>
      <c r="P598" s="9"/>
      <c r="Q598" s="2"/>
    </row>
    <row r="599" ht="16.5" customHeight="1">
      <c r="O599" s="24"/>
      <c r="P599" s="9"/>
      <c r="Q599" s="2"/>
    </row>
    <row r="600" ht="16.5" customHeight="1">
      <c r="O600" s="24"/>
      <c r="P600" s="9"/>
      <c r="Q600" s="2"/>
    </row>
    <row r="601" ht="16.5" customHeight="1">
      <c r="O601" s="24"/>
      <c r="P601" s="9"/>
      <c r="Q601" s="2"/>
    </row>
    <row r="602" ht="16.5" customHeight="1">
      <c r="O602" s="24"/>
      <c r="P602" s="9"/>
      <c r="Q602" s="2"/>
    </row>
    <row r="603" ht="16.5" customHeight="1">
      <c r="O603" s="24"/>
      <c r="P603" s="9"/>
      <c r="Q603" s="2"/>
    </row>
    <row r="604" ht="16.5" customHeight="1">
      <c r="O604" s="24"/>
      <c r="P604" s="9"/>
      <c r="Q604" s="2"/>
    </row>
    <row r="605" ht="16.5" customHeight="1">
      <c r="O605" s="24"/>
      <c r="P605" s="9"/>
      <c r="Q605" s="2"/>
    </row>
    <row r="606" ht="16.5" customHeight="1">
      <c r="O606" s="24"/>
      <c r="P606" s="9"/>
      <c r="Q606" s="2"/>
    </row>
    <row r="607" ht="16.5" customHeight="1">
      <c r="O607" s="24"/>
      <c r="P607" s="9"/>
      <c r="Q607" s="2"/>
    </row>
    <row r="608" ht="16.5" customHeight="1">
      <c r="O608" s="24"/>
      <c r="P608" s="9"/>
      <c r="Q608" s="2"/>
    </row>
    <row r="609" ht="16.5" customHeight="1">
      <c r="O609" s="24"/>
      <c r="P609" s="9"/>
      <c r="Q609" s="2"/>
    </row>
    <row r="610" ht="16.5" customHeight="1">
      <c r="O610" s="24"/>
      <c r="P610" s="9"/>
      <c r="Q610" s="2"/>
    </row>
    <row r="611" ht="16.5" customHeight="1">
      <c r="O611" s="24"/>
      <c r="P611" s="9"/>
      <c r="Q611" s="2"/>
    </row>
    <row r="612" ht="16.5" customHeight="1">
      <c r="O612" s="24"/>
      <c r="P612" s="9"/>
      <c r="Q612" s="2"/>
    </row>
    <row r="613" ht="16.5" customHeight="1">
      <c r="O613" s="24"/>
      <c r="P613" s="9"/>
      <c r="Q613" s="2"/>
    </row>
    <row r="614" ht="16.5" customHeight="1">
      <c r="O614" s="24"/>
      <c r="P614" s="9"/>
      <c r="Q614" s="2"/>
    </row>
    <row r="615" ht="16.5" customHeight="1">
      <c r="O615" s="24"/>
      <c r="P615" s="9"/>
      <c r="Q615" s="2"/>
    </row>
    <row r="616" ht="16.5" customHeight="1">
      <c r="O616" s="24"/>
      <c r="P616" s="9"/>
      <c r="Q616" s="2"/>
    </row>
    <row r="617" ht="16.5" customHeight="1">
      <c r="O617" s="24"/>
      <c r="P617" s="9"/>
      <c r="Q617" s="2"/>
    </row>
    <row r="618" ht="16.5" customHeight="1">
      <c r="O618" s="24"/>
      <c r="P618" s="9"/>
      <c r="Q618" s="2"/>
    </row>
    <row r="619" ht="16.5" customHeight="1">
      <c r="O619" s="24"/>
      <c r="P619" s="9"/>
      <c r="Q619" s="2"/>
    </row>
    <row r="620" ht="16.5" customHeight="1">
      <c r="O620" s="24"/>
      <c r="P620" s="9"/>
      <c r="Q620" s="2"/>
    </row>
    <row r="621" ht="16.5" customHeight="1">
      <c r="O621" s="24"/>
      <c r="P621" s="9"/>
      <c r="Q621" s="2"/>
    </row>
    <row r="622" ht="16.5" customHeight="1">
      <c r="O622" s="24"/>
      <c r="P622" s="9"/>
      <c r="Q622" s="2"/>
    </row>
    <row r="623" ht="16.5" customHeight="1">
      <c r="O623" s="24"/>
      <c r="P623" s="9"/>
      <c r="Q623" s="2"/>
    </row>
    <row r="624" ht="16.5" customHeight="1">
      <c r="O624" s="24"/>
      <c r="P624" s="9"/>
      <c r="Q624" s="2"/>
    </row>
    <row r="625" ht="16.5" customHeight="1">
      <c r="O625" s="24"/>
      <c r="P625" s="9"/>
      <c r="Q625" s="2"/>
    </row>
    <row r="626" ht="16.5" customHeight="1">
      <c r="O626" s="24"/>
      <c r="P626" s="9"/>
      <c r="Q626" s="2"/>
    </row>
    <row r="627" ht="16.5" customHeight="1">
      <c r="O627" s="24"/>
      <c r="P627" s="9"/>
      <c r="Q627" s="2"/>
    </row>
    <row r="628" ht="16.5" customHeight="1">
      <c r="O628" s="24"/>
      <c r="P628" s="9"/>
      <c r="Q628" s="2"/>
    </row>
    <row r="629" ht="16.5" customHeight="1">
      <c r="O629" s="24"/>
      <c r="P629" s="9"/>
      <c r="Q629" s="2"/>
    </row>
    <row r="630" ht="16.5" customHeight="1">
      <c r="O630" s="24"/>
      <c r="P630" s="9"/>
      <c r="Q630" s="2"/>
    </row>
    <row r="631" ht="16.5" customHeight="1">
      <c r="O631" s="24"/>
      <c r="P631" s="9"/>
      <c r="Q631" s="2"/>
    </row>
    <row r="632" ht="16.5" customHeight="1">
      <c r="O632" s="24"/>
      <c r="P632" s="9"/>
      <c r="Q632" s="2"/>
    </row>
    <row r="633" ht="16.5" customHeight="1">
      <c r="O633" s="24"/>
      <c r="P633" s="9"/>
      <c r="Q633" s="2"/>
    </row>
    <row r="634" ht="16.5" customHeight="1">
      <c r="O634" s="24"/>
      <c r="P634" s="9"/>
      <c r="Q634" s="2"/>
    </row>
    <row r="635" ht="16.5" customHeight="1">
      <c r="O635" s="24"/>
      <c r="P635" s="9"/>
      <c r="Q635" s="2"/>
    </row>
    <row r="636" ht="16.5" customHeight="1">
      <c r="O636" s="24"/>
      <c r="P636" s="9"/>
      <c r="Q636" s="2"/>
    </row>
    <row r="637" ht="16.5" customHeight="1">
      <c r="O637" s="24"/>
      <c r="P637" s="9"/>
      <c r="Q637" s="2"/>
    </row>
    <row r="638" ht="16.5" customHeight="1">
      <c r="O638" s="24"/>
      <c r="P638" s="9"/>
      <c r="Q638" s="2"/>
    </row>
    <row r="639" ht="16.5" customHeight="1">
      <c r="O639" s="24"/>
      <c r="P639" s="9"/>
      <c r="Q639" s="2"/>
    </row>
    <row r="640" ht="16.5" customHeight="1">
      <c r="O640" s="24"/>
      <c r="P640" s="9"/>
      <c r="Q640" s="2"/>
    </row>
    <row r="641" ht="16.5" customHeight="1">
      <c r="O641" s="24"/>
      <c r="P641" s="9"/>
      <c r="Q641" s="2"/>
    </row>
    <row r="642" ht="16.5" customHeight="1">
      <c r="O642" s="24"/>
      <c r="P642" s="9"/>
      <c r="Q642" s="2"/>
    </row>
    <row r="643" ht="16.5" customHeight="1">
      <c r="O643" s="24"/>
      <c r="P643" s="9"/>
      <c r="Q643" s="2"/>
    </row>
    <row r="644" ht="16.5" customHeight="1">
      <c r="O644" s="24"/>
      <c r="P644" s="9"/>
      <c r="Q644" s="2"/>
    </row>
    <row r="645" ht="16.5" customHeight="1">
      <c r="O645" s="24"/>
      <c r="P645" s="9"/>
      <c r="Q645" s="2"/>
    </row>
    <row r="646" ht="16.5" customHeight="1">
      <c r="O646" s="24"/>
      <c r="P646" s="9"/>
      <c r="Q646" s="2"/>
    </row>
    <row r="647" ht="16.5" customHeight="1">
      <c r="O647" s="24"/>
      <c r="P647" s="9"/>
      <c r="Q647" s="2"/>
    </row>
    <row r="648" ht="16.5" customHeight="1">
      <c r="O648" s="24"/>
      <c r="P648" s="9"/>
      <c r="Q648" s="2"/>
    </row>
    <row r="649" ht="16.5" customHeight="1">
      <c r="O649" s="24"/>
      <c r="P649" s="9"/>
      <c r="Q649" s="2"/>
    </row>
    <row r="650" ht="16.5" customHeight="1">
      <c r="O650" s="24"/>
      <c r="P650" s="9"/>
      <c r="Q650" s="2"/>
    </row>
    <row r="651" ht="16.5" customHeight="1">
      <c r="O651" s="24"/>
      <c r="P651" s="9"/>
      <c r="Q651" s="2"/>
    </row>
    <row r="652" ht="16.5" customHeight="1">
      <c r="O652" s="24"/>
      <c r="P652" s="9"/>
      <c r="Q652" s="2"/>
    </row>
    <row r="653" ht="16.5" customHeight="1">
      <c r="O653" s="24"/>
      <c r="P653" s="9"/>
      <c r="Q653" s="2"/>
    </row>
    <row r="654" ht="16.5" customHeight="1">
      <c r="O654" s="24"/>
      <c r="P654" s="9"/>
      <c r="Q654" s="2"/>
    </row>
    <row r="655" ht="16.5" customHeight="1">
      <c r="O655" s="24"/>
      <c r="P655" s="9"/>
      <c r="Q655" s="2"/>
    </row>
    <row r="656" ht="16.5" customHeight="1">
      <c r="O656" s="24"/>
      <c r="P656" s="9"/>
      <c r="Q656" s="2"/>
    </row>
    <row r="657" ht="16.5" customHeight="1">
      <c r="O657" s="24"/>
      <c r="P657" s="9"/>
      <c r="Q657" s="2"/>
    </row>
    <row r="658" ht="16.5" customHeight="1">
      <c r="O658" s="24"/>
      <c r="P658" s="9"/>
      <c r="Q658" s="2"/>
    </row>
    <row r="659" ht="16.5" customHeight="1">
      <c r="O659" s="24"/>
      <c r="P659" s="9"/>
      <c r="Q659" s="2"/>
    </row>
    <row r="660" ht="16.5" customHeight="1">
      <c r="O660" s="24"/>
      <c r="P660" s="9"/>
      <c r="Q660" s="2"/>
    </row>
    <row r="661" ht="16.5" customHeight="1">
      <c r="O661" s="24"/>
      <c r="P661" s="9"/>
      <c r="Q661" s="2"/>
    </row>
    <row r="662" ht="16.5" customHeight="1">
      <c r="O662" s="24"/>
      <c r="P662" s="9"/>
      <c r="Q662" s="2"/>
    </row>
    <row r="663" ht="16.5" customHeight="1">
      <c r="O663" s="24"/>
      <c r="P663" s="9"/>
      <c r="Q663" s="2"/>
    </row>
    <row r="664" ht="16.5" customHeight="1">
      <c r="O664" s="24"/>
      <c r="P664" s="9"/>
      <c r="Q664" s="2"/>
    </row>
    <row r="665" ht="16.5" customHeight="1">
      <c r="O665" s="24"/>
      <c r="P665" s="9"/>
      <c r="Q665" s="2"/>
    </row>
    <row r="666" ht="16.5" customHeight="1">
      <c r="O666" s="24"/>
      <c r="P666" s="9"/>
      <c r="Q666" s="2"/>
    </row>
    <row r="667" ht="16.5" customHeight="1">
      <c r="O667" s="24"/>
      <c r="P667" s="9"/>
      <c r="Q667" s="2"/>
    </row>
    <row r="668" ht="16.5" customHeight="1">
      <c r="O668" s="24"/>
      <c r="P668" s="9"/>
      <c r="Q668" s="2"/>
    </row>
    <row r="669" ht="16.5" customHeight="1">
      <c r="O669" s="24"/>
      <c r="P669" s="9"/>
      <c r="Q669" s="2"/>
    </row>
    <row r="670" ht="16.5" customHeight="1">
      <c r="O670" s="24"/>
      <c r="P670" s="9"/>
      <c r="Q670" s="2"/>
    </row>
    <row r="671" ht="16.5" customHeight="1">
      <c r="O671" s="24"/>
      <c r="P671" s="9"/>
      <c r="Q671" s="2"/>
    </row>
    <row r="672" ht="16.5" customHeight="1">
      <c r="O672" s="24"/>
      <c r="P672" s="9"/>
      <c r="Q672" s="2"/>
    </row>
    <row r="673" ht="16.5" customHeight="1">
      <c r="O673" s="24"/>
      <c r="P673" s="9"/>
      <c r="Q673" s="2"/>
    </row>
    <row r="674" ht="16.5" customHeight="1">
      <c r="O674" s="24"/>
      <c r="P674" s="9"/>
      <c r="Q674" s="2"/>
    </row>
    <row r="675" ht="16.5" customHeight="1">
      <c r="O675" s="24"/>
      <c r="P675" s="9"/>
      <c r="Q675" s="2"/>
    </row>
    <row r="676" ht="16.5" customHeight="1">
      <c r="O676" s="24"/>
      <c r="P676" s="9"/>
      <c r="Q676" s="2"/>
    </row>
    <row r="677" ht="16.5" customHeight="1">
      <c r="O677" s="24"/>
      <c r="P677" s="9"/>
      <c r="Q677" s="2"/>
    </row>
    <row r="678" ht="16.5" customHeight="1">
      <c r="O678" s="24"/>
      <c r="P678" s="9"/>
      <c r="Q678" s="2"/>
    </row>
    <row r="679" ht="16.5" customHeight="1">
      <c r="O679" s="24"/>
      <c r="P679" s="9"/>
      <c r="Q679" s="2"/>
    </row>
    <row r="680" ht="16.5" customHeight="1">
      <c r="O680" s="24"/>
      <c r="P680" s="9"/>
      <c r="Q680" s="2"/>
    </row>
    <row r="681" ht="16.5" customHeight="1">
      <c r="O681" s="24"/>
      <c r="P681" s="9"/>
      <c r="Q681" s="2"/>
    </row>
    <row r="682" ht="16.5" customHeight="1">
      <c r="O682" s="24"/>
      <c r="P682" s="9"/>
      <c r="Q682" s="2"/>
    </row>
    <row r="683" ht="16.5" customHeight="1">
      <c r="O683" s="24"/>
      <c r="P683" s="9"/>
      <c r="Q683" s="2"/>
    </row>
    <row r="684" ht="16.5" customHeight="1">
      <c r="O684" s="24"/>
      <c r="P684" s="9"/>
      <c r="Q684" s="2"/>
    </row>
    <row r="685" ht="16.5" customHeight="1">
      <c r="O685" s="24"/>
      <c r="P685" s="9"/>
      <c r="Q685" s="2"/>
    </row>
    <row r="686" ht="16.5" customHeight="1">
      <c r="O686" s="24"/>
      <c r="P686" s="9"/>
      <c r="Q686" s="2"/>
    </row>
    <row r="687" ht="16.5" customHeight="1">
      <c r="O687" s="24"/>
      <c r="P687" s="9"/>
      <c r="Q687" s="2"/>
    </row>
    <row r="688" ht="16.5" customHeight="1">
      <c r="O688" s="24"/>
      <c r="P688" s="9"/>
      <c r="Q688" s="2"/>
    </row>
    <row r="689" ht="16.5" customHeight="1">
      <c r="O689" s="24"/>
      <c r="P689" s="9"/>
      <c r="Q689" s="2"/>
    </row>
    <row r="690" ht="16.5" customHeight="1">
      <c r="O690" s="24"/>
      <c r="P690" s="9"/>
      <c r="Q690" s="2"/>
    </row>
    <row r="691" ht="16.5" customHeight="1">
      <c r="O691" s="24"/>
      <c r="P691" s="9"/>
      <c r="Q691" s="2"/>
    </row>
    <row r="692" ht="16.5" customHeight="1">
      <c r="O692" s="24"/>
      <c r="P692" s="9"/>
      <c r="Q692" s="2"/>
    </row>
    <row r="693" ht="16.5" customHeight="1">
      <c r="O693" s="24"/>
      <c r="P693" s="9"/>
      <c r="Q693" s="2"/>
    </row>
    <row r="694" ht="16.5" customHeight="1">
      <c r="O694" s="24"/>
      <c r="P694" s="9"/>
      <c r="Q694" s="2"/>
    </row>
    <row r="695" ht="16.5" customHeight="1">
      <c r="O695" s="24"/>
      <c r="P695" s="9"/>
      <c r="Q695" s="2"/>
    </row>
    <row r="696" ht="16.5" customHeight="1">
      <c r="O696" s="24"/>
      <c r="P696" s="9"/>
      <c r="Q696" s="2"/>
    </row>
    <row r="697" ht="16.5" customHeight="1">
      <c r="O697" s="24"/>
      <c r="P697" s="9"/>
      <c r="Q697" s="2"/>
    </row>
    <row r="698" ht="16.5" customHeight="1">
      <c r="O698" s="24"/>
      <c r="P698" s="9"/>
      <c r="Q698" s="2"/>
    </row>
    <row r="699" ht="16.5" customHeight="1">
      <c r="O699" s="24"/>
      <c r="P699" s="9"/>
      <c r="Q699" s="2"/>
    </row>
    <row r="700" ht="16.5" customHeight="1">
      <c r="O700" s="24"/>
      <c r="P700" s="9"/>
      <c r="Q700" s="2"/>
    </row>
    <row r="701" ht="16.5" customHeight="1">
      <c r="O701" s="24"/>
      <c r="P701" s="9"/>
      <c r="Q701" s="2"/>
    </row>
    <row r="702" ht="16.5" customHeight="1">
      <c r="O702" s="24"/>
      <c r="P702" s="9"/>
      <c r="Q702" s="2"/>
    </row>
    <row r="703" ht="16.5" customHeight="1">
      <c r="O703" s="24"/>
      <c r="P703" s="9"/>
      <c r="Q703" s="2"/>
    </row>
    <row r="704" ht="16.5" customHeight="1">
      <c r="O704" s="24"/>
      <c r="P704" s="9"/>
      <c r="Q704" s="2"/>
    </row>
    <row r="705" ht="16.5" customHeight="1">
      <c r="O705" s="24"/>
      <c r="P705" s="9"/>
      <c r="Q705" s="2"/>
    </row>
    <row r="706" ht="16.5" customHeight="1">
      <c r="O706" s="24"/>
      <c r="P706" s="9"/>
      <c r="Q706" s="2"/>
    </row>
    <row r="707" ht="16.5" customHeight="1">
      <c r="O707" s="24"/>
      <c r="P707" s="9"/>
      <c r="Q707" s="2"/>
    </row>
    <row r="708" ht="16.5" customHeight="1">
      <c r="O708" s="24"/>
      <c r="P708" s="9"/>
      <c r="Q708" s="2"/>
    </row>
    <row r="709" ht="16.5" customHeight="1">
      <c r="O709" s="24"/>
      <c r="P709" s="9"/>
      <c r="Q709" s="2"/>
    </row>
    <row r="710" ht="16.5" customHeight="1">
      <c r="O710" s="24"/>
      <c r="P710" s="9"/>
      <c r="Q710" s="2"/>
    </row>
    <row r="711" ht="16.5" customHeight="1">
      <c r="O711" s="24"/>
      <c r="P711" s="9"/>
      <c r="Q711" s="2"/>
    </row>
    <row r="712" ht="16.5" customHeight="1">
      <c r="O712" s="24"/>
      <c r="P712" s="9"/>
      <c r="Q712" s="2"/>
    </row>
    <row r="713" ht="16.5" customHeight="1">
      <c r="O713" s="24"/>
      <c r="P713" s="9"/>
      <c r="Q713" s="2"/>
    </row>
    <row r="714" ht="16.5" customHeight="1">
      <c r="O714" s="24"/>
      <c r="P714" s="9"/>
      <c r="Q714" s="2"/>
    </row>
    <row r="715" ht="16.5" customHeight="1">
      <c r="O715" s="24"/>
      <c r="P715" s="9"/>
      <c r="Q715" s="2"/>
    </row>
    <row r="716" ht="16.5" customHeight="1">
      <c r="O716" s="24"/>
      <c r="P716" s="9"/>
      <c r="Q716" s="2"/>
    </row>
    <row r="717" ht="16.5" customHeight="1">
      <c r="O717" s="24"/>
      <c r="P717" s="9"/>
      <c r="Q717" s="2"/>
    </row>
    <row r="718" ht="16.5" customHeight="1">
      <c r="O718" s="24"/>
      <c r="P718" s="9"/>
      <c r="Q718" s="2"/>
    </row>
    <row r="719" ht="16.5" customHeight="1">
      <c r="O719" s="24"/>
      <c r="P719" s="9"/>
      <c r="Q719" s="2"/>
    </row>
    <row r="720" ht="16.5" customHeight="1">
      <c r="O720" s="24"/>
      <c r="P720" s="9"/>
      <c r="Q720" s="2"/>
    </row>
    <row r="721" ht="16.5" customHeight="1">
      <c r="O721" s="24"/>
      <c r="P721" s="9"/>
      <c r="Q721" s="2"/>
    </row>
    <row r="722" ht="16.5" customHeight="1">
      <c r="O722" s="24"/>
      <c r="P722" s="9"/>
      <c r="Q722" s="2"/>
    </row>
    <row r="723" ht="16.5" customHeight="1">
      <c r="O723" s="24"/>
      <c r="P723" s="9"/>
      <c r="Q723" s="2"/>
    </row>
    <row r="724" ht="16.5" customHeight="1">
      <c r="O724" s="24"/>
      <c r="P724" s="9"/>
      <c r="Q724" s="2"/>
    </row>
    <row r="725" ht="16.5" customHeight="1">
      <c r="O725" s="24"/>
      <c r="P725" s="9"/>
      <c r="Q725" s="2"/>
    </row>
    <row r="726" ht="16.5" customHeight="1">
      <c r="O726" s="24"/>
      <c r="P726" s="9"/>
      <c r="Q726" s="2"/>
    </row>
    <row r="727" ht="16.5" customHeight="1">
      <c r="O727" s="24"/>
      <c r="P727" s="9"/>
      <c r="Q727" s="2"/>
    </row>
    <row r="728" ht="16.5" customHeight="1">
      <c r="O728" s="24"/>
      <c r="P728" s="9"/>
      <c r="Q728" s="2"/>
    </row>
    <row r="729" ht="16.5" customHeight="1">
      <c r="O729" s="24"/>
      <c r="P729" s="9"/>
      <c r="Q729" s="2"/>
    </row>
    <row r="730" ht="16.5" customHeight="1">
      <c r="O730" s="24"/>
      <c r="P730" s="9"/>
      <c r="Q730" s="2"/>
    </row>
    <row r="731" ht="16.5" customHeight="1">
      <c r="O731" s="24"/>
      <c r="P731" s="9"/>
      <c r="Q731" s="2"/>
    </row>
    <row r="732" ht="16.5" customHeight="1">
      <c r="O732" s="24"/>
      <c r="P732" s="9"/>
      <c r="Q732" s="2"/>
    </row>
    <row r="733" ht="16.5" customHeight="1">
      <c r="O733" s="24"/>
      <c r="P733" s="9"/>
      <c r="Q733" s="2"/>
    </row>
    <row r="734" ht="16.5" customHeight="1">
      <c r="O734" s="24"/>
      <c r="P734" s="9"/>
      <c r="Q734" s="2"/>
    </row>
    <row r="735" ht="16.5" customHeight="1">
      <c r="O735" s="24"/>
      <c r="P735" s="9"/>
      <c r="Q735" s="2"/>
    </row>
    <row r="736" ht="16.5" customHeight="1">
      <c r="O736" s="24"/>
      <c r="P736" s="9"/>
      <c r="Q736" s="2"/>
    </row>
    <row r="737" ht="16.5" customHeight="1">
      <c r="O737" s="24"/>
      <c r="P737" s="9"/>
      <c r="Q737" s="2"/>
    </row>
    <row r="738" ht="16.5" customHeight="1">
      <c r="O738" s="24"/>
      <c r="P738" s="9"/>
      <c r="Q738" s="2"/>
    </row>
    <row r="739" ht="16.5" customHeight="1">
      <c r="O739" s="24"/>
      <c r="P739" s="9"/>
      <c r="Q739" s="2"/>
    </row>
    <row r="740" ht="16.5" customHeight="1">
      <c r="O740" s="24"/>
      <c r="P740" s="9"/>
      <c r="Q740" s="2"/>
    </row>
    <row r="741" ht="16.5" customHeight="1">
      <c r="O741" s="24"/>
      <c r="P741" s="9"/>
      <c r="Q741" s="2"/>
    </row>
    <row r="742" ht="16.5" customHeight="1">
      <c r="O742" s="24"/>
      <c r="P742" s="9"/>
      <c r="Q742" s="2"/>
    </row>
    <row r="743" ht="16.5" customHeight="1">
      <c r="O743" s="24"/>
      <c r="P743" s="9"/>
      <c r="Q743" s="2"/>
    </row>
    <row r="744" ht="16.5" customHeight="1">
      <c r="O744" s="24"/>
      <c r="P744" s="9"/>
      <c r="Q744" s="2"/>
    </row>
    <row r="745" ht="16.5" customHeight="1">
      <c r="O745" s="24"/>
      <c r="P745" s="9"/>
      <c r="Q745" s="2"/>
    </row>
    <row r="746" ht="16.5" customHeight="1">
      <c r="O746" s="24"/>
      <c r="P746" s="9"/>
      <c r="Q746" s="2"/>
    </row>
    <row r="747" ht="16.5" customHeight="1">
      <c r="O747" s="24"/>
      <c r="P747" s="9"/>
      <c r="Q747" s="2"/>
    </row>
    <row r="748" ht="16.5" customHeight="1">
      <c r="O748" s="24"/>
      <c r="P748" s="9"/>
      <c r="Q748" s="2"/>
    </row>
    <row r="749" ht="16.5" customHeight="1">
      <c r="O749" s="24"/>
      <c r="P749" s="9"/>
      <c r="Q749" s="2"/>
    </row>
    <row r="750" ht="16.5" customHeight="1">
      <c r="O750" s="24"/>
      <c r="P750" s="9"/>
      <c r="Q750" s="2"/>
    </row>
    <row r="751" ht="16.5" customHeight="1">
      <c r="O751" s="24"/>
      <c r="P751" s="9"/>
      <c r="Q751" s="2"/>
    </row>
    <row r="752" ht="16.5" customHeight="1">
      <c r="O752" s="24"/>
      <c r="P752" s="9"/>
      <c r="Q752" s="2"/>
    </row>
    <row r="753" ht="16.5" customHeight="1">
      <c r="O753" s="24"/>
      <c r="P753" s="9"/>
      <c r="Q753" s="2"/>
    </row>
    <row r="754" ht="16.5" customHeight="1">
      <c r="O754" s="24"/>
      <c r="P754" s="9"/>
      <c r="Q754" s="2"/>
    </row>
    <row r="755" ht="16.5" customHeight="1">
      <c r="O755" s="24"/>
      <c r="P755" s="9"/>
      <c r="Q755" s="2"/>
    </row>
    <row r="756" ht="16.5" customHeight="1">
      <c r="O756" s="24"/>
      <c r="P756" s="9"/>
      <c r="Q756" s="2"/>
    </row>
    <row r="757" ht="16.5" customHeight="1">
      <c r="O757" s="24"/>
      <c r="P757" s="9"/>
      <c r="Q757" s="2"/>
    </row>
    <row r="758" ht="16.5" customHeight="1">
      <c r="O758" s="24"/>
      <c r="P758" s="9"/>
      <c r="Q758" s="2"/>
    </row>
    <row r="759" ht="16.5" customHeight="1">
      <c r="O759" s="24"/>
      <c r="P759" s="9"/>
      <c r="Q759" s="2"/>
    </row>
    <row r="760" ht="16.5" customHeight="1">
      <c r="O760" s="24"/>
      <c r="P760" s="9"/>
      <c r="Q760" s="2"/>
    </row>
    <row r="761" ht="16.5" customHeight="1">
      <c r="O761" s="24"/>
      <c r="P761" s="9"/>
      <c r="Q761" s="2"/>
    </row>
    <row r="762" ht="16.5" customHeight="1">
      <c r="O762" s="24"/>
      <c r="P762" s="9"/>
      <c r="Q762" s="2"/>
    </row>
    <row r="763" ht="16.5" customHeight="1">
      <c r="O763" s="24"/>
      <c r="P763" s="9"/>
      <c r="Q763" s="2"/>
    </row>
    <row r="764" ht="16.5" customHeight="1">
      <c r="O764" s="24"/>
      <c r="P764" s="9"/>
      <c r="Q764" s="2"/>
    </row>
    <row r="765" ht="16.5" customHeight="1">
      <c r="O765" s="24"/>
      <c r="P765" s="9"/>
      <c r="Q765" s="2"/>
    </row>
    <row r="766" ht="16.5" customHeight="1">
      <c r="O766" s="24"/>
      <c r="P766" s="9"/>
      <c r="Q766" s="2"/>
    </row>
    <row r="767" ht="16.5" customHeight="1">
      <c r="O767" s="24"/>
      <c r="P767" s="9"/>
      <c r="Q767" s="2"/>
    </row>
    <row r="768" ht="16.5" customHeight="1">
      <c r="O768" s="24"/>
      <c r="P768" s="9"/>
      <c r="Q768" s="2"/>
    </row>
    <row r="769" ht="16.5" customHeight="1">
      <c r="O769" s="24"/>
      <c r="P769" s="9"/>
      <c r="Q769" s="2"/>
    </row>
    <row r="770" ht="16.5" customHeight="1">
      <c r="O770" s="24"/>
      <c r="P770" s="9"/>
      <c r="Q770" s="2"/>
    </row>
    <row r="771" ht="16.5" customHeight="1">
      <c r="O771" s="24"/>
      <c r="P771" s="9"/>
      <c r="Q771" s="2"/>
    </row>
    <row r="772" ht="16.5" customHeight="1">
      <c r="O772" s="24"/>
      <c r="P772" s="9"/>
      <c r="Q772" s="2"/>
    </row>
    <row r="773" ht="16.5" customHeight="1">
      <c r="O773" s="24"/>
      <c r="P773" s="9"/>
      <c r="Q773" s="2"/>
    </row>
    <row r="774" ht="16.5" customHeight="1">
      <c r="O774" s="24"/>
      <c r="P774" s="9"/>
      <c r="Q774" s="2"/>
    </row>
    <row r="775" ht="16.5" customHeight="1">
      <c r="O775" s="24"/>
      <c r="P775" s="9"/>
      <c r="Q775" s="2"/>
    </row>
    <row r="776" ht="16.5" customHeight="1">
      <c r="O776" s="24"/>
      <c r="P776" s="9"/>
      <c r="Q776" s="2"/>
    </row>
    <row r="777" ht="16.5" customHeight="1">
      <c r="O777" s="24"/>
      <c r="P777" s="9"/>
      <c r="Q777" s="2"/>
    </row>
    <row r="778" ht="16.5" customHeight="1">
      <c r="O778" s="24"/>
      <c r="P778" s="9"/>
      <c r="Q778" s="2"/>
    </row>
    <row r="779" ht="16.5" customHeight="1">
      <c r="O779" s="24"/>
      <c r="P779" s="9"/>
      <c r="Q779" s="2"/>
    </row>
    <row r="780" ht="16.5" customHeight="1">
      <c r="O780" s="24"/>
      <c r="P780" s="9"/>
      <c r="Q780" s="2"/>
    </row>
    <row r="781" ht="16.5" customHeight="1">
      <c r="O781" s="24"/>
      <c r="P781" s="9"/>
      <c r="Q781" s="2"/>
    </row>
    <row r="782" ht="16.5" customHeight="1">
      <c r="O782" s="24"/>
      <c r="P782" s="9"/>
      <c r="Q782" s="2"/>
    </row>
    <row r="783" ht="16.5" customHeight="1">
      <c r="O783" s="24"/>
      <c r="P783" s="9"/>
      <c r="Q783" s="2"/>
    </row>
    <row r="784" ht="16.5" customHeight="1">
      <c r="O784" s="24"/>
      <c r="P784" s="9"/>
      <c r="Q784" s="2"/>
    </row>
    <row r="785" ht="16.5" customHeight="1">
      <c r="O785" s="24"/>
      <c r="P785" s="9"/>
      <c r="Q785" s="2"/>
    </row>
    <row r="786" ht="16.5" customHeight="1">
      <c r="O786" s="24"/>
      <c r="P786" s="9"/>
      <c r="Q786" s="2"/>
    </row>
    <row r="787" ht="16.5" customHeight="1">
      <c r="O787" s="24"/>
      <c r="P787" s="9"/>
      <c r="Q787" s="2"/>
    </row>
    <row r="788" ht="16.5" customHeight="1">
      <c r="O788" s="24"/>
      <c r="P788" s="9"/>
      <c r="Q788" s="2"/>
    </row>
    <row r="789" ht="16.5" customHeight="1">
      <c r="O789" s="24"/>
      <c r="P789" s="9"/>
      <c r="Q789" s="2"/>
    </row>
    <row r="790" ht="16.5" customHeight="1">
      <c r="O790" s="24"/>
      <c r="P790" s="9"/>
      <c r="Q790" s="2"/>
    </row>
    <row r="791" ht="16.5" customHeight="1">
      <c r="O791" s="24"/>
      <c r="P791" s="9"/>
      <c r="Q791" s="2"/>
    </row>
    <row r="792" ht="16.5" customHeight="1">
      <c r="O792" s="24"/>
      <c r="P792" s="9"/>
      <c r="Q792" s="2"/>
    </row>
    <row r="793" ht="16.5" customHeight="1">
      <c r="O793" s="24"/>
      <c r="P793" s="9"/>
      <c r="Q793" s="2"/>
    </row>
    <row r="794" ht="16.5" customHeight="1">
      <c r="O794" s="24"/>
      <c r="P794" s="9"/>
      <c r="Q794" s="2"/>
    </row>
    <row r="795" ht="16.5" customHeight="1">
      <c r="O795" s="24"/>
      <c r="P795" s="9"/>
      <c r="Q795" s="2"/>
    </row>
    <row r="796" ht="16.5" customHeight="1">
      <c r="O796" s="24"/>
      <c r="P796" s="9"/>
      <c r="Q796" s="2"/>
    </row>
    <row r="797" ht="16.5" customHeight="1">
      <c r="O797" s="24"/>
      <c r="P797" s="9"/>
      <c r="Q797" s="2"/>
    </row>
    <row r="798" ht="16.5" customHeight="1">
      <c r="O798" s="24"/>
      <c r="P798" s="9"/>
      <c r="Q798" s="2"/>
    </row>
    <row r="799" ht="16.5" customHeight="1">
      <c r="O799" s="24"/>
      <c r="P799" s="9"/>
      <c r="Q799" s="2"/>
    </row>
    <row r="800" ht="16.5" customHeight="1">
      <c r="O800" s="24"/>
      <c r="P800" s="9"/>
      <c r="Q800" s="2"/>
    </row>
    <row r="801" ht="16.5" customHeight="1">
      <c r="O801" s="24"/>
      <c r="P801" s="9"/>
      <c r="Q801" s="2"/>
    </row>
    <row r="802" ht="16.5" customHeight="1">
      <c r="O802" s="24"/>
      <c r="P802" s="9"/>
      <c r="Q802" s="2"/>
    </row>
    <row r="803" ht="16.5" customHeight="1">
      <c r="O803" s="24"/>
      <c r="P803" s="9"/>
      <c r="Q803" s="2"/>
    </row>
    <row r="804" ht="16.5" customHeight="1">
      <c r="O804" s="24"/>
      <c r="P804" s="9"/>
      <c r="Q804" s="2"/>
    </row>
    <row r="805" ht="16.5" customHeight="1">
      <c r="O805" s="24"/>
      <c r="P805" s="9"/>
      <c r="Q805" s="2"/>
    </row>
    <row r="806" ht="16.5" customHeight="1">
      <c r="O806" s="24"/>
      <c r="P806" s="9"/>
      <c r="Q806" s="2"/>
    </row>
    <row r="807" ht="16.5" customHeight="1">
      <c r="O807" s="24"/>
      <c r="P807" s="9"/>
      <c r="Q807" s="2"/>
    </row>
    <row r="808" ht="16.5" customHeight="1">
      <c r="O808" s="24"/>
      <c r="P808" s="9"/>
      <c r="Q808" s="2"/>
    </row>
    <row r="809" ht="16.5" customHeight="1">
      <c r="O809" s="24"/>
      <c r="P809" s="9"/>
      <c r="Q809" s="2"/>
    </row>
    <row r="810" ht="16.5" customHeight="1">
      <c r="O810" s="24"/>
      <c r="P810" s="9"/>
      <c r="Q810" s="2"/>
    </row>
    <row r="811" ht="16.5" customHeight="1">
      <c r="O811" s="24"/>
      <c r="P811" s="9"/>
      <c r="Q811" s="2"/>
    </row>
    <row r="812" ht="16.5" customHeight="1">
      <c r="O812" s="24"/>
      <c r="P812" s="9"/>
      <c r="Q812" s="2"/>
    </row>
    <row r="813" ht="16.5" customHeight="1">
      <c r="O813" s="24"/>
      <c r="P813" s="9"/>
      <c r="Q813" s="2"/>
    </row>
    <row r="814" ht="16.5" customHeight="1">
      <c r="O814" s="24"/>
      <c r="P814" s="9"/>
      <c r="Q814" s="2"/>
    </row>
    <row r="815" ht="16.5" customHeight="1">
      <c r="O815" s="24"/>
      <c r="P815" s="9"/>
      <c r="Q815" s="2"/>
    </row>
    <row r="816" ht="16.5" customHeight="1">
      <c r="O816" s="24"/>
      <c r="P816" s="9"/>
      <c r="Q816" s="2"/>
    </row>
    <row r="817" ht="16.5" customHeight="1">
      <c r="O817" s="24"/>
      <c r="P817" s="9"/>
      <c r="Q817" s="2"/>
    </row>
    <row r="818" ht="16.5" customHeight="1">
      <c r="O818" s="24"/>
      <c r="P818" s="9"/>
      <c r="Q818" s="2"/>
    </row>
    <row r="819" ht="16.5" customHeight="1">
      <c r="O819" s="24"/>
      <c r="P819" s="9"/>
      <c r="Q819" s="2"/>
    </row>
    <row r="820" ht="16.5" customHeight="1">
      <c r="O820" s="24"/>
      <c r="P820" s="9"/>
      <c r="Q820" s="2"/>
    </row>
    <row r="821" ht="16.5" customHeight="1">
      <c r="O821" s="24"/>
      <c r="P821" s="9"/>
      <c r="Q821" s="2"/>
    </row>
    <row r="822" ht="16.5" customHeight="1">
      <c r="O822" s="24"/>
      <c r="P822" s="9"/>
      <c r="Q822" s="2"/>
    </row>
    <row r="823" ht="16.5" customHeight="1">
      <c r="O823" s="24"/>
      <c r="P823" s="9"/>
      <c r="Q823" s="2"/>
    </row>
    <row r="824" ht="16.5" customHeight="1">
      <c r="O824" s="24"/>
      <c r="P824" s="9"/>
      <c r="Q824" s="2"/>
    </row>
    <row r="825" ht="16.5" customHeight="1">
      <c r="O825" s="24"/>
      <c r="P825" s="9"/>
      <c r="Q825" s="2"/>
    </row>
    <row r="826" ht="16.5" customHeight="1">
      <c r="O826" s="24"/>
      <c r="P826" s="9"/>
      <c r="Q826" s="2"/>
    </row>
    <row r="827" ht="16.5" customHeight="1">
      <c r="O827" s="24"/>
      <c r="P827" s="9"/>
      <c r="Q827" s="2"/>
    </row>
    <row r="828" ht="16.5" customHeight="1">
      <c r="O828" s="24"/>
      <c r="P828" s="9"/>
      <c r="Q828" s="2"/>
    </row>
    <row r="829" ht="16.5" customHeight="1">
      <c r="O829" s="24"/>
      <c r="P829" s="9"/>
      <c r="Q829" s="2"/>
    </row>
    <row r="830" ht="16.5" customHeight="1">
      <c r="O830" s="24"/>
      <c r="P830" s="9"/>
      <c r="Q830" s="2"/>
    </row>
    <row r="831" ht="16.5" customHeight="1">
      <c r="O831" s="24"/>
      <c r="P831" s="9"/>
      <c r="Q831" s="2"/>
    </row>
    <row r="832" ht="16.5" customHeight="1">
      <c r="O832" s="24"/>
      <c r="P832" s="9"/>
      <c r="Q832" s="2"/>
    </row>
    <row r="833" ht="16.5" customHeight="1">
      <c r="O833" s="24"/>
      <c r="P833" s="9"/>
      <c r="Q833" s="2"/>
    </row>
    <row r="834" ht="16.5" customHeight="1">
      <c r="O834" s="24"/>
      <c r="P834" s="9"/>
      <c r="Q834" s="2"/>
    </row>
    <row r="835" ht="16.5" customHeight="1">
      <c r="O835" s="24"/>
      <c r="P835" s="9"/>
      <c r="Q835" s="2"/>
    </row>
    <row r="836" ht="16.5" customHeight="1">
      <c r="O836" s="24"/>
      <c r="P836" s="9"/>
      <c r="Q836" s="2"/>
    </row>
    <row r="837" ht="16.5" customHeight="1">
      <c r="O837" s="24"/>
      <c r="P837" s="9"/>
      <c r="Q837" s="2"/>
    </row>
    <row r="838" ht="16.5" customHeight="1">
      <c r="O838" s="24"/>
      <c r="P838" s="9"/>
      <c r="Q838" s="2"/>
    </row>
    <row r="839" ht="16.5" customHeight="1">
      <c r="O839" s="24"/>
      <c r="P839" s="9"/>
      <c r="Q839" s="2"/>
    </row>
    <row r="840" ht="16.5" customHeight="1">
      <c r="O840" s="24"/>
      <c r="P840" s="9"/>
      <c r="Q840" s="2"/>
    </row>
    <row r="841" ht="16.5" customHeight="1">
      <c r="O841" s="24"/>
      <c r="P841" s="9"/>
      <c r="Q841" s="2"/>
    </row>
    <row r="842" ht="16.5" customHeight="1">
      <c r="O842" s="24"/>
      <c r="P842" s="9"/>
      <c r="Q842" s="2"/>
    </row>
    <row r="843" ht="16.5" customHeight="1">
      <c r="O843" s="24"/>
      <c r="P843" s="9"/>
      <c r="Q843" s="2"/>
    </row>
    <row r="844" ht="16.5" customHeight="1">
      <c r="O844" s="24"/>
      <c r="P844" s="9"/>
      <c r="Q844" s="2"/>
    </row>
    <row r="845" ht="16.5" customHeight="1">
      <c r="O845" s="24"/>
      <c r="P845" s="9"/>
      <c r="Q845" s="2"/>
    </row>
    <row r="846" ht="16.5" customHeight="1">
      <c r="O846" s="24"/>
      <c r="P846" s="9"/>
      <c r="Q846" s="2"/>
    </row>
    <row r="847" ht="16.5" customHeight="1">
      <c r="O847" s="24"/>
      <c r="P847" s="9"/>
      <c r="Q847" s="2"/>
    </row>
    <row r="848" ht="16.5" customHeight="1">
      <c r="O848" s="24"/>
      <c r="P848" s="9"/>
      <c r="Q848" s="2"/>
    </row>
    <row r="849" ht="16.5" customHeight="1">
      <c r="O849" s="24"/>
      <c r="P849" s="9"/>
      <c r="Q849" s="2"/>
    </row>
    <row r="850" ht="16.5" customHeight="1">
      <c r="O850" s="24"/>
      <c r="P850" s="9"/>
      <c r="Q850" s="2"/>
    </row>
    <row r="851" ht="16.5" customHeight="1">
      <c r="O851" s="24"/>
      <c r="P851" s="9"/>
      <c r="Q851" s="2"/>
    </row>
    <row r="852" ht="16.5" customHeight="1">
      <c r="O852" s="24"/>
      <c r="P852" s="9"/>
      <c r="Q852" s="2"/>
    </row>
    <row r="853" ht="16.5" customHeight="1">
      <c r="O853" s="24"/>
      <c r="P853" s="9"/>
      <c r="Q853" s="2"/>
    </row>
    <row r="854" ht="16.5" customHeight="1">
      <c r="O854" s="24"/>
      <c r="P854" s="9"/>
      <c r="Q854" s="2"/>
    </row>
    <row r="855" ht="16.5" customHeight="1">
      <c r="O855" s="24"/>
      <c r="P855" s="9"/>
      <c r="Q855" s="2"/>
    </row>
    <row r="856" ht="16.5" customHeight="1">
      <c r="O856" s="24"/>
      <c r="P856" s="9"/>
      <c r="Q856" s="2"/>
    </row>
    <row r="857" ht="16.5" customHeight="1">
      <c r="O857" s="24"/>
      <c r="P857" s="9"/>
      <c r="Q857" s="2"/>
    </row>
    <row r="858" ht="16.5" customHeight="1">
      <c r="O858" s="24"/>
      <c r="P858" s="9"/>
      <c r="Q858" s="2"/>
    </row>
    <row r="859" ht="16.5" customHeight="1">
      <c r="O859" s="24"/>
      <c r="P859" s="9"/>
      <c r="Q859" s="2"/>
    </row>
    <row r="860" ht="16.5" customHeight="1">
      <c r="O860" s="24"/>
      <c r="P860" s="9"/>
      <c r="Q860" s="2"/>
    </row>
    <row r="861" ht="16.5" customHeight="1">
      <c r="O861" s="24"/>
      <c r="P861" s="9"/>
      <c r="Q861" s="2"/>
    </row>
    <row r="862" ht="16.5" customHeight="1">
      <c r="O862" s="24"/>
      <c r="P862" s="9"/>
      <c r="Q862" s="2"/>
    </row>
    <row r="863" ht="16.5" customHeight="1">
      <c r="O863" s="24"/>
      <c r="P863" s="9"/>
      <c r="Q863" s="2"/>
    </row>
    <row r="864" ht="16.5" customHeight="1">
      <c r="O864" s="24"/>
      <c r="P864" s="9"/>
      <c r="Q864" s="2"/>
    </row>
    <row r="865" ht="16.5" customHeight="1">
      <c r="O865" s="24"/>
      <c r="P865" s="9"/>
      <c r="Q865" s="2"/>
    </row>
    <row r="866" ht="16.5" customHeight="1">
      <c r="O866" s="24"/>
      <c r="P866" s="9"/>
      <c r="Q866" s="2"/>
    </row>
    <row r="867" ht="16.5" customHeight="1">
      <c r="O867" s="24"/>
      <c r="P867" s="9"/>
      <c r="Q867" s="2"/>
    </row>
    <row r="868" ht="16.5" customHeight="1">
      <c r="O868" s="24"/>
      <c r="P868" s="9"/>
      <c r="Q868" s="2"/>
    </row>
    <row r="869" ht="16.5" customHeight="1">
      <c r="O869" s="24"/>
      <c r="P869" s="9"/>
      <c r="Q869" s="2"/>
    </row>
    <row r="870" ht="16.5" customHeight="1">
      <c r="O870" s="24"/>
      <c r="P870" s="9"/>
      <c r="Q870" s="2"/>
    </row>
    <row r="871" ht="16.5" customHeight="1">
      <c r="O871" s="24"/>
      <c r="P871" s="9"/>
      <c r="Q871" s="2"/>
    </row>
    <row r="872" ht="16.5" customHeight="1">
      <c r="O872" s="24"/>
      <c r="P872" s="9"/>
      <c r="Q872" s="2"/>
    </row>
    <row r="873" ht="16.5" customHeight="1">
      <c r="O873" s="24"/>
      <c r="P873" s="9"/>
      <c r="Q873" s="2"/>
    </row>
    <row r="874" ht="16.5" customHeight="1">
      <c r="O874" s="24"/>
      <c r="P874" s="9"/>
      <c r="Q874" s="2"/>
    </row>
    <row r="875" ht="16.5" customHeight="1">
      <c r="O875" s="24"/>
      <c r="P875" s="9"/>
      <c r="Q875" s="2"/>
    </row>
    <row r="876" ht="16.5" customHeight="1">
      <c r="O876" s="24"/>
      <c r="P876" s="9"/>
      <c r="Q876" s="2"/>
    </row>
    <row r="877" ht="16.5" customHeight="1">
      <c r="O877" s="24"/>
      <c r="P877" s="9"/>
      <c r="Q877" s="2"/>
    </row>
    <row r="878" ht="16.5" customHeight="1">
      <c r="O878" s="24"/>
      <c r="P878" s="9"/>
      <c r="Q878" s="2"/>
    </row>
    <row r="879" ht="16.5" customHeight="1">
      <c r="O879" s="24"/>
      <c r="P879" s="9"/>
      <c r="Q879" s="2"/>
    </row>
    <row r="880" ht="16.5" customHeight="1">
      <c r="O880" s="24"/>
      <c r="P880" s="9"/>
      <c r="Q880" s="2"/>
    </row>
    <row r="881" ht="16.5" customHeight="1">
      <c r="O881" s="24"/>
      <c r="P881" s="9"/>
      <c r="Q881" s="2"/>
    </row>
    <row r="882" ht="16.5" customHeight="1">
      <c r="O882" s="24"/>
      <c r="P882" s="9"/>
      <c r="Q882" s="2"/>
    </row>
    <row r="883" ht="16.5" customHeight="1">
      <c r="O883" s="24"/>
      <c r="P883" s="9"/>
      <c r="Q883" s="2"/>
    </row>
    <row r="884" ht="16.5" customHeight="1">
      <c r="O884" s="24"/>
      <c r="P884" s="9"/>
      <c r="Q884" s="2"/>
    </row>
    <row r="885" ht="16.5" customHeight="1">
      <c r="O885" s="24"/>
      <c r="P885" s="9"/>
      <c r="Q885" s="2"/>
    </row>
    <row r="886" ht="16.5" customHeight="1">
      <c r="O886" s="24"/>
      <c r="P886" s="9"/>
      <c r="Q886" s="2"/>
    </row>
    <row r="887" ht="16.5" customHeight="1">
      <c r="O887" s="24"/>
      <c r="P887" s="9"/>
      <c r="Q887" s="2"/>
    </row>
    <row r="888" ht="16.5" customHeight="1">
      <c r="O888" s="24"/>
      <c r="P888" s="9"/>
      <c r="Q888" s="2"/>
    </row>
    <row r="889" ht="16.5" customHeight="1">
      <c r="O889" s="24"/>
      <c r="P889" s="9"/>
      <c r="Q889" s="2"/>
    </row>
    <row r="890" ht="16.5" customHeight="1">
      <c r="O890" s="24"/>
      <c r="P890" s="9"/>
      <c r="Q890" s="2"/>
    </row>
    <row r="891" ht="16.5" customHeight="1">
      <c r="O891" s="24"/>
      <c r="P891" s="9"/>
      <c r="Q891" s="2"/>
    </row>
    <row r="892" ht="16.5" customHeight="1">
      <c r="O892" s="24"/>
      <c r="P892" s="9"/>
      <c r="Q892" s="2"/>
    </row>
    <row r="893" ht="16.5" customHeight="1">
      <c r="O893" s="24"/>
      <c r="P893" s="9"/>
      <c r="Q893" s="2"/>
    </row>
    <row r="894" ht="16.5" customHeight="1">
      <c r="O894" s="24"/>
      <c r="P894" s="9"/>
      <c r="Q894" s="2"/>
    </row>
    <row r="895" ht="16.5" customHeight="1">
      <c r="O895" s="24"/>
      <c r="P895" s="9"/>
      <c r="Q895" s="2"/>
    </row>
    <row r="896" ht="16.5" customHeight="1">
      <c r="O896" s="24"/>
      <c r="P896" s="9"/>
      <c r="Q896" s="2"/>
    </row>
    <row r="897" ht="16.5" customHeight="1">
      <c r="O897" s="24"/>
      <c r="P897" s="9"/>
      <c r="Q897" s="2"/>
    </row>
    <row r="898" ht="16.5" customHeight="1">
      <c r="O898" s="24"/>
      <c r="P898" s="9"/>
      <c r="Q898" s="2"/>
    </row>
    <row r="899" ht="16.5" customHeight="1">
      <c r="O899" s="24"/>
      <c r="P899" s="9"/>
      <c r="Q899" s="2"/>
    </row>
    <row r="900" ht="16.5" customHeight="1">
      <c r="O900" s="24"/>
      <c r="P900" s="9"/>
      <c r="Q900" s="2"/>
    </row>
    <row r="901" ht="16.5" customHeight="1">
      <c r="O901" s="24"/>
      <c r="P901" s="9"/>
      <c r="Q901" s="2"/>
    </row>
    <row r="902" ht="16.5" customHeight="1">
      <c r="O902" s="24"/>
      <c r="P902" s="9"/>
      <c r="Q902" s="2"/>
    </row>
    <row r="903" ht="16.5" customHeight="1">
      <c r="O903" s="24"/>
      <c r="P903" s="9"/>
      <c r="Q903" s="2"/>
    </row>
    <row r="904" ht="16.5" customHeight="1">
      <c r="O904" s="24"/>
      <c r="P904" s="9"/>
      <c r="Q904" s="2"/>
    </row>
    <row r="905" ht="16.5" customHeight="1">
      <c r="O905" s="24"/>
      <c r="P905" s="9"/>
      <c r="Q905" s="2"/>
    </row>
    <row r="906" ht="16.5" customHeight="1">
      <c r="O906" s="24"/>
      <c r="P906" s="9"/>
      <c r="Q906" s="2"/>
    </row>
    <row r="907" ht="16.5" customHeight="1">
      <c r="O907" s="24"/>
      <c r="P907" s="9"/>
      <c r="Q907" s="2"/>
    </row>
    <row r="908" ht="16.5" customHeight="1">
      <c r="O908" s="24"/>
      <c r="P908" s="9"/>
      <c r="Q908" s="2"/>
    </row>
    <row r="909" ht="16.5" customHeight="1">
      <c r="O909" s="24"/>
      <c r="P909" s="9"/>
      <c r="Q909" s="2"/>
    </row>
    <row r="910" ht="16.5" customHeight="1">
      <c r="O910" s="24"/>
      <c r="P910" s="9"/>
      <c r="Q910" s="2"/>
    </row>
    <row r="911" ht="16.5" customHeight="1">
      <c r="O911" s="24"/>
      <c r="P911" s="9"/>
      <c r="Q911" s="2"/>
    </row>
    <row r="912" ht="16.5" customHeight="1">
      <c r="O912" s="24"/>
      <c r="P912" s="9"/>
      <c r="Q912" s="2"/>
    </row>
    <row r="913" ht="16.5" customHeight="1">
      <c r="O913" s="24"/>
      <c r="P913" s="9"/>
      <c r="Q913" s="2"/>
    </row>
    <row r="914" ht="16.5" customHeight="1">
      <c r="O914" s="24"/>
      <c r="P914" s="9"/>
      <c r="Q914" s="2"/>
    </row>
    <row r="915" ht="16.5" customHeight="1">
      <c r="O915" s="24"/>
      <c r="P915" s="9"/>
      <c r="Q915" s="2"/>
    </row>
    <row r="916" ht="16.5" customHeight="1">
      <c r="O916" s="24"/>
      <c r="P916" s="9"/>
      <c r="Q916" s="2"/>
    </row>
    <row r="917" ht="16.5" customHeight="1">
      <c r="O917" s="24"/>
      <c r="P917" s="9"/>
      <c r="Q917" s="2"/>
    </row>
    <row r="918" ht="16.5" customHeight="1">
      <c r="O918" s="24"/>
      <c r="P918" s="9"/>
      <c r="Q918" s="2"/>
    </row>
    <row r="919" ht="16.5" customHeight="1">
      <c r="O919" s="24"/>
      <c r="P919" s="9"/>
      <c r="Q919" s="2"/>
    </row>
    <row r="920" ht="16.5" customHeight="1">
      <c r="O920" s="24"/>
      <c r="P920" s="9"/>
      <c r="Q920" s="2"/>
    </row>
    <row r="921" ht="16.5" customHeight="1">
      <c r="O921" s="24"/>
      <c r="P921" s="9"/>
      <c r="Q921" s="2"/>
    </row>
    <row r="922" ht="16.5" customHeight="1">
      <c r="O922" s="24"/>
      <c r="P922" s="9"/>
      <c r="Q922" s="2"/>
    </row>
    <row r="923" ht="16.5" customHeight="1">
      <c r="O923" s="24"/>
      <c r="P923" s="9"/>
      <c r="Q923" s="2"/>
    </row>
    <row r="924" ht="16.5" customHeight="1">
      <c r="O924" s="24"/>
      <c r="P924" s="9"/>
      <c r="Q924" s="2"/>
    </row>
    <row r="925" ht="16.5" customHeight="1">
      <c r="O925" s="24"/>
      <c r="P925" s="9"/>
      <c r="Q925" s="2"/>
    </row>
    <row r="926" ht="16.5" customHeight="1">
      <c r="O926" s="24"/>
      <c r="P926" s="9"/>
      <c r="Q926" s="2"/>
    </row>
    <row r="927" ht="16.5" customHeight="1">
      <c r="O927" s="24"/>
      <c r="P927" s="9"/>
      <c r="Q927" s="2"/>
    </row>
    <row r="928" ht="16.5" customHeight="1">
      <c r="O928" s="24"/>
      <c r="P928" s="9"/>
      <c r="Q928" s="2"/>
    </row>
    <row r="929" ht="16.5" customHeight="1">
      <c r="O929" s="24"/>
      <c r="P929" s="9"/>
      <c r="Q929" s="2"/>
    </row>
    <row r="930" ht="16.5" customHeight="1">
      <c r="O930" s="24"/>
      <c r="P930" s="9"/>
      <c r="Q930" s="2"/>
    </row>
    <row r="931" ht="16.5" customHeight="1">
      <c r="O931" s="24"/>
      <c r="P931" s="9"/>
      <c r="Q931" s="2"/>
    </row>
    <row r="932" ht="16.5" customHeight="1">
      <c r="O932" s="24"/>
      <c r="P932" s="9"/>
      <c r="Q932" s="2"/>
    </row>
    <row r="933" ht="16.5" customHeight="1">
      <c r="O933" s="24"/>
      <c r="P933" s="9"/>
      <c r="Q933" s="2"/>
    </row>
    <row r="934" ht="16.5" customHeight="1">
      <c r="O934" s="24"/>
      <c r="P934" s="9"/>
      <c r="Q934" s="2"/>
    </row>
    <row r="935" ht="16.5" customHeight="1">
      <c r="O935" s="24"/>
      <c r="P935" s="9"/>
      <c r="Q935" s="2"/>
    </row>
    <row r="936" ht="16.5" customHeight="1">
      <c r="O936" s="24"/>
      <c r="P936" s="9"/>
      <c r="Q936" s="2"/>
    </row>
    <row r="937" ht="16.5" customHeight="1">
      <c r="O937" s="24"/>
      <c r="P937" s="9"/>
      <c r="Q937" s="2"/>
    </row>
    <row r="938" ht="16.5" customHeight="1">
      <c r="O938" s="24"/>
      <c r="P938" s="9"/>
      <c r="Q938" s="2"/>
    </row>
    <row r="939" ht="16.5" customHeight="1">
      <c r="O939" s="24"/>
      <c r="P939" s="9"/>
      <c r="Q939" s="2"/>
    </row>
    <row r="940" ht="16.5" customHeight="1">
      <c r="O940" s="24"/>
      <c r="P940" s="9"/>
      <c r="Q940" s="2"/>
    </row>
    <row r="941" ht="16.5" customHeight="1">
      <c r="O941" s="24"/>
      <c r="P941" s="9"/>
      <c r="Q941" s="2"/>
    </row>
    <row r="942" ht="16.5" customHeight="1">
      <c r="O942" s="24"/>
      <c r="P942" s="9"/>
      <c r="Q942" s="2"/>
    </row>
    <row r="943" ht="16.5" customHeight="1">
      <c r="O943" s="24"/>
      <c r="P943" s="9"/>
      <c r="Q943" s="2"/>
    </row>
    <row r="944" ht="16.5" customHeight="1">
      <c r="O944" s="24"/>
      <c r="P944" s="9"/>
      <c r="Q944" s="2"/>
    </row>
    <row r="945" ht="16.5" customHeight="1">
      <c r="O945" s="24"/>
      <c r="P945" s="9"/>
      <c r="Q945" s="2"/>
    </row>
    <row r="946" ht="16.5" customHeight="1">
      <c r="O946" s="24"/>
      <c r="P946" s="9"/>
      <c r="Q946" s="2"/>
    </row>
    <row r="947" ht="16.5" customHeight="1">
      <c r="O947" s="24"/>
      <c r="P947" s="9"/>
      <c r="Q947" s="2"/>
    </row>
    <row r="948" ht="16.5" customHeight="1">
      <c r="O948" s="24"/>
      <c r="P948" s="9"/>
      <c r="Q948" s="2"/>
    </row>
    <row r="949" ht="16.5" customHeight="1">
      <c r="O949" s="24"/>
      <c r="P949" s="9"/>
      <c r="Q949" s="2"/>
    </row>
    <row r="950" ht="16.5" customHeight="1">
      <c r="O950" s="24"/>
      <c r="P950" s="9"/>
      <c r="Q950" s="2"/>
    </row>
    <row r="951" ht="16.5" customHeight="1">
      <c r="O951" s="24"/>
      <c r="P951" s="9"/>
      <c r="Q951" s="2"/>
    </row>
    <row r="952" ht="16.5" customHeight="1">
      <c r="O952" s="24"/>
      <c r="P952" s="9"/>
      <c r="Q952" s="2"/>
    </row>
    <row r="953" ht="16.5" customHeight="1">
      <c r="O953" s="24"/>
      <c r="P953" s="9"/>
      <c r="Q953" s="2"/>
    </row>
    <row r="954" ht="16.5" customHeight="1">
      <c r="O954" s="24"/>
      <c r="P954" s="9"/>
      <c r="Q954" s="2"/>
    </row>
    <row r="955" ht="16.5" customHeight="1">
      <c r="O955" s="24"/>
      <c r="P955" s="9"/>
      <c r="Q955" s="2"/>
    </row>
    <row r="956" ht="16.5" customHeight="1">
      <c r="O956" s="24"/>
      <c r="P956" s="9"/>
      <c r="Q956" s="2"/>
    </row>
    <row r="957" ht="16.5" customHeight="1">
      <c r="O957" s="24"/>
      <c r="P957" s="9"/>
      <c r="Q957" s="2"/>
    </row>
    <row r="958" ht="16.5" customHeight="1">
      <c r="O958" s="24"/>
      <c r="P958" s="9"/>
      <c r="Q958" s="2"/>
    </row>
    <row r="959" ht="16.5" customHeight="1">
      <c r="O959" s="24"/>
      <c r="P959" s="9"/>
      <c r="Q959" s="2"/>
    </row>
    <row r="960" ht="16.5" customHeight="1">
      <c r="O960" s="24"/>
      <c r="P960" s="9"/>
      <c r="Q960" s="2"/>
    </row>
    <row r="961" ht="16.5" customHeight="1">
      <c r="O961" s="24"/>
      <c r="P961" s="9"/>
      <c r="Q961" s="2"/>
    </row>
    <row r="962" ht="16.5" customHeight="1">
      <c r="O962" s="24"/>
      <c r="P962" s="9"/>
      <c r="Q962" s="2"/>
    </row>
    <row r="963" ht="16.5" customHeight="1">
      <c r="O963" s="24"/>
      <c r="P963" s="9"/>
      <c r="Q963" s="2"/>
    </row>
    <row r="964" ht="16.5" customHeight="1">
      <c r="O964" s="24"/>
      <c r="P964" s="9"/>
      <c r="Q964" s="2"/>
    </row>
    <row r="965" ht="16.5" customHeight="1">
      <c r="O965" s="24"/>
      <c r="P965" s="9"/>
      <c r="Q965" s="2"/>
    </row>
    <row r="966" ht="16.5" customHeight="1">
      <c r="O966" s="24"/>
      <c r="P966" s="9"/>
      <c r="Q966" s="2"/>
    </row>
    <row r="967" ht="16.5" customHeight="1">
      <c r="O967" s="24"/>
      <c r="P967" s="9"/>
      <c r="Q967" s="2"/>
    </row>
    <row r="968" ht="16.5" customHeight="1">
      <c r="O968" s="24"/>
      <c r="P968" s="9"/>
      <c r="Q968" s="2"/>
    </row>
    <row r="969" ht="16.5" customHeight="1">
      <c r="O969" s="24"/>
      <c r="P969" s="9"/>
      <c r="Q969" s="2"/>
    </row>
    <row r="970" ht="16.5" customHeight="1">
      <c r="O970" s="24"/>
      <c r="P970" s="9"/>
      <c r="Q970" s="2"/>
    </row>
    <row r="971" ht="16.5" customHeight="1">
      <c r="O971" s="24"/>
      <c r="P971" s="9"/>
      <c r="Q971" s="2"/>
    </row>
    <row r="972" ht="16.5" customHeight="1">
      <c r="O972" s="24"/>
      <c r="P972" s="9"/>
      <c r="Q972" s="2"/>
    </row>
    <row r="973" ht="16.5" customHeight="1">
      <c r="O973" s="24"/>
      <c r="P973" s="9"/>
      <c r="Q973" s="2"/>
    </row>
    <row r="974" ht="16.5" customHeight="1">
      <c r="O974" s="24"/>
      <c r="P974" s="9"/>
      <c r="Q974" s="2"/>
    </row>
    <row r="975" ht="16.5" customHeight="1">
      <c r="O975" s="24"/>
      <c r="P975" s="9"/>
      <c r="Q975" s="2"/>
    </row>
    <row r="976" ht="16.5" customHeight="1">
      <c r="O976" s="24"/>
      <c r="P976" s="9"/>
      <c r="Q976" s="2"/>
    </row>
    <row r="977" ht="16.5" customHeight="1">
      <c r="O977" s="24"/>
      <c r="P977" s="9"/>
      <c r="Q977" s="2"/>
    </row>
    <row r="978" ht="16.5" customHeight="1">
      <c r="O978" s="24"/>
      <c r="P978" s="9"/>
      <c r="Q978" s="2"/>
    </row>
    <row r="979" ht="16.5" customHeight="1">
      <c r="O979" s="24"/>
      <c r="P979" s="9"/>
      <c r="Q979" s="2"/>
    </row>
    <row r="980" ht="16.5" customHeight="1">
      <c r="O980" s="24"/>
      <c r="P980" s="9"/>
      <c r="Q980" s="2"/>
    </row>
    <row r="981" ht="16.5" customHeight="1">
      <c r="O981" s="24"/>
      <c r="P981" s="9"/>
      <c r="Q981" s="2"/>
    </row>
    <row r="982" ht="16.5" customHeight="1">
      <c r="O982" s="24"/>
      <c r="P982" s="9"/>
      <c r="Q982" s="2"/>
    </row>
    <row r="983" ht="16.5" customHeight="1">
      <c r="O983" s="24"/>
      <c r="P983" s="9"/>
      <c r="Q983" s="2"/>
    </row>
    <row r="984" ht="16.5" customHeight="1">
      <c r="O984" s="24"/>
      <c r="P984" s="9"/>
      <c r="Q984" s="2"/>
    </row>
    <row r="985" ht="16.5" customHeight="1">
      <c r="O985" s="24"/>
      <c r="P985" s="9"/>
      <c r="Q985" s="2"/>
    </row>
    <row r="986" ht="16.5" customHeight="1">
      <c r="O986" s="24"/>
      <c r="P986" s="9"/>
      <c r="Q986" s="2"/>
    </row>
    <row r="987" ht="16.5" customHeight="1">
      <c r="O987" s="24"/>
      <c r="P987" s="9"/>
      <c r="Q987" s="2"/>
    </row>
    <row r="988" ht="16.5" customHeight="1">
      <c r="O988" s="24"/>
      <c r="P988" s="9"/>
      <c r="Q988" s="2"/>
    </row>
    <row r="989" ht="16.5" customHeight="1">
      <c r="O989" s="24"/>
      <c r="P989" s="9"/>
      <c r="Q989" s="2"/>
    </row>
    <row r="990" ht="16.5" customHeight="1">
      <c r="O990" s="24"/>
      <c r="P990" s="9"/>
      <c r="Q990" s="2"/>
    </row>
    <row r="991" ht="16.5" customHeight="1">
      <c r="O991" s="24"/>
      <c r="P991" s="9"/>
      <c r="Q991" s="2"/>
    </row>
    <row r="992" ht="16.5" customHeight="1">
      <c r="O992" s="24"/>
      <c r="P992" s="9"/>
      <c r="Q992" s="2"/>
    </row>
    <row r="993" ht="16.5" customHeight="1">
      <c r="O993" s="24"/>
      <c r="P993" s="9"/>
      <c r="Q993" s="2"/>
    </row>
    <row r="994" ht="16.5" customHeight="1">
      <c r="O994" s="24"/>
      <c r="P994" s="9"/>
      <c r="Q994" s="2"/>
    </row>
    <row r="995" ht="16.5" customHeight="1">
      <c r="O995" s="24"/>
      <c r="P995" s="9"/>
      <c r="Q995" s="2"/>
    </row>
    <row r="996" ht="16.5" customHeight="1">
      <c r="O996" s="24"/>
      <c r="P996" s="9"/>
      <c r="Q996" s="2"/>
    </row>
    <row r="997" ht="16.5" customHeight="1">
      <c r="O997" s="24"/>
      <c r="P997" s="9"/>
      <c r="Q997" s="2"/>
    </row>
    <row r="998" ht="16.5" customHeight="1">
      <c r="O998" s="24"/>
      <c r="P998" s="9"/>
      <c r="Q998" s="2"/>
    </row>
    <row r="999" ht="16.5" customHeight="1">
      <c r="O999" s="24"/>
      <c r="P999" s="9"/>
      <c r="Q999" s="2"/>
    </row>
    <row r="1000" ht="16.5" customHeight="1">
      <c r="O1000" s="24"/>
      <c r="P1000" s="9"/>
      <c r="Q1000" s="2"/>
    </row>
  </sheetData>
  <mergeCells count="9">
    <mergeCell ref="K2:L2"/>
    <mergeCell ref="M2:M3"/>
    <mergeCell ref="A2:A3"/>
    <mergeCell ref="B2:B3"/>
    <mergeCell ref="C2:C3"/>
    <mergeCell ref="D2:D3"/>
    <mergeCell ref="E2:F2"/>
    <mergeCell ref="G2:H2"/>
    <mergeCell ref="I2:J2"/>
  </mergeCells>
  <printOptions/>
  <pageMargins bottom="0.7480314960629921" footer="0.0" header="0.0" left="0.7086614173228347" right="0.7086614173228347" top="0.7480314960629921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2019-06-11T04:57:27Z</dcterms:created>
  <dc:creator>SHIN</dc:creator>
</cp:coreProperties>
</file>