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6F77E0D-42DA-43FD-8B5E-81B3DBA4B7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세부산출내역서" sheetId="1" r:id="rId1"/>
  </sheets>
  <definedNames>
    <definedName name="_xlnm.Print_Area" localSheetId="0">세부산출내역서!$A$2:$H$36</definedName>
    <definedName name="_xlnm.Print_Titles" localSheetId="0">세부산출내역서!$4:$4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4" i="1" l="1"/>
  <c r="G25" i="1"/>
  <c r="G34" i="1" l="1"/>
  <c r="G33" i="1"/>
  <c r="G32" i="1"/>
  <c r="G31" i="1"/>
  <c r="G30" i="1"/>
  <c r="G29" i="1"/>
  <c r="G28" i="1"/>
  <c r="G27" i="1"/>
  <c r="G23" i="1"/>
  <c r="G22" i="1"/>
  <c r="G21" i="1"/>
  <c r="G20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26" i="1" l="1"/>
  <c r="G19" i="1"/>
  <c r="G35" i="1"/>
  <c r="G36" i="1" l="1"/>
</calcChain>
</file>

<file path=xl/sharedStrings.xml><?xml version="1.0" encoding="utf-8"?>
<sst xmlns="http://schemas.openxmlformats.org/spreadsheetml/2006/main" count="104" uniqueCount="83">
  <si>
    <t>구분</t>
    <phoneticPr fontId="3" type="noConversion"/>
  </si>
  <si>
    <t>항목</t>
    <phoneticPr fontId="3" type="noConversion"/>
  </si>
  <si>
    <t>내역</t>
    <phoneticPr fontId="3" type="noConversion"/>
  </si>
  <si>
    <t>수량</t>
    <phoneticPr fontId="3" type="noConversion"/>
  </si>
  <si>
    <t>단가</t>
    <phoneticPr fontId="3" type="noConversion"/>
  </si>
  <si>
    <t>금액</t>
    <phoneticPr fontId="3" type="noConversion"/>
  </si>
  <si>
    <t>비고</t>
    <phoneticPr fontId="3" type="noConversion"/>
  </si>
  <si>
    <t>음향</t>
    <phoneticPr fontId="3" type="noConversion"/>
  </si>
  <si>
    <t>라인어레이 스피커 유무선마이크시스템, 아웃보드일체, 음향엔지니어포함</t>
    <phoneticPr fontId="3" type="noConversion"/>
  </si>
  <si>
    <t>식</t>
    <phoneticPr fontId="3" type="noConversion"/>
  </si>
  <si>
    <t>조명</t>
    <phoneticPr fontId="3" type="noConversion"/>
  </si>
  <si>
    <t>LED블라인드, 무빙, 빔, 스트로버</t>
    <phoneticPr fontId="3" type="noConversion"/>
  </si>
  <si>
    <t>촬영장비</t>
    <phoneticPr fontId="3" type="noConversion"/>
  </si>
  <si>
    <t>ENG 카메라 2대, 지미짚 카메라 1대</t>
    <phoneticPr fontId="3" type="noConversion"/>
  </si>
  <si>
    <t>퍼포먼스(장비)</t>
    <phoneticPr fontId="3" type="noConversion"/>
  </si>
  <si>
    <t>퍼포먼스 장비 및 특수효과 장치</t>
    <phoneticPr fontId="3" type="noConversion"/>
  </si>
  <si>
    <t>퍼포먼스(영상)</t>
    <phoneticPr fontId="3" type="noConversion"/>
  </si>
  <si>
    <t>혁신도시의 날 기념 영상 제작(30초 내외)</t>
    <phoneticPr fontId="3" type="noConversion"/>
  </si>
  <si>
    <t>사회자</t>
    <phoneticPr fontId="3" type="noConversion"/>
  </si>
  <si>
    <t>명</t>
    <phoneticPr fontId="3" type="noConversion"/>
  </si>
  <si>
    <t>전문MC</t>
    <phoneticPr fontId="3" type="noConversion"/>
  </si>
  <si>
    <t>식전행사</t>
    <phoneticPr fontId="3" type="noConversion"/>
  </si>
  <si>
    <t>식전공연</t>
    <phoneticPr fontId="3" type="noConversion"/>
  </si>
  <si>
    <t>팀</t>
    <phoneticPr fontId="3" type="noConversion"/>
  </si>
  <si>
    <t>축하공연</t>
    <phoneticPr fontId="3" type="noConversion"/>
  </si>
  <si>
    <t>진행인력</t>
    <phoneticPr fontId="3" type="noConversion"/>
  </si>
  <si>
    <t>행사 진행, 의전, 안전, 교통·질서유지 요원</t>
    <phoneticPr fontId="3" type="noConversion"/>
  </si>
  <si>
    <t>행사물품(표창패)</t>
    <phoneticPr fontId="3" type="noConversion"/>
  </si>
  <si>
    <t>개</t>
    <phoneticPr fontId="3" type="noConversion"/>
  </si>
  <si>
    <t>행사물품(일반참가)</t>
    <phoneticPr fontId="3" type="noConversion"/>
  </si>
  <si>
    <t xml:space="preserve">생수, 음료 등 </t>
    <phoneticPr fontId="3" type="noConversion"/>
  </si>
  <si>
    <t>행사물품(VIP)</t>
    <phoneticPr fontId="3" type="noConversion"/>
  </si>
  <si>
    <t>주요내빈 티타임장 조성 물품</t>
    <phoneticPr fontId="3" type="noConversion"/>
  </si>
  <si>
    <t>행사물품(기타)</t>
    <phoneticPr fontId="3" type="noConversion"/>
  </si>
  <si>
    <t>안전용품 등</t>
    <phoneticPr fontId="3" type="noConversion"/>
  </si>
  <si>
    <t>소 계 1</t>
    <phoneticPr fontId="3" type="noConversion"/>
  </si>
  <si>
    <t>부스설치</t>
    <phoneticPr fontId="9" type="noConversion"/>
  </si>
  <si>
    <t>부스(3*3), 부스내 현수막, 안내판 제작 등 포함</t>
    <phoneticPr fontId="3" type="noConversion"/>
  </si>
  <si>
    <t>행사운영</t>
    <phoneticPr fontId="3" type="noConversion"/>
  </si>
  <si>
    <t>행사물품(이벤트)</t>
    <phoneticPr fontId="3" type="noConversion"/>
  </si>
  <si>
    <t>SNS 인증 이벤트 물품 구입 및 진행</t>
    <phoneticPr fontId="3" type="noConversion"/>
  </si>
  <si>
    <t>행사 진행, 교통·질서유지, 안전 요원</t>
    <phoneticPr fontId="3" type="noConversion"/>
  </si>
  <si>
    <t>소 계 2</t>
    <phoneticPr fontId="3" type="noConversion"/>
  </si>
  <si>
    <t>기타경비</t>
    <phoneticPr fontId="3" type="noConversion"/>
  </si>
  <si>
    <t>리플릿</t>
    <phoneticPr fontId="3" type="noConversion"/>
  </si>
  <si>
    <t>행사안내 리플릿</t>
    <phoneticPr fontId="3" type="noConversion"/>
  </si>
  <si>
    <t>매</t>
    <phoneticPr fontId="3" type="noConversion"/>
  </si>
  <si>
    <t>포스터</t>
    <phoneticPr fontId="3" type="noConversion"/>
  </si>
  <si>
    <t>행사 안내 포스터(2절), 웹포스터 포함</t>
    <phoneticPr fontId="3" type="noConversion"/>
  </si>
  <si>
    <t>현수막</t>
    <phoneticPr fontId="3" type="noConversion"/>
  </si>
  <si>
    <t>행사 안내 현수막</t>
    <phoneticPr fontId="3" type="noConversion"/>
  </si>
  <si>
    <t>가로기</t>
    <phoneticPr fontId="3" type="noConversion"/>
  </si>
  <si>
    <t>행사 안내 가로기</t>
    <phoneticPr fontId="3" type="noConversion"/>
  </si>
  <si>
    <t>초청장</t>
    <phoneticPr fontId="3" type="noConversion"/>
  </si>
  <si>
    <t>초청장 제작 및 발송</t>
    <phoneticPr fontId="3" type="noConversion"/>
  </si>
  <si>
    <t>매체홍보</t>
    <phoneticPr fontId="3" type="noConversion"/>
  </si>
  <si>
    <t>홍보자료(영상 포함) 제작 및 지면, 방송 홍보</t>
    <phoneticPr fontId="3" type="noConversion"/>
  </si>
  <si>
    <t>행사보험</t>
    <phoneticPr fontId="3" type="noConversion"/>
  </si>
  <si>
    <t>행사안전보험(1500명 이상)</t>
    <phoneticPr fontId="3" type="noConversion"/>
  </si>
  <si>
    <t>환경정비</t>
    <phoneticPr fontId="3" type="noConversion"/>
  </si>
  <si>
    <t>행사장 정리 및 환경정비</t>
    <phoneticPr fontId="3" type="noConversion"/>
  </si>
  <si>
    <t>소 계 3</t>
    <phoneticPr fontId="3" type="noConversion"/>
  </si>
  <si>
    <t>[A] 합계</t>
    <phoneticPr fontId="3" type="noConversion"/>
  </si>
  <si>
    <t>부가세 포함</t>
    <phoneticPr fontId="3" type="noConversion"/>
  </si>
  <si>
    <t>15kw</t>
    <phoneticPr fontId="3" type="noConversion"/>
  </si>
  <si>
    <t>10kw</t>
    <phoneticPr fontId="3" type="noConversion"/>
  </si>
  <si>
    <t>규격</t>
    <phoneticPr fontId="3" type="noConversion"/>
  </si>
  <si>
    <t>행사운영</t>
    <phoneticPr fontId="3" type="noConversion"/>
  </si>
  <si>
    <t>식</t>
    <phoneticPr fontId="3" type="noConversion"/>
  </si>
  <si>
    <t>홍보/체험/
채용 부스 
운영 등</t>
    <phoneticPr fontId="3" type="noConversion"/>
  </si>
  <si>
    <t xml:space="preserve">체험부스 투어를 위한 스탬프카드 및 스탬프 등
스탬프카드 200개, 스탬프 15개 </t>
    <phoneticPr fontId="3" type="noConversion"/>
  </si>
  <si>
    <t xml:space="preserve">탁구대 4개 대여, 라켓 대여, 생수, 
안전요원 등 행사 진행 </t>
    <phoneticPr fontId="3" type="noConversion"/>
  </si>
  <si>
    <t>이전공공기관 
체육대회(신설)</t>
    <phoneticPr fontId="3" type="noConversion"/>
  </si>
  <si>
    <t xml:space="preserve">식후 행사 전문 MC </t>
    <phoneticPr fontId="3" type="noConversion"/>
  </si>
  <si>
    <t>유공자 표창패 제작
탁구대회 상장제작
장기자랑대회 상장제작</t>
    <phoneticPr fontId="3" type="noConversion"/>
  </si>
  <si>
    <t xml:space="preserve">부대행사 1
</t>
    <phoneticPr fontId="3" type="noConversion"/>
  </si>
  <si>
    <t xml:space="preserve">부대행사2
</t>
    <phoneticPr fontId="3" type="noConversion"/>
  </si>
  <si>
    <t>부대행사 3
부대행사 4</t>
    <phoneticPr fontId="3" type="noConversion"/>
  </si>
  <si>
    <t>찾아가는 혁신도시 음악회(점심시간 미니콘서트)
이성자 미술관 내 혁신도시의 날 기념 체험행사</t>
    <phoneticPr fontId="3" type="noConversion"/>
  </si>
  <si>
    <t>2026 경남진주 혁신도시의 날 행사 대행 용역 산출내역서</t>
    <phoneticPr fontId="3" type="noConversion"/>
  </si>
  <si>
    <t xml:space="preserve">본행사장
(기념식)
조성
</t>
    <phoneticPr fontId="3" type="noConversion"/>
  </si>
  <si>
    <t>초청가수 2팀(중앙 2)
경서(중상급 보컬리스트, B+급) : 22,000,000 
오유진(중상급 트로트가수, B급) : 18,000,000</t>
    <phoneticPr fontId="3" type="noConversion"/>
  </si>
  <si>
    <t>기념식 아나운서
임소정 아나운서(지역 방송국 출신 전문 아나운서) :1,100,000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</si>
</sst>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 * #,##0_ ;_ * \-#,##0_ ;_ * &quot;-&quot;_ ;_ @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0" xfId="1" applyNumberFormat="1" applyFont="1" applyAlignment="1">
      <alignment horizontal="center" vertical="center"/>
    </xf>
    <xf numFmtId="176" fontId="2" fillId="0" borderId="0" xfId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0" xfId="1" applyNumberFormat="1" applyFont="1" applyBorder="1" applyAlignment="1">
      <alignment horizontal="center" vertical="center"/>
    </xf>
    <xf numFmtId="176" fontId="2" fillId="0" borderId="0" xfId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176" fontId="6" fillId="2" borderId="2" xfId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 shrinkToFit="1"/>
    </xf>
    <xf numFmtId="0" fontId="2" fillId="3" borderId="5" xfId="1" applyNumberFormat="1" applyFont="1" applyFill="1" applyBorder="1" applyAlignment="1">
      <alignment horizontal="center" vertical="center"/>
    </xf>
    <xf numFmtId="176" fontId="2" fillId="3" borderId="5" xfId="1" applyFont="1" applyFill="1" applyBorder="1" applyAlignment="1">
      <alignment horizontal="center" vertical="center"/>
    </xf>
    <xf numFmtId="0" fontId="2" fillId="3" borderId="6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shrinkToFit="1"/>
    </xf>
    <xf numFmtId="176" fontId="6" fillId="4" borderId="5" xfId="1" applyFont="1" applyFill="1" applyBorder="1" applyAlignment="1">
      <alignment horizontal="center" vertical="center"/>
    </xf>
    <xf numFmtId="0" fontId="6" fillId="4" borderId="6" xfId="1" applyNumberFormat="1" applyFont="1" applyFill="1" applyBorder="1" applyAlignment="1">
      <alignment horizontal="center" vertical="center"/>
    </xf>
    <xf numFmtId="0" fontId="2" fillId="3" borderId="5" xfId="2" applyNumberFormat="1" applyFont="1" applyFill="1" applyBorder="1" applyAlignment="1">
      <alignment horizontal="center" vertical="center"/>
    </xf>
    <xf numFmtId="0" fontId="2" fillId="3" borderId="5" xfId="2" applyNumberFormat="1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6" fillId="2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176" fontId="6" fillId="2" borderId="5" xfId="1" applyFont="1" applyFill="1" applyBorder="1" applyAlignment="1">
      <alignment horizontal="center" vertical="center"/>
    </xf>
    <xf numFmtId="0" fontId="6" fillId="2" borderId="6" xfId="1" applyNumberFormat="1" applyFont="1" applyFill="1" applyBorder="1" applyAlignment="1">
      <alignment horizontal="center" vertical="center"/>
    </xf>
    <xf numFmtId="0" fontId="2" fillId="3" borderId="14" xfId="1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5" xfId="2" applyNumberFormat="1" applyFont="1" applyFill="1" applyBorder="1" applyAlignment="1">
      <alignment horizontal="left" vertical="center" wrapText="1"/>
    </xf>
    <xf numFmtId="0" fontId="2" fillId="3" borderId="5" xfId="2" applyNumberFormat="1" applyFont="1" applyFill="1" applyBorder="1" applyAlignment="1">
      <alignment horizontal="center" vertical="center" wrapText="1"/>
    </xf>
    <xf numFmtId="0" fontId="2" fillId="3" borderId="5" xfId="2" applyNumberFormat="1" applyFont="1" applyFill="1" applyBorder="1" applyAlignment="1">
      <alignment horizontal="left" vertical="top" wrapText="1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3" borderId="12" xfId="1" applyNumberFormat="1" applyFont="1" applyFill="1" applyBorder="1" applyAlignment="1">
      <alignment horizontal="center" vertical="center" wrapText="1"/>
    </xf>
    <xf numFmtId="0" fontId="2" fillId="3" borderId="13" xfId="1" applyNumberFormat="1" applyFont="1" applyFill="1" applyBorder="1" applyAlignment="1">
      <alignment horizontal="center" vertical="center"/>
    </xf>
    <xf numFmtId="0" fontId="2" fillId="3" borderId="14" xfId="1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left" vertical="center" wrapText="1" shrinkToFit="1"/>
    </xf>
    <xf numFmtId="0" fontId="7" fillId="3" borderId="5" xfId="1" applyNumberFormat="1" applyFont="1" applyFill="1" applyBorder="1" applyAlignment="1">
      <alignment horizontal="center" vertical="center"/>
    </xf>
    <xf numFmtId="176" fontId="7" fillId="3" borderId="5" xfId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6"/>
  <sheetViews>
    <sheetView tabSelected="1" view="pageBreakPreview" zoomScale="115" zoomScaleNormal="115" zoomScaleSheetLayoutView="115" workbookViewId="0">
      <pane xSplit="2" ySplit="4" topLeftCell="C5" activePane="bottomRight" state="frozen"/>
      <selection activeCell="C21" sqref="C21"/>
      <selection pane="topRight" activeCell="C21" sqref="C21"/>
      <selection pane="bottomLeft" activeCell="C21" sqref="C21"/>
      <selection pane="bottomRight" activeCell="A5" sqref="A5:A18"/>
    </sheetView>
  </sheetViews>
  <sheetFormatPr defaultColWidth="8.88671875" defaultRowHeight="21.95" customHeight="1" x14ac:dyDescent="0.15"/>
  <cols>
    <col min="1" max="1" width="10.44140625" style="1" bestFit="1" customWidth="1"/>
    <col min="2" max="2" width="14.6640625" style="1" bestFit="1" customWidth="1"/>
    <col min="3" max="3" width="41.21875" style="2" customWidth="1"/>
    <col min="4" max="4" width="7.109375" style="3" customWidth="1"/>
    <col min="5" max="5" width="7.5546875" style="3" customWidth="1"/>
    <col min="6" max="6" width="10.21875" style="4" bestFit="1" customWidth="1"/>
    <col min="7" max="7" width="11.21875" style="4" bestFit="1" customWidth="1"/>
    <col min="8" max="8" width="9.21875" style="3" bestFit="1" customWidth="1"/>
    <col min="9" max="9" width="15.6640625" style="1" customWidth="1"/>
    <col min="10" max="10" width="22.21875" style="1" customWidth="1"/>
    <col min="11" max="16384" width="8.88671875" style="1"/>
  </cols>
  <sheetData>
    <row r="1" spans="1:9" ht="3.75" customHeight="1" x14ac:dyDescent="0.15"/>
    <row r="2" spans="1:9" ht="41.25" customHeight="1" thickBot="1" x14ac:dyDescent="0.2">
      <c r="A2" s="42" t="s">
        <v>79</v>
      </c>
      <c r="B2" s="42"/>
      <c r="C2" s="42"/>
      <c r="D2" s="42"/>
      <c r="E2" s="42"/>
      <c r="F2" s="42"/>
      <c r="G2" s="42"/>
      <c r="H2" s="42"/>
    </row>
    <row r="3" spans="1:9" ht="18.75" hidden="1" customHeight="1" thickBot="1" x14ac:dyDescent="0.2">
      <c r="A3" s="5"/>
      <c r="D3" s="6"/>
      <c r="E3" s="6"/>
      <c r="F3" s="7"/>
      <c r="G3" s="7"/>
      <c r="H3" s="6"/>
    </row>
    <row r="4" spans="1:9" ht="24" customHeight="1" x14ac:dyDescent="0.15">
      <c r="A4" s="8" t="s">
        <v>0</v>
      </c>
      <c r="B4" s="9" t="s">
        <v>1</v>
      </c>
      <c r="C4" s="9" t="s">
        <v>2</v>
      </c>
      <c r="D4" s="10" t="s">
        <v>66</v>
      </c>
      <c r="E4" s="10" t="s">
        <v>3</v>
      </c>
      <c r="F4" s="11" t="s">
        <v>4</v>
      </c>
      <c r="G4" s="11" t="s">
        <v>5</v>
      </c>
      <c r="H4" s="12" t="s">
        <v>6</v>
      </c>
    </row>
    <row r="5" spans="1:9" ht="24" customHeight="1" x14ac:dyDescent="0.15">
      <c r="A5" s="43" t="s">
        <v>80</v>
      </c>
      <c r="B5" s="13" t="s">
        <v>7</v>
      </c>
      <c r="C5" s="14" t="s">
        <v>8</v>
      </c>
      <c r="D5" s="15" t="s">
        <v>64</v>
      </c>
      <c r="E5" s="15">
        <v>1</v>
      </c>
      <c r="F5" s="16">
        <v>2200000</v>
      </c>
      <c r="G5" s="16">
        <f t="shared" ref="G5:G18" si="0">E5*F5</f>
        <v>2200000</v>
      </c>
      <c r="H5" s="17"/>
      <c r="I5" s="18"/>
    </row>
    <row r="6" spans="1:9" ht="24" customHeight="1" x14ac:dyDescent="0.15">
      <c r="A6" s="44"/>
      <c r="B6" s="13" t="s">
        <v>10</v>
      </c>
      <c r="C6" s="14" t="s">
        <v>11</v>
      </c>
      <c r="D6" s="15" t="s">
        <v>65</v>
      </c>
      <c r="E6" s="15">
        <v>1</v>
      </c>
      <c r="F6" s="16">
        <v>2200000</v>
      </c>
      <c r="G6" s="16">
        <f t="shared" si="0"/>
        <v>2200000</v>
      </c>
      <c r="H6" s="17"/>
      <c r="I6" s="18"/>
    </row>
    <row r="7" spans="1:9" ht="24" customHeight="1" x14ac:dyDescent="0.15">
      <c r="A7" s="44"/>
      <c r="B7" s="19" t="s">
        <v>12</v>
      </c>
      <c r="C7" s="20" t="s">
        <v>13</v>
      </c>
      <c r="D7" s="15" t="s">
        <v>9</v>
      </c>
      <c r="E7" s="15">
        <v>1</v>
      </c>
      <c r="F7" s="16">
        <v>2500000</v>
      </c>
      <c r="G7" s="16">
        <f t="shared" si="0"/>
        <v>2500000</v>
      </c>
      <c r="H7" s="17"/>
      <c r="I7" s="18"/>
    </row>
    <row r="8" spans="1:9" ht="24" customHeight="1" x14ac:dyDescent="0.15">
      <c r="A8" s="44"/>
      <c r="B8" s="19" t="s">
        <v>14</v>
      </c>
      <c r="C8" s="20" t="s">
        <v>15</v>
      </c>
      <c r="D8" s="15" t="s">
        <v>9</v>
      </c>
      <c r="E8" s="15">
        <v>1</v>
      </c>
      <c r="F8" s="16">
        <v>3300000</v>
      </c>
      <c r="G8" s="16">
        <f t="shared" si="0"/>
        <v>3300000</v>
      </c>
      <c r="H8" s="17"/>
      <c r="I8" s="18"/>
    </row>
    <row r="9" spans="1:9" ht="24" customHeight="1" x14ac:dyDescent="0.15">
      <c r="A9" s="44"/>
      <c r="B9" s="19" t="s">
        <v>16</v>
      </c>
      <c r="C9" s="20" t="s">
        <v>17</v>
      </c>
      <c r="D9" s="15" t="s">
        <v>9</v>
      </c>
      <c r="E9" s="15">
        <v>1</v>
      </c>
      <c r="F9" s="16">
        <v>3500000</v>
      </c>
      <c r="G9" s="16">
        <f t="shared" si="0"/>
        <v>3500000</v>
      </c>
      <c r="H9" s="17"/>
      <c r="I9" s="18"/>
    </row>
    <row r="10" spans="1:9" ht="34.5" customHeight="1" x14ac:dyDescent="0.15">
      <c r="A10" s="44"/>
      <c r="B10" s="19" t="s">
        <v>18</v>
      </c>
      <c r="C10" s="55" t="s">
        <v>82</v>
      </c>
      <c r="D10" s="15" t="s">
        <v>19</v>
      </c>
      <c r="E10" s="15">
        <v>1</v>
      </c>
      <c r="F10" s="16">
        <v>1100000</v>
      </c>
      <c r="G10" s="16">
        <f t="shared" si="0"/>
        <v>1100000</v>
      </c>
      <c r="H10" s="17"/>
      <c r="I10" s="18"/>
    </row>
    <row r="11" spans="1:9" ht="24" customHeight="1" x14ac:dyDescent="0.15">
      <c r="A11" s="44"/>
      <c r="B11" s="19" t="s">
        <v>20</v>
      </c>
      <c r="C11" s="20" t="s">
        <v>73</v>
      </c>
      <c r="D11" s="15" t="s">
        <v>19</v>
      </c>
      <c r="E11" s="15">
        <v>1</v>
      </c>
      <c r="F11" s="16">
        <v>1100000</v>
      </c>
      <c r="G11" s="16">
        <f t="shared" si="0"/>
        <v>1100000</v>
      </c>
      <c r="H11" s="17"/>
      <c r="I11" s="18"/>
    </row>
    <row r="12" spans="1:9" ht="24" customHeight="1" x14ac:dyDescent="0.15">
      <c r="A12" s="44"/>
      <c r="B12" s="19" t="s">
        <v>21</v>
      </c>
      <c r="C12" s="20" t="s">
        <v>22</v>
      </c>
      <c r="D12" s="15" t="s">
        <v>23</v>
      </c>
      <c r="E12" s="15">
        <v>1</v>
      </c>
      <c r="F12" s="16">
        <v>800000</v>
      </c>
      <c r="G12" s="16">
        <f t="shared" si="0"/>
        <v>800000</v>
      </c>
      <c r="H12" s="17"/>
      <c r="I12" s="18"/>
    </row>
    <row r="13" spans="1:9" ht="41.25" customHeight="1" x14ac:dyDescent="0.15">
      <c r="A13" s="44"/>
      <c r="B13" s="58" t="s">
        <v>24</v>
      </c>
      <c r="C13" s="55" t="s">
        <v>81</v>
      </c>
      <c r="D13" s="56" t="s">
        <v>9</v>
      </c>
      <c r="E13" s="56">
        <v>1</v>
      </c>
      <c r="F13" s="57">
        <v>40000000</v>
      </c>
      <c r="G13" s="57">
        <f t="shared" si="0"/>
        <v>40000000</v>
      </c>
      <c r="H13" s="17"/>
      <c r="I13" s="18"/>
    </row>
    <row r="14" spans="1:9" ht="24" customHeight="1" x14ac:dyDescent="0.15">
      <c r="A14" s="44"/>
      <c r="B14" s="19" t="s">
        <v>25</v>
      </c>
      <c r="C14" s="20" t="s">
        <v>26</v>
      </c>
      <c r="D14" s="15" t="s">
        <v>19</v>
      </c>
      <c r="E14" s="15">
        <v>22</v>
      </c>
      <c r="F14" s="16">
        <v>165000</v>
      </c>
      <c r="G14" s="16">
        <f t="shared" si="0"/>
        <v>3630000</v>
      </c>
      <c r="H14" s="17"/>
      <c r="I14" s="18"/>
    </row>
    <row r="15" spans="1:9" ht="42" customHeight="1" x14ac:dyDescent="0.15">
      <c r="A15" s="44"/>
      <c r="B15" s="19" t="s">
        <v>27</v>
      </c>
      <c r="C15" s="14" t="s">
        <v>74</v>
      </c>
      <c r="D15" s="15" t="s">
        <v>28</v>
      </c>
      <c r="E15" s="15">
        <v>12</v>
      </c>
      <c r="F15" s="16">
        <v>110000</v>
      </c>
      <c r="G15" s="16">
        <f t="shared" si="0"/>
        <v>1320000</v>
      </c>
      <c r="H15" s="17"/>
      <c r="I15" s="18"/>
    </row>
    <row r="16" spans="1:9" ht="24" customHeight="1" x14ac:dyDescent="0.15">
      <c r="A16" s="44"/>
      <c r="B16" s="19" t="s">
        <v>29</v>
      </c>
      <c r="C16" s="20" t="s">
        <v>30</v>
      </c>
      <c r="D16" s="15" t="s">
        <v>28</v>
      </c>
      <c r="E16" s="15">
        <v>800</v>
      </c>
      <c r="F16" s="16">
        <v>1100</v>
      </c>
      <c r="G16" s="16">
        <f t="shared" si="0"/>
        <v>880000</v>
      </c>
      <c r="H16" s="17"/>
      <c r="I16" s="18"/>
    </row>
    <row r="17" spans="1:10" ht="24" customHeight="1" x14ac:dyDescent="0.15">
      <c r="A17" s="44"/>
      <c r="B17" s="19" t="s">
        <v>31</v>
      </c>
      <c r="C17" s="20" t="s">
        <v>32</v>
      </c>
      <c r="D17" s="15" t="s">
        <v>28</v>
      </c>
      <c r="E17" s="15">
        <v>20</v>
      </c>
      <c r="F17" s="16">
        <v>33000</v>
      </c>
      <c r="G17" s="16">
        <f t="shared" si="0"/>
        <v>660000</v>
      </c>
      <c r="H17" s="17"/>
      <c r="I17" s="18"/>
    </row>
    <row r="18" spans="1:10" ht="24" customHeight="1" x14ac:dyDescent="0.15">
      <c r="A18" s="44"/>
      <c r="B18" s="19" t="s">
        <v>33</v>
      </c>
      <c r="C18" s="20" t="s">
        <v>34</v>
      </c>
      <c r="D18" s="15" t="s">
        <v>9</v>
      </c>
      <c r="E18" s="15">
        <v>1</v>
      </c>
      <c r="F18" s="16">
        <v>1100000</v>
      </c>
      <c r="G18" s="16">
        <f t="shared" si="0"/>
        <v>1100000</v>
      </c>
      <c r="H18" s="17"/>
      <c r="I18" s="18"/>
    </row>
    <row r="19" spans="1:10" ht="24" customHeight="1" x14ac:dyDescent="0.15">
      <c r="A19" s="45" t="s">
        <v>35</v>
      </c>
      <c r="B19" s="46"/>
      <c r="C19" s="46"/>
      <c r="D19" s="46"/>
      <c r="E19" s="46"/>
      <c r="F19" s="46"/>
      <c r="G19" s="21">
        <f>SUM(G5:G18)</f>
        <v>64290000</v>
      </c>
      <c r="H19" s="22"/>
      <c r="I19" s="18"/>
    </row>
    <row r="20" spans="1:10" ht="24" customHeight="1" x14ac:dyDescent="0.15">
      <c r="A20" s="47" t="s">
        <v>75</v>
      </c>
      <c r="B20" s="23" t="s">
        <v>36</v>
      </c>
      <c r="C20" s="24" t="s">
        <v>37</v>
      </c>
      <c r="D20" s="15" t="s">
        <v>28</v>
      </c>
      <c r="E20" s="15">
        <v>15</v>
      </c>
      <c r="F20" s="16">
        <v>250000</v>
      </c>
      <c r="G20" s="16">
        <f t="shared" ref="G20:G25" si="1">E20*F20</f>
        <v>3750000</v>
      </c>
      <c r="H20" s="52" t="s">
        <v>69</v>
      </c>
      <c r="I20" s="18"/>
    </row>
    <row r="21" spans="1:10" ht="27" customHeight="1" x14ac:dyDescent="0.15">
      <c r="A21" s="47"/>
      <c r="B21" s="23" t="s">
        <v>38</v>
      </c>
      <c r="C21" s="34" t="s">
        <v>70</v>
      </c>
      <c r="D21" s="15" t="s">
        <v>9</v>
      </c>
      <c r="E21" s="15">
        <v>1</v>
      </c>
      <c r="F21" s="16">
        <v>3000000</v>
      </c>
      <c r="G21" s="16">
        <f t="shared" si="1"/>
        <v>3000000</v>
      </c>
      <c r="H21" s="53"/>
      <c r="I21" s="18"/>
    </row>
    <row r="22" spans="1:10" ht="24" customHeight="1" x14ac:dyDescent="0.15">
      <c r="A22" s="48"/>
      <c r="B22" s="23" t="s">
        <v>39</v>
      </c>
      <c r="C22" s="24" t="s">
        <v>40</v>
      </c>
      <c r="D22" s="15" t="s">
        <v>28</v>
      </c>
      <c r="E22" s="15">
        <v>200</v>
      </c>
      <c r="F22" s="16">
        <v>20000</v>
      </c>
      <c r="G22" s="16">
        <f t="shared" si="1"/>
        <v>4000000</v>
      </c>
      <c r="H22" s="53"/>
      <c r="I22" s="18"/>
    </row>
    <row r="23" spans="1:10" ht="24" customHeight="1" x14ac:dyDescent="0.15">
      <c r="A23" s="48"/>
      <c r="B23" s="23" t="s">
        <v>25</v>
      </c>
      <c r="C23" s="24" t="s">
        <v>41</v>
      </c>
      <c r="D23" s="15" t="s">
        <v>19</v>
      </c>
      <c r="E23" s="15">
        <v>20</v>
      </c>
      <c r="F23" s="16">
        <v>165000</v>
      </c>
      <c r="G23" s="16">
        <f t="shared" si="1"/>
        <v>3300000</v>
      </c>
      <c r="H23" s="54"/>
      <c r="I23" s="18"/>
    </row>
    <row r="24" spans="1:10" ht="45" customHeight="1" x14ac:dyDescent="0.15">
      <c r="A24" s="33" t="s">
        <v>76</v>
      </c>
      <c r="B24" s="35" t="s">
        <v>72</v>
      </c>
      <c r="C24" s="34" t="s">
        <v>71</v>
      </c>
      <c r="D24" s="15" t="s">
        <v>9</v>
      </c>
      <c r="E24" s="15">
        <v>2</v>
      </c>
      <c r="F24" s="16">
        <v>1250000</v>
      </c>
      <c r="G24" s="16">
        <f t="shared" si="1"/>
        <v>2500000</v>
      </c>
      <c r="H24" s="32"/>
      <c r="I24" s="18"/>
    </row>
    <row r="25" spans="1:10" ht="27" x14ac:dyDescent="0.15">
      <c r="A25" s="33" t="s">
        <v>77</v>
      </c>
      <c r="B25" s="23" t="s">
        <v>67</v>
      </c>
      <c r="C25" s="36" t="s">
        <v>78</v>
      </c>
      <c r="D25" s="15" t="s">
        <v>68</v>
      </c>
      <c r="E25" s="15">
        <v>2</v>
      </c>
      <c r="F25" s="16">
        <v>2000000</v>
      </c>
      <c r="G25" s="16">
        <f t="shared" si="1"/>
        <v>4000000</v>
      </c>
      <c r="H25" s="17"/>
      <c r="I25" s="18"/>
    </row>
    <row r="26" spans="1:10" ht="24" customHeight="1" x14ac:dyDescent="0.15">
      <c r="A26" s="45" t="s">
        <v>42</v>
      </c>
      <c r="B26" s="46"/>
      <c r="C26" s="46"/>
      <c r="D26" s="46"/>
      <c r="E26" s="46"/>
      <c r="F26" s="46"/>
      <c r="G26" s="21">
        <f>SUM(G20:G25)</f>
        <v>20550000</v>
      </c>
      <c r="H26" s="22"/>
      <c r="I26" s="18"/>
    </row>
    <row r="27" spans="1:10" ht="24" customHeight="1" x14ac:dyDescent="0.15">
      <c r="A27" s="49" t="s">
        <v>43</v>
      </c>
      <c r="B27" s="19" t="s">
        <v>44</v>
      </c>
      <c r="C27" s="25" t="s">
        <v>45</v>
      </c>
      <c r="D27" s="15" t="s">
        <v>46</v>
      </c>
      <c r="E27" s="15">
        <v>1000</v>
      </c>
      <c r="F27" s="16">
        <v>990</v>
      </c>
      <c r="G27" s="16">
        <f t="shared" ref="G27:G34" si="2">E27*F27</f>
        <v>990000</v>
      </c>
      <c r="H27" s="17"/>
      <c r="I27" s="26"/>
      <c r="J27" s="27"/>
    </row>
    <row r="28" spans="1:10" ht="24" customHeight="1" x14ac:dyDescent="0.15">
      <c r="A28" s="50"/>
      <c r="B28" s="19" t="s">
        <v>47</v>
      </c>
      <c r="C28" s="25" t="s">
        <v>48</v>
      </c>
      <c r="D28" s="15" t="s">
        <v>46</v>
      </c>
      <c r="E28" s="15">
        <v>100</v>
      </c>
      <c r="F28" s="16">
        <v>7700</v>
      </c>
      <c r="G28" s="16">
        <f t="shared" si="2"/>
        <v>770000</v>
      </c>
      <c r="H28" s="17"/>
      <c r="I28" s="26"/>
      <c r="J28" s="27"/>
    </row>
    <row r="29" spans="1:10" ht="24" customHeight="1" x14ac:dyDescent="0.15">
      <c r="A29" s="50"/>
      <c r="B29" s="19" t="s">
        <v>49</v>
      </c>
      <c r="C29" s="25" t="s">
        <v>50</v>
      </c>
      <c r="D29" s="15" t="s">
        <v>46</v>
      </c>
      <c r="E29" s="15">
        <v>15</v>
      </c>
      <c r="F29" s="16">
        <v>66000</v>
      </c>
      <c r="G29" s="16">
        <f t="shared" si="2"/>
        <v>990000</v>
      </c>
      <c r="H29" s="17"/>
      <c r="I29" s="26"/>
      <c r="J29" s="27"/>
    </row>
    <row r="30" spans="1:10" ht="24" customHeight="1" x14ac:dyDescent="0.15">
      <c r="A30" s="50"/>
      <c r="B30" s="19" t="s">
        <v>51</v>
      </c>
      <c r="C30" s="25" t="s">
        <v>52</v>
      </c>
      <c r="D30" s="15" t="s">
        <v>46</v>
      </c>
      <c r="E30" s="15">
        <v>40</v>
      </c>
      <c r="F30" s="16">
        <v>66000</v>
      </c>
      <c r="G30" s="16">
        <f t="shared" si="2"/>
        <v>2640000</v>
      </c>
      <c r="H30" s="17"/>
      <c r="I30" s="26"/>
      <c r="J30" s="27"/>
    </row>
    <row r="31" spans="1:10" ht="24" customHeight="1" x14ac:dyDescent="0.15">
      <c r="A31" s="50"/>
      <c r="B31" s="19" t="s">
        <v>53</v>
      </c>
      <c r="C31" s="25" t="s">
        <v>54</v>
      </c>
      <c r="D31" s="15" t="s">
        <v>46</v>
      </c>
      <c r="E31" s="15">
        <v>200</v>
      </c>
      <c r="F31" s="16">
        <v>3000</v>
      </c>
      <c r="G31" s="16">
        <f t="shared" si="2"/>
        <v>600000</v>
      </c>
      <c r="H31" s="17"/>
      <c r="I31" s="26"/>
      <c r="J31" s="27"/>
    </row>
    <row r="32" spans="1:10" ht="24" customHeight="1" x14ac:dyDescent="0.15">
      <c r="A32" s="50"/>
      <c r="B32" s="19" t="s">
        <v>55</v>
      </c>
      <c r="C32" s="25" t="s">
        <v>56</v>
      </c>
      <c r="D32" s="15" t="s">
        <v>9</v>
      </c>
      <c r="E32" s="15">
        <v>1</v>
      </c>
      <c r="F32" s="16">
        <v>6000000</v>
      </c>
      <c r="G32" s="16">
        <f t="shared" si="2"/>
        <v>6000000</v>
      </c>
      <c r="H32" s="17"/>
      <c r="I32" s="26"/>
      <c r="J32" s="27"/>
    </row>
    <row r="33" spans="1:10" ht="24" customHeight="1" x14ac:dyDescent="0.15">
      <c r="A33" s="51"/>
      <c r="B33" s="19" t="s">
        <v>57</v>
      </c>
      <c r="C33" s="25" t="s">
        <v>58</v>
      </c>
      <c r="D33" s="15" t="s">
        <v>9</v>
      </c>
      <c r="E33" s="15">
        <v>1</v>
      </c>
      <c r="F33" s="16">
        <v>2000000</v>
      </c>
      <c r="G33" s="16">
        <f t="shared" si="2"/>
        <v>2000000</v>
      </c>
      <c r="H33" s="17"/>
      <c r="I33" s="26"/>
      <c r="J33" s="27"/>
    </row>
    <row r="34" spans="1:10" ht="24" customHeight="1" x14ac:dyDescent="0.15">
      <c r="A34" s="51"/>
      <c r="B34" s="19" t="s">
        <v>59</v>
      </c>
      <c r="C34" s="25" t="s">
        <v>60</v>
      </c>
      <c r="D34" s="15" t="s">
        <v>9</v>
      </c>
      <c r="E34" s="15">
        <v>1</v>
      </c>
      <c r="F34" s="16">
        <v>1100000</v>
      </c>
      <c r="G34" s="16">
        <f t="shared" si="2"/>
        <v>1100000</v>
      </c>
      <c r="H34" s="17"/>
      <c r="I34" s="26"/>
      <c r="J34" s="27"/>
    </row>
    <row r="35" spans="1:10" ht="24" customHeight="1" x14ac:dyDescent="0.15">
      <c r="A35" s="37" t="s">
        <v>61</v>
      </c>
      <c r="B35" s="38"/>
      <c r="C35" s="38"/>
      <c r="D35" s="38"/>
      <c r="E35" s="38"/>
      <c r="F35" s="39"/>
      <c r="G35" s="21">
        <f>SUM(G27:G34)</f>
        <v>15090000</v>
      </c>
      <c r="H35" s="22"/>
      <c r="I35" s="26"/>
      <c r="J35" s="27"/>
    </row>
    <row r="36" spans="1:10" ht="24" customHeight="1" x14ac:dyDescent="0.15">
      <c r="A36" s="40"/>
      <c r="B36" s="41"/>
      <c r="C36" s="28" t="s">
        <v>62</v>
      </c>
      <c r="D36" s="29"/>
      <c r="E36" s="29"/>
      <c r="F36" s="28"/>
      <c r="G36" s="30">
        <f>ROUNDDOWN(G35+G26+G19,-4)</f>
        <v>99930000</v>
      </c>
      <c r="H36" s="31" t="s">
        <v>63</v>
      </c>
      <c r="I36" s="26"/>
      <c r="J36" s="27"/>
    </row>
  </sheetData>
  <mergeCells count="9">
    <mergeCell ref="A35:F35"/>
    <mergeCell ref="A36:B36"/>
    <mergeCell ref="A2:H2"/>
    <mergeCell ref="A5:A18"/>
    <mergeCell ref="A19:F19"/>
    <mergeCell ref="A20:A23"/>
    <mergeCell ref="A26:F26"/>
    <mergeCell ref="A27:A34"/>
    <mergeCell ref="H20:H23"/>
  </mergeCells>
  <phoneticPr fontId="3" type="noConversion"/>
  <printOptions horizontalCentered="1"/>
  <pageMargins left="0.25" right="0.25" top="0.75" bottom="0.75" header="0.3" footer="0.3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세부산출내역서</vt:lpstr>
      <vt:lpstr>세부산출내역서!Print_Area</vt:lpstr>
      <vt:lpstr>세부산출내역서!Print_Titles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user</cp:lastModifiedBy>
  <cp:lastPrinted>2026-08-10T05:37:09Z</cp:lastPrinted>
  <dcterms:created xsi:type="dcterms:W3CDTF">2024-08-22T05:23:39Z</dcterms:created>
  <dcterms:modified xsi:type="dcterms:W3CDTF">2026-09-29T07:03:28Z</dcterms:modified>
</cp:coreProperties>
</file>