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현관 계단 캐노피\본관 현관앞 계단 및 캐노피 보수공사 추진 계획(안)외8\"/>
    </mc:Choice>
  </mc:AlternateContent>
  <xr:revisionPtr revIDLastSave="0" documentId="8_{9C8A4CFC-3D2E-4C69-8C29-F463DB8C0476}" xr6:coauthVersionLast="47" xr6:coauthVersionMax="47" xr10:uidLastSave="{00000000-0000-0000-0000-000000000000}"/>
  <bookViews>
    <workbookView xWindow="28680" yWindow="-120" windowWidth="29040" windowHeight="15720" xr2:uid="{4E47E7C7-040F-4090-8814-866077D2982D}"/>
  </bookViews>
  <sheets>
    <sheet name="원가계산서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</sheets>
  <definedNames>
    <definedName name="_xlnm.Print_Area" localSheetId="2">공종별내역서!$A$1:$M$210</definedName>
    <definedName name="_xlnm.Print_Area" localSheetId="1">공종별집계표!$A$1:$M$26</definedName>
    <definedName name="_xlnm.Print_Area" localSheetId="5">단가대비표!$A$1:$X$95</definedName>
    <definedName name="_xlnm.Print_Area" localSheetId="4">일위대가!$A$1:$M$548</definedName>
    <definedName name="_xlnm.Print_Area" localSheetId="3">일위대가목록!$A$1:$M$94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2" i="6" l="1"/>
  <c r="G192" i="6"/>
  <c r="E192" i="6"/>
  <c r="I191" i="6"/>
  <c r="G191" i="6"/>
  <c r="E191" i="6"/>
  <c r="I190" i="6"/>
  <c r="G190" i="6"/>
  <c r="E190" i="6"/>
  <c r="I189" i="6"/>
  <c r="G189" i="6"/>
  <c r="E189" i="6"/>
  <c r="I168" i="6"/>
  <c r="J168" i="6" s="1"/>
  <c r="G168" i="6"/>
  <c r="H168" i="6" s="1"/>
  <c r="E168" i="6"/>
  <c r="F168" i="6" s="1"/>
  <c r="L168" i="6" s="1"/>
  <c r="I167" i="6"/>
  <c r="J167" i="6" s="1"/>
  <c r="G167" i="6"/>
  <c r="H167" i="6" s="1"/>
  <c r="H187" i="6" s="1"/>
  <c r="E167" i="6"/>
  <c r="K167" i="6" s="1"/>
  <c r="I166" i="6"/>
  <c r="J166" i="6" s="1"/>
  <c r="G166" i="6"/>
  <c r="H166" i="6" s="1"/>
  <c r="E166" i="6"/>
  <c r="I158" i="6"/>
  <c r="G158" i="6"/>
  <c r="E158" i="6"/>
  <c r="I157" i="6"/>
  <c r="G157" i="6"/>
  <c r="E157" i="6"/>
  <c r="I156" i="6"/>
  <c r="G156" i="6"/>
  <c r="E156" i="6"/>
  <c r="I155" i="6"/>
  <c r="G155" i="6"/>
  <c r="E155" i="6"/>
  <c r="I154" i="6"/>
  <c r="G154" i="6"/>
  <c r="E154" i="6"/>
  <c r="I153" i="6"/>
  <c r="G153" i="6"/>
  <c r="E153" i="6"/>
  <c r="I152" i="6"/>
  <c r="G152" i="6"/>
  <c r="E152" i="6"/>
  <c r="I151" i="6"/>
  <c r="G151" i="6"/>
  <c r="E151" i="6"/>
  <c r="I150" i="6"/>
  <c r="G150" i="6"/>
  <c r="E150" i="6"/>
  <c r="I149" i="6"/>
  <c r="G149" i="6"/>
  <c r="E149" i="6"/>
  <c r="I148" i="6"/>
  <c r="G148" i="6"/>
  <c r="E148" i="6"/>
  <c r="K148" i="6" s="1"/>
  <c r="I147" i="6"/>
  <c r="G147" i="6"/>
  <c r="E147" i="6"/>
  <c r="I146" i="6"/>
  <c r="G146" i="6"/>
  <c r="K146" i="6" s="1"/>
  <c r="E146" i="6"/>
  <c r="I145" i="6"/>
  <c r="K145" i="6" s="1"/>
  <c r="G145" i="6"/>
  <c r="E145" i="6"/>
  <c r="I144" i="6"/>
  <c r="G144" i="6"/>
  <c r="E144" i="6"/>
  <c r="I143" i="6"/>
  <c r="G143" i="6"/>
  <c r="E143" i="6"/>
  <c r="I120" i="6"/>
  <c r="J120" i="6" s="1"/>
  <c r="J141" i="6" s="1"/>
  <c r="G120" i="6"/>
  <c r="H120" i="6" s="1"/>
  <c r="H141" i="6" s="1"/>
  <c r="E120" i="6"/>
  <c r="F120" i="6" s="1"/>
  <c r="I97" i="6"/>
  <c r="J97" i="6" s="1"/>
  <c r="G97" i="6"/>
  <c r="E97" i="6"/>
  <c r="I78" i="6"/>
  <c r="G78" i="6"/>
  <c r="E78" i="6"/>
  <c r="I77" i="6"/>
  <c r="G77" i="6"/>
  <c r="E77" i="6"/>
  <c r="I76" i="6"/>
  <c r="G76" i="6"/>
  <c r="E76" i="6"/>
  <c r="I75" i="6"/>
  <c r="G75" i="6"/>
  <c r="E75" i="6"/>
  <c r="I74" i="6"/>
  <c r="G74" i="6"/>
  <c r="E74" i="6"/>
  <c r="I51" i="6"/>
  <c r="G51" i="6"/>
  <c r="E51" i="6"/>
  <c r="I37" i="6"/>
  <c r="G37" i="6"/>
  <c r="E37" i="6"/>
  <c r="I36" i="6"/>
  <c r="G36" i="6"/>
  <c r="E36" i="6"/>
  <c r="I35" i="6"/>
  <c r="G35" i="6"/>
  <c r="E35" i="6"/>
  <c r="I34" i="6"/>
  <c r="G34" i="6"/>
  <c r="E34" i="6"/>
  <c r="I33" i="6"/>
  <c r="G33" i="6"/>
  <c r="E33" i="6"/>
  <c r="I32" i="6"/>
  <c r="G32" i="6"/>
  <c r="E32" i="6"/>
  <c r="I31" i="6"/>
  <c r="G31" i="6"/>
  <c r="E31" i="6"/>
  <c r="I30" i="6"/>
  <c r="G30" i="6"/>
  <c r="E30" i="6"/>
  <c r="I29" i="6"/>
  <c r="G29" i="6"/>
  <c r="E29" i="6"/>
  <c r="I28" i="6"/>
  <c r="G28" i="6"/>
  <c r="E28" i="6"/>
  <c r="F192" i="6"/>
  <c r="H192" i="6"/>
  <c r="J192" i="6"/>
  <c r="K192" i="6"/>
  <c r="L192" i="6"/>
  <c r="F191" i="6"/>
  <c r="H191" i="6"/>
  <c r="J191" i="6"/>
  <c r="K191" i="6"/>
  <c r="F190" i="6"/>
  <c r="H190" i="6"/>
  <c r="J190" i="6"/>
  <c r="K190" i="6"/>
  <c r="L190" i="6"/>
  <c r="F189" i="6"/>
  <c r="F210" i="6" s="1"/>
  <c r="H189" i="6"/>
  <c r="J189" i="6"/>
  <c r="K189" i="6"/>
  <c r="F166" i="6"/>
  <c r="F158" i="6"/>
  <c r="H158" i="6"/>
  <c r="L158" i="6" s="1"/>
  <c r="J158" i="6"/>
  <c r="K158" i="6"/>
  <c r="F157" i="6"/>
  <c r="H157" i="6"/>
  <c r="J157" i="6"/>
  <c r="K157" i="6"/>
  <c r="F156" i="6"/>
  <c r="H156" i="6"/>
  <c r="L156" i="6" s="1"/>
  <c r="J156" i="6"/>
  <c r="K156" i="6"/>
  <c r="F155" i="6"/>
  <c r="L155" i="6" s="1"/>
  <c r="H155" i="6"/>
  <c r="J155" i="6"/>
  <c r="K155" i="6"/>
  <c r="F154" i="6"/>
  <c r="H154" i="6"/>
  <c r="J154" i="6"/>
  <c r="L154" i="6" s="1"/>
  <c r="K154" i="6"/>
  <c r="F153" i="6"/>
  <c r="L153" i="6" s="1"/>
  <c r="H153" i="6"/>
  <c r="J153" i="6"/>
  <c r="K153" i="6"/>
  <c r="F152" i="6"/>
  <c r="H152" i="6"/>
  <c r="L152" i="6" s="1"/>
  <c r="J152" i="6"/>
  <c r="K152" i="6"/>
  <c r="F151" i="6"/>
  <c r="L151" i="6" s="1"/>
  <c r="H151" i="6"/>
  <c r="J151" i="6"/>
  <c r="K151" i="6"/>
  <c r="F150" i="6"/>
  <c r="H150" i="6"/>
  <c r="J150" i="6"/>
  <c r="L150" i="6" s="1"/>
  <c r="K150" i="6"/>
  <c r="F149" i="6"/>
  <c r="L149" i="6" s="1"/>
  <c r="H149" i="6"/>
  <c r="J149" i="6"/>
  <c r="K149" i="6"/>
  <c r="F148" i="6"/>
  <c r="H148" i="6"/>
  <c r="L148" i="6" s="1"/>
  <c r="J148" i="6"/>
  <c r="F147" i="6"/>
  <c r="H147" i="6"/>
  <c r="J147" i="6"/>
  <c r="K147" i="6"/>
  <c r="F146" i="6"/>
  <c r="H146" i="6"/>
  <c r="J146" i="6"/>
  <c r="F145" i="6"/>
  <c r="H145" i="6"/>
  <c r="J145" i="6"/>
  <c r="F144" i="6"/>
  <c r="L144" i="6" s="1"/>
  <c r="H144" i="6"/>
  <c r="J144" i="6"/>
  <c r="K144" i="6"/>
  <c r="F143" i="6"/>
  <c r="H143" i="6"/>
  <c r="L143" i="6" s="1"/>
  <c r="J143" i="6"/>
  <c r="K143" i="6"/>
  <c r="F121" i="6"/>
  <c r="H121" i="6"/>
  <c r="J121" i="6"/>
  <c r="K121" i="6"/>
  <c r="L121" i="6"/>
  <c r="F97" i="6"/>
  <c r="F118" i="6" s="1"/>
  <c r="H97" i="6"/>
  <c r="H118" i="6" s="1"/>
  <c r="K97" i="6"/>
  <c r="F78" i="6"/>
  <c r="H78" i="6"/>
  <c r="J78" i="6"/>
  <c r="K78" i="6"/>
  <c r="F77" i="6"/>
  <c r="H77" i="6"/>
  <c r="J77" i="6"/>
  <c r="K77" i="6"/>
  <c r="F76" i="6"/>
  <c r="H76" i="6"/>
  <c r="J76" i="6"/>
  <c r="K76" i="6"/>
  <c r="F75" i="6"/>
  <c r="H75" i="6"/>
  <c r="J75" i="6"/>
  <c r="L75" i="6" s="1"/>
  <c r="K75" i="6"/>
  <c r="F74" i="6"/>
  <c r="H74" i="6"/>
  <c r="J74" i="6"/>
  <c r="K74" i="6"/>
  <c r="L74" i="6"/>
  <c r="F51" i="6"/>
  <c r="F72" i="6" s="1"/>
  <c r="H51" i="6"/>
  <c r="H72" i="6" s="1"/>
  <c r="J51" i="6"/>
  <c r="J72" i="6" s="1"/>
  <c r="K51" i="6"/>
  <c r="F37" i="6"/>
  <c r="H37" i="6"/>
  <c r="J37" i="6"/>
  <c r="K37" i="6"/>
  <c r="F36" i="6"/>
  <c r="H36" i="6"/>
  <c r="J36" i="6"/>
  <c r="K36" i="6"/>
  <c r="F35" i="6"/>
  <c r="H35" i="6"/>
  <c r="J35" i="6"/>
  <c r="K35" i="6"/>
  <c r="F34" i="6"/>
  <c r="H34" i="6"/>
  <c r="J34" i="6"/>
  <c r="K34" i="6"/>
  <c r="F33" i="6"/>
  <c r="H33" i="6"/>
  <c r="J33" i="6"/>
  <c r="K33" i="6"/>
  <c r="F32" i="6"/>
  <c r="L32" i="6" s="1"/>
  <c r="H32" i="6"/>
  <c r="J32" i="6"/>
  <c r="K32" i="6"/>
  <c r="F31" i="6"/>
  <c r="H31" i="6"/>
  <c r="J31" i="6"/>
  <c r="K31" i="6"/>
  <c r="F30" i="6"/>
  <c r="H30" i="6"/>
  <c r="J30" i="6"/>
  <c r="K30" i="6"/>
  <c r="F29" i="6"/>
  <c r="L29" i="6" s="1"/>
  <c r="H29" i="6"/>
  <c r="J29" i="6"/>
  <c r="K29" i="6"/>
  <c r="F28" i="6"/>
  <c r="H28" i="6"/>
  <c r="J28" i="6"/>
  <c r="K28" i="6"/>
  <c r="H26" i="6"/>
  <c r="J187" i="6" l="1"/>
  <c r="L166" i="6"/>
  <c r="K166" i="6"/>
  <c r="K168" i="6"/>
  <c r="F167" i="6"/>
  <c r="F187" i="6" s="1"/>
  <c r="K120" i="6"/>
  <c r="F95" i="6"/>
  <c r="L146" i="6"/>
  <c r="H210" i="6"/>
  <c r="L51" i="6"/>
  <c r="L72" i="6" s="1"/>
  <c r="J210" i="6"/>
  <c r="L191" i="6"/>
  <c r="L189" i="6"/>
  <c r="L210" i="6" s="1"/>
  <c r="L167" i="6"/>
  <c r="L187" i="6" s="1"/>
  <c r="T14" i="7"/>
  <c r="L157" i="6"/>
  <c r="L147" i="6"/>
  <c r="J164" i="6"/>
  <c r="H164" i="6"/>
  <c r="F164" i="6"/>
  <c r="L145" i="6"/>
  <c r="L164" i="6" s="1"/>
  <c r="L120" i="6"/>
  <c r="L141" i="6" s="1"/>
  <c r="F141" i="6"/>
  <c r="J118" i="6"/>
  <c r="L97" i="6"/>
  <c r="L118" i="6" s="1"/>
  <c r="L78" i="6"/>
  <c r="H95" i="6"/>
  <c r="J95" i="6"/>
  <c r="L77" i="6"/>
  <c r="L76" i="6"/>
  <c r="L95" i="6"/>
  <c r="L37" i="6"/>
  <c r="L36" i="6"/>
  <c r="L35" i="6"/>
  <c r="L34" i="6"/>
  <c r="L33" i="6"/>
  <c r="H49" i="6"/>
  <c r="F49" i="6"/>
  <c r="L31" i="6"/>
  <c r="J49" i="6"/>
  <c r="L30" i="6"/>
  <c r="L28" i="6"/>
  <c r="J26" i="6"/>
  <c r="F26" i="6"/>
  <c r="T15" i="7"/>
  <c r="L49" i="6" l="1"/>
  <c r="J26" i="7"/>
  <c r="L26" i="6"/>
  <c r="H26" i="7"/>
  <c r="F26" i="7" l="1"/>
  <c r="L26" i="7"/>
</calcChain>
</file>

<file path=xl/sharedStrings.xml><?xml version="1.0" encoding="utf-8"?>
<sst xmlns="http://schemas.openxmlformats.org/spreadsheetml/2006/main" count="8272" uniqueCount="1307">
  <si>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</si>
  <si>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</si>
  <si>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</si>
  <si>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</si>
  <si>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</si>
  <si>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</si>
  <si>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</si>
  <si>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</si>
  <si>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</si>
  <si>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</si>
  <si>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</si>
  <si>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</si>
  <si>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</si>
  <si>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</si>
  <si>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</si>
  <si>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</si>
  <si>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</si>
  <si>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</si>
  <si>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</si>
  <si>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</si>
  <si>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</si>
  <si>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</si>
  <si>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</si>
  <si>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</si>
  <si>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</si>
  <si>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</si>
  <si>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</si>
  <si>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</si>
  <si>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</si>
  <si>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</si>
  <si>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</si>
  <si>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</si>
  <si>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</si>
  <si>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</si>
  <si>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</si>
  <si>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</si>
  <si>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</si>
  <si>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</si>
  <si>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</si>
  <si>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</si>
  <si>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</si>
  <si>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</si>
  <si>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</si>
  <si>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</si>
  <si>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</si>
  <si>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</si>
  <si>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</si>
  <si>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</si>
  <si>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</si>
  <si>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</si>
  <si>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해양수산 인재개발원 본관주현관 계단 및 캐노피보수공사</t>
  </si>
  <si>
    <t/>
  </si>
  <si>
    <t>01</t>
  </si>
  <si>
    <t>0101  ■건축공사■</t>
  </si>
  <si>
    <t>0101</t>
  </si>
  <si>
    <t>010101  가  설  공  사</t>
  </si>
  <si>
    <t>010101</t>
  </si>
  <si>
    <t>콘테이너형 가설사무소 설치 및 해체</t>
  </si>
  <si>
    <t>3.0*6.0m, 3개월</t>
  </si>
  <si>
    <t>개소</t>
  </si>
  <si>
    <t>호표 1</t>
  </si>
  <si>
    <t>50143165596D5AFEF765947571B37A</t>
  </si>
  <si>
    <t>T</t>
  </si>
  <si>
    <t>F</t>
  </si>
  <si>
    <t>01010150143165596D5AFEF765947571B37A</t>
  </si>
  <si>
    <t>건축물 현장정리</t>
  </si>
  <si>
    <t>개수</t>
  </si>
  <si>
    <t>M2</t>
  </si>
  <si>
    <t>호표 2</t>
  </si>
  <si>
    <t>501431653E6B547A871E4D9D78BFBA</t>
  </si>
  <si>
    <t>010101501431653E6B547A871E4D9D78BFBA</t>
  </si>
  <si>
    <t>건축물보양</t>
  </si>
  <si>
    <t>부직포 깔기</t>
  </si>
  <si>
    <t>호표 3</t>
  </si>
  <si>
    <t>501431653E5A5B5927FDF8F97FD000</t>
  </si>
  <si>
    <t>010101501431653E5A5B5927FDF8F97FD000</t>
  </si>
  <si>
    <t>준공청소</t>
  </si>
  <si>
    <t>호표 4</t>
  </si>
  <si>
    <t>501431653E3F5CD827BAD61775A016</t>
  </si>
  <si>
    <t>010101501431653E3F5CD827BAD61775A016</t>
  </si>
  <si>
    <t>이동식강관말비계</t>
  </si>
  <si>
    <t>1단(2m), 3개월</t>
  </si>
  <si>
    <t>대</t>
  </si>
  <si>
    <t>호표 5</t>
  </si>
  <si>
    <t>505DC16480E2529AA7A0DEC67E0541</t>
  </si>
  <si>
    <t>010101505DC16480E2529AA7A0DEC67E0541</t>
  </si>
  <si>
    <t>고소작업차</t>
  </si>
  <si>
    <t>3ton</t>
  </si>
  <si>
    <t>일</t>
  </si>
  <si>
    <t>호표 6</t>
  </si>
  <si>
    <t>505DC164D8F1526747C1AD6F74B6B3</t>
  </si>
  <si>
    <t>010101505DC164D8F1526747C1AD6F74B6B3</t>
  </si>
  <si>
    <t>[ 합           계 ]</t>
  </si>
  <si>
    <t>TOTAL</t>
  </si>
  <si>
    <t>010102  돌공사및타일공사</t>
  </si>
  <si>
    <t>010102</t>
  </si>
  <si>
    <t>화강석붙임(습식, 버너)</t>
  </si>
  <si>
    <t>바닥, 거창석 30mm, 모르타르 30mm</t>
  </si>
  <si>
    <t>호표 7</t>
  </si>
  <si>
    <t>5014F16AA5375EABC73AC8A87DAA50</t>
  </si>
  <si>
    <t>0101025014F16AA5375EABC73AC8A87DAA50</t>
  </si>
  <si>
    <t>화강석붙임(건식/앵커, 물갈기)</t>
  </si>
  <si>
    <t>벽, 거창석 30mm,철물,코킹포함</t>
  </si>
  <si>
    <t>호표 8</t>
  </si>
  <si>
    <t>5014F16AA51B559947A0E97C7E238C</t>
  </si>
  <si>
    <t>0101025014F16AA51B559947A0E97C7E238C</t>
  </si>
  <si>
    <t>화강석붙임(습식, 잔다듬)</t>
  </si>
  <si>
    <t>디딤판, 거창석 330*30mm, 모르타르 30mm</t>
  </si>
  <si>
    <t>M</t>
  </si>
  <si>
    <t>호표 9</t>
  </si>
  <si>
    <t>5014F16AA5525E35E75FDFC77DD6C0</t>
  </si>
  <si>
    <t>0101025014F16AA5525E35E75FDFC77DD6C0</t>
  </si>
  <si>
    <t>챌판, 거창석 120*20mm, 모르타르 20mm</t>
  </si>
  <si>
    <t>호표 10</t>
  </si>
  <si>
    <t>5014F16AA5525E35E75FCD93767E65</t>
  </si>
  <si>
    <t>0101025014F16AA5525E35E75FCD93767E65</t>
  </si>
  <si>
    <t>화강석붙임(습식, 물갈기)</t>
  </si>
  <si>
    <t>걸레받이, 마천석 100*20mm, 모르타르 20mm</t>
  </si>
  <si>
    <t>호표 11</t>
  </si>
  <si>
    <t>5014F16AA57D5E1DC7620EC07F3F43</t>
  </si>
  <si>
    <t>0101025014F16AA57D5E1DC7620EC07F3F43</t>
  </si>
  <si>
    <t>화강석붙임(건식, 물갈기)</t>
  </si>
  <si>
    <t>걸레받이, 마천석 150*20mm</t>
  </si>
  <si>
    <t>호표 12</t>
  </si>
  <si>
    <t>5014F16AA57D5E1C37F9239B733007</t>
  </si>
  <si>
    <t>0101025014F16AA57D5E1C37F9239B733007</t>
  </si>
  <si>
    <t>벽, 거창석 30mm, 모르타르 30mm</t>
  </si>
  <si>
    <t>호표 13</t>
  </si>
  <si>
    <t>5014F16AA51B5018578F77D1745815</t>
  </si>
  <si>
    <t>0101025014F16AA51B5018578F77D1745815</t>
  </si>
  <si>
    <t>화단두겁석 설치</t>
  </si>
  <si>
    <t>W=90 거창석 30mm, 모르타르 30mm</t>
  </si>
  <si>
    <t>호표 14</t>
  </si>
  <si>
    <t>5014F16AA5375EABC73AC8A87DAA51</t>
  </si>
  <si>
    <t>0101025014F16AA5375EABC73AC8A87DAA51</t>
  </si>
  <si>
    <t>난간두겁석 설치</t>
  </si>
  <si>
    <t>W=300거창석 60mm, 모르타르 30mm</t>
  </si>
  <si>
    <t>호표 15</t>
  </si>
  <si>
    <t>5014F16AA5375EABC73AC8A87DAA52</t>
  </si>
  <si>
    <t>0101025014F16AA5375EABC73AC8A87DAA52</t>
  </si>
  <si>
    <t>400*400 거창석 70mm, 모르타르 30mm</t>
  </si>
  <si>
    <t>EA</t>
  </si>
  <si>
    <t>호표 16</t>
  </si>
  <si>
    <t>5014F16AA5375EABC73AC8A87DAA53</t>
  </si>
  <si>
    <t>0101025014F16AA5375EABC73AC8A87DAA53</t>
  </si>
  <si>
    <t>010103  수  장 공  사</t>
  </si>
  <si>
    <t>010103</t>
  </si>
  <si>
    <t>알루미늄천장재(천정틀포함)</t>
  </si>
  <si>
    <t>알루미늄천장재(외부용)600*600*0.8T 아웃톤</t>
  </si>
  <si>
    <t>호표 17</t>
  </si>
  <si>
    <t>5014D1659EAE572C9798515D767BDA</t>
  </si>
  <si>
    <t>0101035014D1659EAE572C9798515D767BDA</t>
  </si>
  <si>
    <t>010104  금  속  공  사</t>
  </si>
  <si>
    <t>010104</t>
  </si>
  <si>
    <t>스텐레스사다리설치</t>
  </si>
  <si>
    <t>H=4400*W=500 , D38.1*T2.0@300 + D25.4*2.0T</t>
  </si>
  <si>
    <t>호표 18</t>
  </si>
  <si>
    <t>5014A16200265EB0679E767A7C954B</t>
  </si>
  <si>
    <t>0101045014A16200265EB0679E767A7C954B</t>
  </si>
  <si>
    <t>AL몰딩 설치</t>
  </si>
  <si>
    <t>ㄷ형, 15*30*15*1.0mm</t>
  </si>
  <si>
    <t>호표 19</t>
  </si>
  <si>
    <t>5014D165342E5A3EF70763297CC801</t>
  </si>
  <si>
    <t>0101045014D165342E5A3EF70763297CC801</t>
  </si>
  <si>
    <t>전광판철거후재설치</t>
  </si>
  <si>
    <t>600*5150</t>
  </si>
  <si>
    <t>호표 20</t>
  </si>
  <si>
    <t>505D716C407D54CCE77C794B7C3F3C</t>
  </si>
  <si>
    <t>010104505D716C407D54CCE77C794B7C3F3C</t>
  </si>
  <si>
    <t>기존간판철거후재설치</t>
  </si>
  <si>
    <t>호표 21</t>
  </si>
  <si>
    <t>505D716C407D54CCE77C794B7C3F3D</t>
  </si>
  <si>
    <t>010104505D716C407D54CCE77C794B7C3F3D</t>
  </si>
  <si>
    <t>계단난간대 설치</t>
  </si>
  <si>
    <t>φ38.1,25.4*1.2T,1단</t>
  </si>
  <si>
    <t>호표 22</t>
  </si>
  <si>
    <t>5014816DA605505D978C0F7679559B</t>
  </si>
  <si>
    <t>0101045014816DA605505D978C0F7679559B</t>
  </si>
  <si>
    <t>010105  칠    공    사</t>
  </si>
  <si>
    <t>010105</t>
  </si>
  <si>
    <t>걸레받이페인트칠</t>
  </si>
  <si>
    <t>con'c·mortar면, 친환경.바탕포함</t>
  </si>
  <si>
    <t>호표 23</t>
  </si>
  <si>
    <t>5014C16771135383D7E4339A74491E</t>
  </si>
  <si>
    <t>0101055014C16771135383D7E4339A74491E</t>
  </si>
  <si>
    <t>010106  골    재    비</t>
  </si>
  <si>
    <t>010106</t>
  </si>
  <si>
    <t>시멘트</t>
  </si>
  <si>
    <t>대리점</t>
  </si>
  <si>
    <t>포</t>
  </si>
  <si>
    <t>573F3166979A5E50C777082E7286FAA8C49BF0</t>
  </si>
  <si>
    <t>010106573F3166979A5E50C777082E7286FAA8C49BF0</t>
  </si>
  <si>
    <t>시멘트운반</t>
  </si>
  <si>
    <t>L:20km, 덤프 8ton</t>
  </si>
  <si>
    <t>산근 1</t>
  </si>
  <si>
    <t>501561676E1D581487D6130C789CEE</t>
  </si>
  <si>
    <t>010106501561676E1D581487D6130C789CEE</t>
  </si>
  <si>
    <t>010107  철  거  공  사</t>
  </si>
  <si>
    <t>010107</t>
  </si>
  <si>
    <t>금속천장판 철거</t>
  </si>
  <si>
    <t>해체재 재사용 안 함</t>
  </si>
  <si>
    <t>호표 24</t>
  </si>
  <si>
    <t>5014D1659E9D5D6287A7595A73AA19</t>
  </si>
  <si>
    <t>0101075014D1659E9D5D6287A7595A73AA19</t>
  </si>
  <si>
    <t>경량천장철골틀 해체</t>
  </si>
  <si>
    <t>호표 25</t>
  </si>
  <si>
    <t>5015316C23495B9B37BF757D7F206C</t>
  </si>
  <si>
    <t>0101075015316C23495B9B37BF757D7F206C</t>
  </si>
  <si>
    <t>마천석걸레받이철거</t>
  </si>
  <si>
    <t>H=150</t>
  </si>
  <si>
    <t>호표 26</t>
  </si>
  <si>
    <t>5015316C23495B9B37AED973765F03</t>
  </si>
  <si>
    <t>0101075015316C23495B9B37AED973765F03</t>
  </si>
  <si>
    <t>H=100</t>
  </si>
  <si>
    <t>호표 27</t>
  </si>
  <si>
    <t>5015316C23495B9B37AED973765CB5</t>
  </si>
  <si>
    <t>0101075015316C23495B9B37AED973765CB5</t>
  </si>
  <si>
    <t>화강석바닥철거</t>
  </si>
  <si>
    <t>T30화강석+T30몰탈</t>
  </si>
  <si>
    <t>호표 28</t>
  </si>
  <si>
    <t>5015316C23495B9B37AED973765CB4</t>
  </si>
  <si>
    <t>0101075015316C23495B9B37AED973765CB4</t>
  </si>
  <si>
    <t>화강석벽철거</t>
  </si>
  <si>
    <t>호표 29</t>
  </si>
  <si>
    <t>5015316C23495B9B37AED973765CB7</t>
  </si>
  <si>
    <t>0101075015316C23495B9B37AED973765CB7</t>
  </si>
  <si>
    <t>화강석두겁석철거(W=90)</t>
  </si>
  <si>
    <t>T30화강석+T20몰탈</t>
  </si>
  <si>
    <t>호표 30</t>
  </si>
  <si>
    <t>5015316C23495B9B37AED973765CB6</t>
  </si>
  <si>
    <t>0101075015316C23495B9B37AED973765CB6</t>
  </si>
  <si>
    <t>화강석두겁석철거(W=300)</t>
  </si>
  <si>
    <t>T60화강석+T20몰탈</t>
  </si>
  <si>
    <t>호표 31</t>
  </si>
  <si>
    <t>5015316C23495B9B37AED973765CB1</t>
  </si>
  <si>
    <t>0101075015316C23495B9B37AED973765CB1</t>
  </si>
  <si>
    <t>화강석두겁석철거(400*400)</t>
  </si>
  <si>
    <t>T70화강석+T20몰탈</t>
  </si>
  <si>
    <t>호표 32</t>
  </si>
  <si>
    <t>5015316C23495B9B37AED973765CB0</t>
  </si>
  <si>
    <t>0101075015316C23495B9B37AED973765CB0</t>
  </si>
  <si>
    <t>투수블록철거후재설치</t>
  </si>
  <si>
    <t>T=80mm+석분40mm+무근25-18-15+W.M#8-150*150+원지반다짐</t>
  </si>
  <si>
    <t>호표 33</t>
  </si>
  <si>
    <t>505D2164895A55AFB75EE70C78129B</t>
  </si>
  <si>
    <t>010107505D2164895A55AFB75EE70C78129B</t>
  </si>
  <si>
    <t>스텐사다리철거</t>
  </si>
  <si>
    <t>H=4400,W500</t>
  </si>
  <si>
    <t>호표 34</t>
  </si>
  <si>
    <t>505D2164895A55AFB75EE70C781FA5</t>
  </si>
  <si>
    <t>010107505D2164895A55AFB75EE70C781FA5</t>
  </si>
  <si>
    <t>계단난간대철거</t>
  </si>
  <si>
    <t>호표 35</t>
  </si>
  <si>
    <t>505D2164895A55AFB75EE70C781FA6</t>
  </si>
  <si>
    <t>010107505D2164895A55AFB75EE70C781FA6</t>
  </si>
  <si>
    <t>AL몰딩 철거</t>
  </si>
  <si>
    <t>호표 36</t>
  </si>
  <si>
    <t>505CC16DC4335731A798959771EFB3</t>
  </si>
  <si>
    <t>010107505CC16DC4335731A798959771EFB3</t>
  </si>
  <si>
    <t>폐기물소운반</t>
  </si>
  <si>
    <t>교내 30M</t>
  </si>
  <si>
    <t>M3</t>
  </si>
  <si>
    <t>호표 37</t>
  </si>
  <si>
    <t>505CC16DC4335731A7988B39701CAB</t>
  </si>
  <si>
    <t>010107505CC16DC4335731A7988B39701CAB</t>
  </si>
  <si>
    <t>폐기물상차비</t>
  </si>
  <si>
    <t>건설폐재류</t>
  </si>
  <si>
    <t>톤</t>
  </si>
  <si>
    <t>호표 38</t>
  </si>
  <si>
    <t>505CC16DC4335731A7988B3972C93F</t>
  </si>
  <si>
    <t>010107505CC16DC4335731A7988B3972C93F</t>
  </si>
  <si>
    <t>혼합폐기물</t>
  </si>
  <si>
    <t>호표 39</t>
  </si>
  <si>
    <t>505CC16DC4335731A7988B3972C816</t>
  </si>
  <si>
    <t>010107505CC16DC4335731A7988B3972C816</t>
  </si>
  <si>
    <t>0102  철거공사로 인한 고재처리</t>
  </si>
  <si>
    <t>0102</t>
  </si>
  <si>
    <t>7</t>
  </si>
  <si>
    <t>철강설</t>
  </si>
  <si>
    <t>철강설, 알루미늄, 작업설부산물</t>
  </si>
  <si>
    <t>kg</t>
  </si>
  <si>
    <t>수집상차도</t>
  </si>
  <si>
    <t>571C41647DDA5A70F72EF3587056C9AF738D77</t>
  </si>
  <si>
    <t>0102571C41647DDA5A70F72EF3587056C9AF738D77</t>
  </si>
  <si>
    <t>철강설, 고철, 작업설부산물</t>
  </si>
  <si>
    <t>571C41647DDA5A70F72EF358716614ADC833A4</t>
  </si>
  <si>
    <t>0102571C41647DDA5A70F72EF358716614ADC833A4</t>
  </si>
  <si>
    <t>철강설, 스텐레스, 작업설부산물</t>
  </si>
  <si>
    <t>571C41647DDA5A70F72EF358716614ADC8329E</t>
  </si>
  <si>
    <t>0102571C41647DDA5A70F72EF358716614ADC8329E</t>
  </si>
  <si>
    <t>0103  건설폐기물처리</t>
  </si>
  <si>
    <t>0103</t>
  </si>
  <si>
    <t>6</t>
  </si>
  <si>
    <t>폐기물처리수수료</t>
  </si>
  <si>
    <t>TON</t>
  </si>
  <si>
    <t>호표 40</t>
  </si>
  <si>
    <t>505DC164D8F150B9E7DBC23B72ECBE</t>
  </si>
  <si>
    <t>0103505DC164D8F150B9E7DBC23B72ECBE</t>
  </si>
  <si>
    <t>혼합건설폐기물(소각 10%이하)</t>
  </si>
  <si>
    <t>호표 41</t>
  </si>
  <si>
    <t>505DC164D8F150B9E7DBC23B72ECBF</t>
  </si>
  <si>
    <t>0103505DC164D8F150B9E7DBC23B72ECBF</t>
  </si>
  <si>
    <t>건설폐재류 운반비</t>
  </si>
  <si>
    <t>24톤 덤프트럭, 30km</t>
  </si>
  <si>
    <t>505AD169C0F354D1275D791777440453DA6BE9</t>
  </si>
  <si>
    <t>0103505AD169C0F354D1275D791777440453DA6BE9</t>
  </si>
  <si>
    <t>혼합건설폐기물 운반비</t>
  </si>
  <si>
    <t>16톤 암롤트럭, 30km</t>
  </si>
  <si>
    <t>505AD169C0F354D1275D791777440453DA6F42</t>
  </si>
  <si>
    <t>0103505AD169C0F354D1275D791777440453DA6F42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</si>
  <si>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</si>
  <si>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</si>
  <si>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</si>
  <si>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</si>
  <si>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</si>
  <si>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</si>
  <si>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</si>
  <si>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</si>
  <si>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</si>
  <si>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</si>
  <si>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</si>
  <si>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</si>
  <si>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</si>
  <si>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</si>
  <si>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</si>
  <si>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</si>
  <si>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</si>
  <si>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</si>
  <si>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</si>
  <si>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</si>
  <si>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</si>
  <si>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콘테이너형 가설사무소 설치 및 해체  3.0*6.0m, 3개월  개소     ( 호표 1 )</t>
  </si>
  <si>
    <t>컨테이너하우스</t>
  </si>
  <si>
    <t>컨테이너하우스, 사무실용, 3.0*6.0*2.6m</t>
  </si>
  <si>
    <t>개</t>
  </si>
  <si>
    <t>금액제외</t>
  </si>
  <si>
    <t>573F3166A1CB5F2297C1C9697D4AD42C39C670</t>
  </si>
  <si>
    <t>50143165596D5AFEF765947571B37A573F3166A1CB5F2297C1C9697D4AD42C39C670</t>
  </si>
  <si>
    <t>-</t>
  </si>
  <si>
    <t>콘테이너형 가설건축물 설치 및 해체</t>
  </si>
  <si>
    <t>3.0*6.0m</t>
  </si>
  <si>
    <t>50143165596D5AFEF7EAE1887B96D8</t>
  </si>
  <si>
    <t>50143165596D5AFEF765947571B37A50143165596D5AFEF7EAE1887B96D8</t>
  </si>
  <si>
    <t>경비로 적용</t>
  </si>
  <si>
    <t>합계의 100%</t>
  </si>
  <si>
    <t>식</t>
  </si>
  <si>
    <t>510D716B06C05388679E1FA37897001</t>
  </si>
  <si>
    <t>50143165596D5AFEF765947571B37A510D716B06C05388679E1FA37897001</t>
  </si>
  <si>
    <t xml:space="preserve"> [ 합          계 ]</t>
  </si>
  <si>
    <t>건축물 현장정리  개수  M2     ( 호표 2 )</t>
  </si>
  <si>
    <t>보통인부</t>
  </si>
  <si>
    <t>일반공사 직종</t>
  </si>
  <si>
    <t>인</t>
  </si>
  <si>
    <t>50CDC166BD7059AB57C436B071C2202CB7EEA5</t>
  </si>
  <si>
    <t>501431653E6B547A871E4D9D78BFBA50CDC166BD7059AB57C436B071C2202CB7EEA5</t>
  </si>
  <si>
    <t>건축물보양  부직포 깔기  M2     ( 호표 3 )</t>
  </si>
  <si>
    <t>토목용부직포</t>
  </si>
  <si>
    <t>토목용부직포, 부직포, PE망</t>
  </si>
  <si>
    <t>573F316697AB5772477909467EAA187246272A</t>
  </si>
  <si>
    <t>501431653E5A5B5927FDF8F97FD000573F316697AB5772477909467EAA187246272A</t>
  </si>
  <si>
    <t>501431653E5A5B5927FDF8F97FD00050CDC166BD7059AB57C436B071C2202CB7EEA5</t>
  </si>
  <si>
    <t>준공청소    M2     ( 호표 4 )</t>
  </si>
  <si>
    <t>501431653E3F5CD827BAD61775A01650CDC166BD7059AB57C436B071C2202CB7EEA5</t>
  </si>
  <si>
    <t>이동식강관말비계  1단(2m), 3개월  대     ( 호표 5 )</t>
  </si>
  <si>
    <t>비계안정장치</t>
  </si>
  <si>
    <t>비계안정장치, 비계기본틀, 기둥, 1.2*1.7m</t>
  </si>
  <si>
    <t>573F3166971558F8D7B6A35577EC8A116E6F6E</t>
  </si>
  <si>
    <t>505DC16480E2529AA7A0DEC67E0541573F3166971558F8D7B6A35577EC8A116E6F6E</t>
  </si>
  <si>
    <t>비계안정장치, 가새, 1.2*1.9m</t>
  </si>
  <si>
    <t>573F3166971558F8D7B6A35577EC8A116E6F60</t>
  </si>
  <si>
    <t>505DC16480E2529AA7A0DEC67E0541573F3166971558F8D7B6A35577EC8A116E6F60</t>
  </si>
  <si>
    <t>비계안정장치, 수평띠장, 1829mm</t>
  </si>
  <si>
    <t>573F3166971558F8D7B6A35577EC8A116E60E6</t>
  </si>
  <si>
    <t>505DC16480E2529AA7A0DEC67E0541573F3166971558F8D7B6A35577EC8A116E60E6</t>
  </si>
  <si>
    <t>비계안정장치, 손잡이기둥</t>
  </si>
  <si>
    <t>573F3166971558F8D7B6A35577EC8A116CCBF1</t>
  </si>
  <si>
    <t>505DC16480E2529AA7A0DEC67E0541573F3166971558F8D7B6A35577EC8A116CCBF1</t>
  </si>
  <si>
    <t>비계안정장치, 손잡이, 1229mm</t>
  </si>
  <si>
    <t>573F3166971558F8D7B6A35577EC8A116CCBF0</t>
  </si>
  <si>
    <t>505DC16480E2529AA7A0DEC67E0541573F3166971558F8D7B6A35577EC8A116CCBF0</t>
  </si>
  <si>
    <t>비계안정장치, 손잡이, 1829mm</t>
  </si>
  <si>
    <t>573F3166971558F8D7B6A35577EC8A116CCBF3</t>
  </si>
  <si>
    <t>505DC16480E2529AA7A0DEC67E0541573F3166971558F8D7B6A35577EC8A116CCBF3</t>
  </si>
  <si>
    <t>비계안정장치, 바퀴</t>
  </si>
  <si>
    <t>573F3166971558F8D7B6A35577EC8A116E60E2</t>
  </si>
  <si>
    <t>505DC16480E2529AA7A0DEC67E0541573F3166971558F8D7B6A35577EC8A116E60E2</t>
  </si>
  <si>
    <t>비계안정장치, 쟈키</t>
  </si>
  <si>
    <t>573F3166971558F8D7B6A35577EC8A116E60E3</t>
  </si>
  <si>
    <t>505DC16480E2529AA7A0DEC67E0541573F3166971558F8D7B6A35577EC8A116E60E3</t>
  </si>
  <si>
    <t>비계안정장치, 발판</t>
  </si>
  <si>
    <t>장</t>
  </si>
  <si>
    <t>573F3166971558F8D7B6A35577EC8A116CCBF2</t>
  </si>
  <si>
    <t>505DC16480E2529AA7A0DEC67E0541573F3166971558F8D7B6A35577EC8A116CCBF2</t>
  </si>
  <si>
    <t>강관 조립말비계(이동식)설치 및 해체</t>
  </si>
  <si>
    <t>높이 2m, 노무비</t>
  </si>
  <si>
    <t>호표 44</t>
  </si>
  <si>
    <t>501431656B86524BA7CF769F75D840</t>
  </si>
  <si>
    <t>505DC16480E2529AA7A0DEC67E0541501431656B86524BA7CF769F75D840</t>
  </si>
  <si>
    <t>고소작업차  3ton  일     ( 호표 6 )</t>
  </si>
  <si>
    <t>HR</t>
  </si>
  <si>
    <t>호표 45</t>
  </si>
  <si>
    <t>5703F16E2B9C51CF07C8472571F478763C3D8CA2</t>
  </si>
  <si>
    <t>505DC164D8F1526747C1AD6F74B6B35703F16E2B9C51CF07C8472571F478763C3D8CA2</t>
  </si>
  <si>
    <t>화강석붙임(습식, 버너)  바닥, 거창석 30mm, 모르타르 30mm  M2     ( 호표 7 )</t>
  </si>
  <si>
    <t>자연석판석</t>
  </si>
  <si>
    <t>자연석판석, 버너마감, 30mm, 거창석판재</t>
  </si>
  <si>
    <t>573F316697B55C3567CD4D7D70424FBDC229E5</t>
  </si>
  <si>
    <t>5014F16AA5375EABC73AC8A87DAA50573F316697B55C3567CD4D7D70424FBDC229E5</t>
  </si>
  <si>
    <t>모르타르비빔 - 돌붙임(바닥)</t>
  </si>
  <si>
    <t>배합용적비 1:3, 시멘트 별도</t>
  </si>
  <si>
    <t>호표 46</t>
  </si>
  <si>
    <t>5014F16AA50A5BD317480F08787A8F</t>
  </si>
  <si>
    <t>5014F16AA5375EABC73AC8A87DAA505014F16AA50A5BD317480F08787A8F</t>
  </si>
  <si>
    <t>석재판 붙임 - 습식공법(화강석)</t>
  </si>
  <si>
    <t>바닥부, 시공량 12m2/일당</t>
  </si>
  <si>
    <t>호표 47</t>
  </si>
  <si>
    <t>5014F16AA5375D85C703225E772D75</t>
  </si>
  <si>
    <t>5014F16AA5375EABC73AC8A87DAA505014F16AA5375D85C703225E772D75</t>
  </si>
  <si>
    <t>화강석붙임(건식/앵커, 물갈기)  벽, 거창석 30mm,철물,코킹포함  M2     ( 호표 8 )</t>
  </si>
  <si>
    <t>자연석판석, 물갈기, 30mm, 거창석판재</t>
  </si>
  <si>
    <t>573F316697B55C3567CD4D7D704A86166EBB0E</t>
  </si>
  <si>
    <t>5014F16AA51B559947A0E97C7E238C573F316697B55C3567CD4D7D704A86166EBB0E</t>
  </si>
  <si>
    <t>석재용앵커</t>
  </si>
  <si>
    <t>50*50*80</t>
  </si>
  <si>
    <t>573F21640A7D599097EE885A7E18FF36EACE28</t>
  </si>
  <si>
    <t>5014F16AA51B559947A0E97C7E238C573F21640A7D599097EE885A7E18FF36EACE28</t>
  </si>
  <si>
    <t>조정판</t>
  </si>
  <si>
    <t>50*80*5t</t>
  </si>
  <si>
    <t>573F21640A7D599097EE885A7E18FF36EACE2B</t>
  </si>
  <si>
    <t>5014F16AA51B559947A0E97C7E238C573F21640A7D599097EE885A7E18FF36EACE2B</t>
  </si>
  <si>
    <t>대파볼트</t>
  </si>
  <si>
    <t>M10(3/8)</t>
  </si>
  <si>
    <t>573F21640A7D599097EE885A7E18FF36EACE2A</t>
  </si>
  <si>
    <t>5014F16AA51B559947A0E97C7E238C573F21640A7D599097EE885A7E18FF36EACE2A</t>
  </si>
  <si>
    <t>너트</t>
  </si>
  <si>
    <t>573F21640A7D599097EE885A7E18FF36EACE2D</t>
  </si>
  <si>
    <t>5014F16AA51B559947A0E97C7E238C573F21640A7D599097EE885A7E18FF36EACE2D</t>
  </si>
  <si>
    <t>와샤</t>
  </si>
  <si>
    <t>573F21640A7D599097EE885A7E18FF36EACE2C</t>
  </si>
  <si>
    <t>5014F16AA51B559947A0E97C7E238C573F21640A7D599097EE885A7E18FF36EACE2C</t>
  </si>
  <si>
    <t>근각볼트</t>
  </si>
  <si>
    <t>M10(3/8)*25MM</t>
  </si>
  <si>
    <t>573F21640A7D599097EE885A7E18FF36EACE2F</t>
  </si>
  <si>
    <t>5014F16AA51B559947A0E97C7E238C573F21640A7D599097EE885A7E18FF36EACE2F</t>
  </si>
  <si>
    <t>에폭시접착제</t>
  </si>
  <si>
    <t>에폭시접착제, 석재용</t>
  </si>
  <si>
    <t>573F2164375150BA77592224773A1183EA6C2B</t>
  </si>
  <si>
    <t>5014F16AA51B559947A0E97C7E238C573F2164375150BA77592224773A1183EA6C2B</t>
  </si>
  <si>
    <t>석재판 붙임 - 앵커 긴결공법(줄눈포함)</t>
  </si>
  <si>
    <t>석재판 0.3m2 초과~0.8m2 이하, 11m2/일당</t>
  </si>
  <si>
    <t>호표 49</t>
  </si>
  <si>
    <t>5014F16AA51B54F3E772C81C717AA6</t>
  </si>
  <si>
    <t>5014F16AA51B559947A0E97C7E238C5014F16AA51B54F3E772C81C717AA6</t>
  </si>
  <si>
    <t>석재코킹(6mm각)</t>
  </si>
  <si>
    <t>실리콘, 석재용</t>
  </si>
  <si>
    <t>호표 50</t>
  </si>
  <si>
    <t>5014A16200415A627738C8CC70885B</t>
  </si>
  <si>
    <t>5014F16AA51B559947A0E97C7E238C5014A16200415A627738C8CC70885B</t>
  </si>
  <si>
    <t>화강석붙임(습식, 잔다듬)  디딤판, 거창석 330*30mm, 모르타르 30mm  M     ( 호표 9 )</t>
  </si>
  <si>
    <t>자연석판석, 잔다듬, 30mm, 거창석판재</t>
  </si>
  <si>
    <t>573F316697B55C3567CD4D7D704A86166EBB01</t>
  </si>
  <si>
    <t>5014F16AA5525E35E75FDFC77DD6C0573F316697B55C3567CD4D7D704A86166EBB01</t>
  </si>
  <si>
    <t>5014F16AA5525E35E75FDFC77DD6C05014F16AA50A5BD317480F08787A8F</t>
  </si>
  <si>
    <t>계단부, 시공량 11m2/일당</t>
  </si>
  <si>
    <t>호표 51</t>
  </si>
  <si>
    <t>5014F16AA51B53ECF755555575F4C6</t>
  </si>
  <si>
    <t>5014F16AA5525E35E75FDFC77DD6C05014F16AA51B53ECF755555575F4C6</t>
  </si>
  <si>
    <t>화강석붙임(습식, 잔다듬)  챌판, 거창석 120*20mm, 모르타르 20mm  M     ( 호표 10 )</t>
  </si>
  <si>
    <t>자연석판석, 버너마감, 20mm, 거창석판재</t>
  </si>
  <si>
    <t>573F316697B55C3567CD4D7D704A86166EBB00</t>
  </si>
  <si>
    <t>5014F16AA5525E35E75FCD93767E65573F316697B55C3567CD4D7D704A86166EBB00</t>
  </si>
  <si>
    <t>모르타르비빔 - 돌붙임(벽)</t>
  </si>
  <si>
    <t>호표 52</t>
  </si>
  <si>
    <t>5014F16AA50A5BD317480F087879E9</t>
  </si>
  <si>
    <t>5014F16AA5525E35E75FCD93767E655014F16AA50A5BD317480F087879E9</t>
  </si>
  <si>
    <t>5014F16AA5525E35E75FCD93767E655014F16AA51B53ECF755555575F4C6</t>
  </si>
  <si>
    <t>화강석붙임(습식, 물갈기)  걸레받이, 마천석 100*20mm, 모르타르 20mm  M     ( 호표 11 )</t>
  </si>
  <si>
    <t>자연석판석, 물갈기, 20mm, 마천석판재</t>
  </si>
  <si>
    <t>573F316697B55C3567CD4D7D70424FBDC229E3</t>
  </si>
  <si>
    <t>5014F16AA57D5E1DC7620EC07F3F43573F316697B55C3567CD4D7D70424FBDC229E3</t>
  </si>
  <si>
    <t>5014F16AA57D5E1DC7620EC07F3F435014F16AA50A5BD317480F087879E9</t>
  </si>
  <si>
    <t>걸레받이 설치</t>
  </si>
  <si>
    <t>석재류, H=75~120mm 기준</t>
  </si>
  <si>
    <t>호표 53</t>
  </si>
  <si>
    <t>5014D165B93C51F6C7536E1E7D5AD4</t>
  </si>
  <si>
    <t>5014F16AA57D5E1DC7620EC07F3F435014D165B93C51F6C7536E1E7D5AD4</t>
  </si>
  <si>
    <t>화강석붙임(건식, 물갈기)  걸레받이, 마천석 150*20mm  M     ( 호표 12 )</t>
  </si>
  <si>
    <t>5014F16AA57D5E1C37F9239B733007573F316697B55C3567CD4D7D70424FBDC229E3</t>
  </si>
  <si>
    <t>5014F16AA57D5E1C37F9239B7330075014D165B93C51F6C7536E1E7D5AD4</t>
  </si>
  <si>
    <t>화강석붙임(습식, 버너)  벽, 거창석 30mm, 모르타르 30mm  M2     ( 호표 13 )</t>
  </si>
  <si>
    <t>5014F16AA51B5018578F77D1745815573F316697B55C3567CD4D7D70424FBDC229E5</t>
  </si>
  <si>
    <t>5014F16AA51B5018578F77D17458155014F16AA50A5BD317480F087879E9</t>
  </si>
  <si>
    <t>동합금선(銅合金線)</t>
  </si>
  <si>
    <t>황동, ∮4.9∼3.0mm</t>
  </si>
  <si>
    <t>573F31669788597C47E0DD757A1EA714B2A181</t>
  </si>
  <si>
    <t>5014F16AA51B5018578F77D1745815573F31669788597C47E0DD757A1EA714B2A181</t>
  </si>
  <si>
    <t>5014F16AA51B5018578F77D17458155014F16AA51B53ECF755555575F4C6</t>
  </si>
  <si>
    <t>화단두겁석 설치  W=90 거창석 30mm, 모르타르 30mm  M     ( 호표 14 )</t>
  </si>
  <si>
    <t>5014F16AA5375EABC73AC8A87DAA515014F16AA5375EABC73AC8A87DAA50</t>
  </si>
  <si>
    <t>화강석마구리가공비</t>
  </si>
  <si>
    <t>T=30</t>
  </si>
  <si>
    <t>571C41647D55549867756C2C70BC842F046F85</t>
  </si>
  <si>
    <t>5014F16AA5375EABC73AC8A87DAA51571C41647D55549867756C2C70BC842F046F85</t>
  </si>
  <si>
    <t>난간두겁석 설치  W=300거창석 60mm, 모르타르 30mm  M2     ( 호표 15 )</t>
  </si>
  <si>
    <t>바닥, 거창석 60mm, 모르타르 30mm</t>
  </si>
  <si>
    <t>호표 54</t>
  </si>
  <si>
    <t>5014F16AA5375EABC73AC8A87DAA21</t>
  </si>
  <si>
    <t>5014F16AA5375EABC73AC8A87DAA525014F16AA5375EABC73AC8A87DAA21</t>
  </si>
  <si>
    <t>화강석마구리면가공비</t>
  </si>
  <si>
    <t>T=50MM</t>
  </si>
  <si>
    <t>571C41647D55549867756C2C70BC842F04601E</t>
  </si>
  <si>
    <t>5014F16AA5375EABC73AC8A87DAA52571C41647D55549867756C2C70BC842F04601E</t>
  </si>
  <si>
    <t>난간두겁석 설치  400*400 거창석 70mm, 모르타르 30mm  EA     ( 호표 16 )</t>
  </si>
  <si>
    <t>바닥, 거창석 70mm, 모르타르 30mm</t>
  </si>
  <si>
    <t>호표 55</t>
  </si>
  <si>
    <t>5014F16AA5375EABC73AC8A87DAA22</t>
  </si>
  <si>
    <t>5014F16AA5375EABC73AC8A87DAA535014F16AA5375EABC73AC8A87DAA22</t>
  </si>
  <si>
    <t>T=80MM</t>
  </si>
  <si>
    <t>571C41647D55549867756C2C70BC842F04601F</t>
  </si>
  <si>
    <t>5014F16AA5375EABC73AC8A87DAA53571C41647D55549867756C2C70BC842F04601F</t>
  </si>
  <si>
    <t>알루미늄천장재(천정틀포함)  알루미늄천장재(외부용)600*600*0.8T 아웃톤  M2     ( 호표 17 )</t>
  </si>
  <si>
    <t>알루미늄천장재</t>
  </si>
  <si>
    <t>알루미늄천장재, 칼라타일, 사각, 무공, 600*600mm</t>
  </si>
  <si>
    <t>573F316697E150FF87D19DF2736126B46384EC</t>
  </si>
  <si>
    <t>5014D1659EAE572C9798515D767BDA573F316697E150FF87D19DF2736126B46384EC</t>
  </si>
  <si>
    <t>스텐레스사다리설치  H=4400*W=500 , D38.1*T2.0@300 + D25.4*2.0T  EA     ( 호표 18 )</t>
  </si>
  <si>
    <t>스테인리스핸드레일&lt;일위대가 조합용&gt;</t>
  </si>
  <si>
    <t>D38.*2.0t</t>
  </si>
  <si>
    <t>m</t>
  </si>
  <si>
    <t>호표 56</t>
  </si>
  <si>
    <t>5014A16200265EB0679E7668758BE4</t>
  </si>
  <si>
    <t>5014A16200265EB0679E767A7C954B5014A16200265EB0679E7668758BE4</t>
  </si>
  <si>
    <t>D25.4.*2.0t</t>
  </si>
  <si>
    <t>호표 57</t>
  </si>
  <si>
    <t>5014A16200265EB0679E7668758BE5</t>
  </si>
  <si>
    <t>5014A16200265EB0679E767A7C954B5014A16200265EB0679E7668758BE5</t>
  </si>
  <si>
    <t>스테인리스 CAP</t>
  </si>
  <si>
    <t>D60*1.2t</t>
  </si>
  <si>
    <t>호표 58</t>
  </si>
  <si>
    <t>5014816DA63255C7A7B031C579F20B</t>
  </si>
  <si>
    <t>5014A16200265EB0679E767A7C954B5014816DA63255C7A7B031C579F20B</t>
  </si>
  <si>
    <t>스테인리스강판</t>
  </si>
  <si>
    <t>스테인리스강판, STS304, 4.0mm</t>
  </si>
  <si>
    <t>573F316697885A03071DEBB4776878AC0F2E5B</t>
  </si>
  <si>
    <t>5014A16200265EB0679E767A7C954B573F316697885A03071DEBB4776878AC0F2E5B</t>
  </si>
  <si>
    <t>잡철물 제작 및 설치</t>
  </si>
  <si>
    <t>규격철물 설치(복잡), 경량철재</t>
  </si>
  <si>
    <t>호표 59</t>
  </si>
  <si>
    <t>5014816D4D8C5B6F87BCB583769C93</t>
  </si>
  <si>
    <t>5014A16200265EB0679E767A7C954B5014816D4D8C5B6F87BCB583769C93</t>
  </si>
  <si>
    <t>용접식난간 설치</t>
  </si>
  <si>
    <t>현장제작 설치, 경량철물(스테인리스)</t>
  </si>
  <si>
    <t>호표 60</t>
  </si>
  <si>
    <t>5014816DA63255C7A7955A09789957</t>
  </si>
  <si>
    <t>5014A16200265EB0679E767A7C954B5014816DA63255C7A7955A09789957</t>
  </si>
  <si>
    <t>셋트앵커 볼트 설치</t>
  </si>
  <si>
    <t>∮16 이하</t>
  </si>
  <si>
    <t>호표 61</t>
  </si>
  <si>
    <t>5014716F0547534547CDC50777C8FA</t>
  </si>
  <si>
    <t>5014A16200265EB0679E767A7C954B5014716F0547534547CDC50777C8FA</t>
  </si>
  <si>
    <t>세트앵커</t>
  </si>
  <si>
    <t>세트앵커, M6*L55mm</t>
  </si>
  <si>
    <t>573F21640A7D5999F737D32E78C2A69F286E23</t>
  </si>
  <si>
    <t>5014A16200265EB0679E767A7C954B573F21640A7D5999F737D32E78C2A69F286E23</t>
  </si>
  <si>
    <t>AL몰딩 설치  ㄷ형, 15*30*15*1.0mm  M     ( 호표 19 )</t>
  </si>
  <si>
    <t>경량철골천장틀</t>
  </si>
  <si>
    <t>경량철골천장틀, 몰딩(알루미늄), ㄷ형, 15*30*15*1.0mm</t>
  </si>
  <si>
    <t>573F316697E150FF87D1F67478A254DD155830</t>
  </si>
  <si>
    <t>5014D165342E5A3EF70763297CC801573F316697E150FF87D1F67478A254DD155830</t>
  </si>
  <si>
    <t>잡재료</t>
  </si>
  <si>
    <t>주재료비의 5%</t>
  </si>
  <si>
    <t>5014D165342E5A3EF70763297CC801510D716B06C05388679E1FA37894002</t>
  </si>
  <si>
    <t>몰딩 설치</t>
  </si>
  <si>
    <t>호표 64</t>
  </si>
  <si>
    <t>5014D16534035C8387A66A25714478</t>
  </si>
  <si>
    <t>5014D165342E5A3EF70763297CC8015014D16534035C8387A66A25714478</t>
  </si>
  <si>
    <t>전광판철거후재설치  600*5150  EA     ( 호표 20 )</t>
  </si>
  <si>
    <t>특별인부</t>
  </si>
  <si>
    <t>50CDC166BD7059AB57C436B071C2202CB7EEA4</t>
  </si>
  <si>
    <t>505D716C407D54CCE77C794B7C3F3C50CDC166BD7059AB57C436B071C2202CB7EEA4</t>
  </si>
  <si>
    <t>505D716C407D54CCE77C794B7C3F3C50CDC166BD7059AB57C436B071C2202CB7EEA5</t>
  </si>
  <si>
    <t>공구손료</t>
  </si>
  <si>
    <t>인력품의 3%</t>
  </si>
  <si>
    <t>505D716C407D54CCE77C794B7C3F3C510D716B06C05388679E1FA37894002</t>
  </si>
  <si>
    <t>갈바후레임제작,설치(도장포함)</t>
  </si>
  <si>
    <t>1.6t</t>
  </si>
  <si>
    <t>호표 65</t>
  </si>
  <si>
    <t>5014E1643FE15934974D28C774F1A7</t>
  </si>
  <si>
    <t>505D716C407D54CCE77C794B7C3F3C5014E1643FE15934974D28C774F1A7</t>
  </si>
  <si>
    <t>D101.6*3T</t>
  </si>
  <si>
    <t>호표 66</t>
  </si>
  <si>
    <t>5014A16200265EB0679E767A79C1D0</t>
  </si>
  <si>
    <t>505D716C407D54CCE77C794B7C3F3C5014A16200265EB0679E767A79C1D0</t>
  </si>
  <si>
    <t>505D716C407D54CCE77C794B7C3F3C573F316697885A03071DEBB4776878AC0F2E5B</t>
  </si>
  <si>
    <t>505D716C407D54CCE77C794B7C3F3C5014816D4D8C5B6F87BCB583769C93</t>
  </si>
  <si>
    <t>505D716C407D54CCE77C794B7C3F3C573F21640A7D5999F737D32E78C2A69F286E23</t>
  </si>
  <si>
    <t>505D716C407D54CCE77C794B7C3F3C5014716F0547534547CDC50777C8FA</t>
  </si>
  <si>
    <t>기존간판철거후재설치  600*5150  EA     ( 호표 21 )</t>
  </si>
  <si>
    <t>505D716C407D54CCE77C794B7C3F3D50CDC166BD7059AB57C436B071C2202CB7EEA4</t>
  </si>
  <si>
    <t>505D716C407D54CCE77C794B7C3F3D50CDC166BD7059AB57C436B071C2202CB7EEA5</t>
  </si>
  <si>
    <t>505D716C407D54CCE77C794B7C3F3D510D716B06C05388679E1FA37894002</t>
  </si>
  <si>
    <t>인력품의 10%</t>
  </si>
  <si>
    <t>510D716B06C05388679E1FA37894002</t>
  </si>
  <si>
    <t>505D716C407D54CCE77C794B7C3F3D510D716B06C05388679E1FA37897001</t>
  </si>
  <si>
    <t>계단난간대 설치  φ38.1,25.4*1.2T,1단  M     ( 호표 22 )</t>
  </si>
  <si>
    <t>5014816DA605505D978C0F7679559B5014A16200265EB0679E7668758BE5</t>
  </si>
  <si>
    <t>5014816DA605505D978C0F7679559B5014A16200265EB0679E7668758BE4</t>
  </si>
  <si>
    <t>세트앵커(스텐레스)</t>
  </si>
  <si>
    <t>세트앵커, M10*L75mm</t>
  </si>
  <si>
    <t>573F21640A7D5999F737D32E78C2A69F286B55</t>
  </si>
  <si>
    <t>5014816DA605505D978C0F7679559B573F21640A7D5999F737D32E78C2A69F286B55</t>
  </si>
  <si>
    <t>5014816DA605505D978C0F7679559B5014816DA63255C7A7B031C579F20B</t>
  </si>
  <si>
    <t>걸레받이페인트칠  con'c·mortar면, 친환경.바탕포함  M2     ( 호표 23 )</t>
  </si>
  <si>
    <t>con'c, mortar면 바탕만들기</t>
  </si>
  <si>
    <t>내부 친환경 노무비</t>
  </si>
  <si>
    <t>호표 74</t>
  </si>
  <si>
    <t>5014C16678555CB84748DCFE76ADF3</t>
  </si>
  <si>
    <t>5014C16771135383D7E4339A74491E5014C16678555CB84748DCFE76ADF3</t>
  </si>
  <si>
    <t>con'c, mortar면 바탕만들기 재료비</t>
  </si>
  <si>
    <t>내부, 친환경(20년 품셈 기준)</t>
  </si>
  <si>
    <t>호표 75</t>
  </si>
  <si>
    <t>5014C16678555CB84748DCC175C496</t>
  </si>
  <si>
    <t>5014C16771135383D7E4339A74491E5014C16678555CB84748DCC175C496</t>
  </si>
  <si>
    <t>걸레받이용 페인트칠 재료비(20년 품셈기준)</t>
  </si>
  <si>
    <t>붓칠, 2회</t>
  </si>
  <si>
    <t>호표 76</t>
  </si>
  <si>
    <t>5014C16760AC527527099FC1784ADA</t>
  </si>
  <si>
    <t>5014C16771135383D7E4339A74491E5014C16760AC527527099FC1784ADA</t>
  </si>
  <si>
    <t>걸레받이용 페인트칠</t>
  </si>
  <si>
    <t>붓칠 2회 노무비</t>
  </si>
  <si>
    <t>호표 77</t>
  </si>
  <si>
    <t>5014C16760AC527527099FD37F551D</t>
  </si>
  <si>
    <t>5014C16771135383D7E4339A74491E5014C16760AC527527099FD37F551D</t>
  </si>
  <si>
    <t>금속천장판 철거  해체재 재사용 안 함  M2     ( 호표 24 )</t>
  </si>
  <si>
    <t>내장공</t>
  </si>
  <si>
    <t>50CDC166BD7059AB57C436B071C2202CB7ED81</t>
  </si>
  <si>
    <t>5014D1659E9D5D6287A7595A73AA1950CDC166BD7059AB57C436B071C2202CB7ED81</t>
  </si>
  <si>
    <t>5014D1659E9D5D6287A7595A73AA1950CDC166BD7059AB57C436B071C2202CB7EEA5</t>
  </si>
  <si>
    <t>5014D1659E9D5D6287A7595A73AA19510D716B06C05388679E1FA37897001</t>
  </si>
  <si>
    <t>경량천장철골틀 해체    M2     ( 호표 25 )</t>
  </si>
  <si>
    <t>5015316C23495B9B37BF757D7F206C50CDC166BD7059AB57C436B071C2202CB7ED81</t>
  </si>
  <si>
    <t>5015316C23495B9B37BF757D7F206C50CDC166BD7059AB57C436B071C2202CB7EEA5</t>
  </si>
  <si>
    <t>인력품의 2%</t>
  </si>
  <si>
    <t>5015316C23495B9B37BF757D7F206C510D716B06C05388679E1FA37897001</t>
  </si>
  <si>
    <t>마천석걸레받이철거  H=150  M2     ( 호표 26 )</t>
  </si>
  <si>
    <t>화강석 철거-실내대가</t>
  </si>
  <si>
    <t>벽체,습식</t>
  </si>
  <si>
    <t>호표 79</t>
  </si>
  <si>
    <t>5015316C23495B9B37AED973765F0A</t>
  </si>
  <si>
    <t>5015316C23495B9B37AED973765F035015316C23495B9B37AED973765F0A</t>
  </si>
  <si>
    <t>마천석걸레받이철거  H=100  M2     ( 호표 27 )</t>
  </si>
  <si>
    <t>5015316C23495B9B37AED973765CB55015316C23495B9B37AED973765F0A</t>
  </si>
  <si>
    <t>화강석바닥철거  T30화강석+T30몰탈  M2     ( 호표 28 )</t>
  </si>
  <si>
    <t>바닥</t>
  </si>
  <si>
    <t>호표 80</t>
  </si>
  <si>
    <t>5015316C23495B9B37AED973765F0F</t>
  </si>
  <si>
    <t>5015316C23495B9B37AED973765CB45015316C23495B9B37AED973765F0F</t>
  </si>
  <si>
    <t>화강석벽철거  T30화강석+T30몰탈  M2     ( 호표 29 )</t>
  </si>
  <si>
    <t>5015316C23495B9B37AED973765CB75015316C23495B9B37AED973765F0A</t>
  </si>
  <si>
    <t>화강석두겁석철거(W=90)  T30화강석+T20몰탈  M     ( 호표 30 )</t>
  </si>
  <si>
    <t>5015316C23495B9B37AED973765CB65015316C23495B9B37AED973765F0F</t>
  </si>
  <si>
    <t>화강석두겁석철거(W=300)  T60화강석+T20몰탈  M     ( 호표 31 )</t>
  </si>
  <si>
    <t>5015316C23495B9B37AED973765CB15015316C23495B9B37AED973765F0F</t>
  </si>
  <si>
    <t>화강석두겁석철거(400*400)  T70화강석+T20몰탈  EA     ( 호표 32 )</t>
  </si>
  <si>
    <t>5015316C23495B9B37AED973765CB05015316C23495B9B37AED973765F0F</t>
  </si>
  <si>
    <t>투수블록철거후재설치  T=80mm+석분40mm+무근25-18-15+W.M#8-150*150+원지반다짐  M2     ( 호표 33 )</t>
  </si>
  <si>
    <t>석분</t>
  </si>
  <si>
    <t>573F31669788512D07602FD774CF7FE82C9418</t>
  </si>
  <si>
    <t>505D2164895A55AFB75EE70C78129B573F31669788512D07602FD774CF7FE82C9418</t>
  </si>
  <si>
    <t>저속도로 보도용 블록 포장</t>
  </si>
  <si>
    <t>소형고압블록 T=6∼8cm</t>
  </si>
  <si>
    <t>100M2</t>
  </si>
  <si>
    <t>산근 2</t>
  </si>
  <si>
    <t>50383160BA225E9A8749D5C07E2B74</t>
  </si>
  <si>
    <t>505D2164895A55AFB75EE70C78129B50383160BA225E9A8749D5C07E2B74</t>
  </si>
  <si>
    <t>와이어메시 바닥깔기</t>
  </si>
  <si>
    <t>#8-150*150</t>
  </si>
  <si>
    <t>호표 81</t>
  </si>
  <si>
    <t>505D91617FE25FAD771D5E9E726D19</t>
  </si>
  <si>
    <t>505D2164895A55AFB75EE70C78129B505D91617FE25FAD771D5E9E726D19</t>
  </si>
  <si>
    <t>CONC인력비빔타설</t>
  </si>
  <si>
    <t>1:3:6 시멘트별도</t>
  </si>
  <si>
    <t>호표 82</t>
  </si>
  <si>
    <t>505D916130015363C7D14D86717CB8</t>
  </si>
  <si>
    <t>505D2164895A55AFB75EE70C78129B505D916130015363C7D14D86717CB8</t>
  </si>
  <si>
    <t>지반다짐</t>
  </si>
  <si>
    <t>인력+기계</t>
  </si>
  <si>
    <t>호표 83</t>
  </si>
  <si>
    <t>505DF16F93FF55610787FE8D7CE6F7</t>
  </si>
  <si>
    <t>505D2164895A55AFB75EE70C78129B505DF16F93FF55610787FE8D7CE6F7</t>
  </si>
  <si>
    <t>보도블럭철거</t>
  </si>
  <si>
    <t>일부재사용</t>
  </si>
  <si>
    <t>호표 84</t>
  </si>
  <si>
    <t>5015316C23FA515DD7411F307E2EFC</t>
  </si>
  <si>
    <t>505D2164895A55AFB75EE70C78129B5015316C23FA515DD7411F307E2EFC</t>
  </si>
  <si>
    <t>스텐사다리철거  H=4400,W500  EA     ( 호표 34 )</t>
  </si>
  <si>
    <t>철골재 철거(인력)</t>
  </si>
  <si>
    <t>아세틸렌(산소포함) 사용, 1.4ton/일당</t>
  </si>
  <si>
    <t>KG</t>
  </si>
  <si>
    <t>호표 90</t>
  </si>
  <si>
    <t>5015316C238752F14792F1D2739114</t>
  </si>
  <si>
    <t>505D2164895A55AFB75EE70C781FA55015316C238752F14792F1D2739114</t>
  </si>
  <si>
    <t>계단난간대철거    M     ( 호표 35 )</t>
  </si>
  <si>
    <t>505D2164895A55AFB75EE70C781FA65015316C238752F14792F1D2739114</t>
  </si>
  <si>
    <t>AL몰딩 철거    M     ( 호표 36 )</t>
  </si>
  <si>
    <t>505CC16DC4335731A798959771EFB350CDC166BD7059AB57C436B071C2202CB7EEA5</t>
  </si>
  <si>
    <t>폐기물소운반  교내 30M  M3     ( 호표 37 )</t>
  </si>
  <si>
    <t>505CC16DC4335731A7988B39701CAB50CDC166BD7059AB57C436B071C2202CB7EEA5</t>
  </si>
  <si>
    <t>폐기물상차비  건설폐재류  톤     ( 호표 38 )</t>
  </si>
  <si>
    <t>건설폐재류 상차비</t>
  </si>
  <si>
    <t>505AD169C0F354D1275D791777440453DA6AC3</t>
  </si>
  <si>
    <t>505CC16DC4335731A7988B3972C93F505AD169C0F354D1275D791777440453DA6AC3</t>
  </si>
  <si>
    <t>폐기물상차비  혼합폐기물  톤     ( 호표 39 )</t>
  </si>
  <si>
    <t>혼합건설폐기물</t>
  </si>
  <si>
    <t>501431653E6B57CE87457FBF7747A5</t>
  </si>
  <si>
    <t>505CC16DC4335731A7988B3972C816501431653E6B57CE87457FBF7747A5</t>
  </si>
  <si>
    <t>폐기물처리수수료  건설폐재류  TON     ( 호표 40 )</t>
  </si>
  <si>
    <t>가연성이 제거된 재활용이 가능한 혼합물</t>
  </si>
  <si>
    <t>505AD169C0F354D1275D791777452A56B74BA6</t>
  </si>
  <si>
    <t>505DC164D8F150B9E7DBC23B72ECBE505AD169C0F354D1275D791777452A56B74BA6</t>
  </si>
  <si>
    <t>폐기물처리수수료  혼합건설폐기물(소각 10%이하)  TON     ( 호표 41 )</t>
  </si>
  <si>
    <t>폐기물처리비</t>
  </si>
  <si>
    <t>매립대상폐기물</t>
  </si>
  <si>
    <t>환경부고시</t>
  </si>
  <si>
    <t>501431653E6B57CE87457FBF74F241</t>
  </si>
  <si>
    <t>505DC164D8F150B9E7DBC23B72ECBF501431653E6B57CE87457FBF74F241</t>
  </si>
  <si>
    <t>소각대상폐기물</t>
  </si>
  <si>
    <t>501431653E6B57CE87457FBF74F1B9</t>
  </si>
  <si>
    <t>505DC164D8F150B9E7DBC23B72ECBF501431653E6B57CE87457FBF74F1B9</t>
  </si>
  <si>
    <t>콘테이너형 가설건축물 설치 및 해체  3.0*6.0m  개소     ( 호표 42 )</t>
  </si>
  <si>
    <t>호표 42</t>
  </si>
  <si>
    <t>비계공</t>
  </si>
  <si>
    <t>50CDC166BD7059AB57C436B071C2202CB7EEA1</t>
  </si>
  <si>
    <t>50143165596D5AFEF7EAE1887B96D850CDC166BD7059AB57C436B071C2202CB7EEA1</t>
  </si>
  <si>
    <t>50143165596D5AFEF7EAE1887B96D850CDC166BD7059AB57C436B071C2202CB7EEA4</t>
  </si>
  <si>
    <t>크레인(타이어)</t>
  </si>
  <si>
    <t>10ton</t>
  </si>
  <si>
    <t>5703F16E2B9C51CF07C8620C7D75068E128E484F</t>
  </si>
  <si>
    <t>50143165596D5AFEF7EAE1887B96D85703F16E2B9C51CF07C8620C7D75068E128E484F</t>
  </si>
  <si>
    <t>50143165596D5AFEF7EAE1887B96D8510D716B06C05388679E1FA37897001</t>
  </si>
  <si>
    <t>크레인(타이어)  10ton  HR     ( 호표 43 )</t>
  </si>
  <si>
    <t>호표 43</t>
  </si>
  <si>
    <t>A</t>
  </si>
  <si>
    <t>천원</t>
  </si>
  <si>
    <t>5703F16E2B9C51CF07C8620C7D75068E128E48</t>
  </si>
  <si>
    <t>5703F16E2B9C51CF07C8620C7D75068E128E484F5703F16E2B9C51CF07C8620C7D75068E128E48</t>
  </si>
  <si>
    <t>경유</t>
  </si>
  <si>
    <t>경유, 저유황</t>
  </si>
  <si>
    <t>L</t>
  </si>
  <si>
    <t>571C016EAF6D5A1CE76D4C6C757860E75A9CF7</t>
  </si>
  <si>
    <t>5703F16E2B9C51CF07C8620C7D75068E128E484F571C016EAF6D5A1CE76D4C6C757860E75A9CF7</t>
  </si>
  <si>
    <t>주연료비의 39%</t>
  </si>
  <si>
    <t>5703F16E2B9C51CF07C8620C7D75068E128E484F510D716B06C05388679E1FA37897001</t>
  </si>
  <si>
    <t>건설기계운전사</t>
  </si>
  <si>
    <t>50CDC166BD7059AB57C436B071C2202CB7EAC4</t>
  </si>
  <si>
    <t>5703F16E2B9C51CF07C8620C7D75068E128E484F50CDC166BD7059AB57C436B071C2202CB7EAC4</t>
  </si>
  <si>
    <t>강관 조립말비계(이동식)설치 및 해체  높이 2m, 노무비  대     ( 호표 44 )</t>
  </si>
  <si>
    <t>501431656B86524BA7CF769F75D84050CDC166BD7059AB57C436B071C2202CB7EEA1</t>
  </si>
  <si>
    <t>501431656B86524BA7CF769F75D84050CDC166BD7059AB57C436B071C2202CB7EEA5</t>
  </si>
  <si>
    <t>고소작업차  3ton  HR     ( 호표 45 )</t>
  </si>
  <si>
    <t>5703F16E2B9C51CF07C8472571F478763C3D8C</t>
  </si>
  <si>
    <t>5703F16E2B9C51CF07C8472571F478763C3D8CA25703F16E2B9C51CF07C8472571F478763C3D8C</t>
  </si>
  <si>
    <t>5703F16E2B9C51CF07C8472571F478763C3D8CA2571C016EAF6D5A1CE76D4C6C757860E75A9CF7</t>
  </si>
  <si>
    <t>주재료비의 20%</t>
  </si>
  <si>
    <t>5703F16E2B9C51CF07C8472571F478763C3D8CA2510D716B06C05388679E1FA37897001</t>
  </si>
  <si>
    <t>화물차운전사</t>
  </si>
  <si>
    <t>50CDC166BD7059AB57C436B071C2202CB7EAC5</t>
  </si>
  <si>
    <t>5703F16E2B9C51CF07C8472571F478763C3D8CA250CDC166BD7059AB57C436B071C2202CB7EAC5</t>
  </si>
  <si>
    <t>모르타르비빔 - 돌붙임(바닥)  배합용적비 1:3, 시멘트 별도  M3     ( 호표 46 )</t>
  </si>
  <si>
    <t>시멘트(별도)</t>
  </si>
  <si>
    <t>별도</t>
  </si>
  <si>
    <t>573F3166979A5E50C777082E7286FAA8C49BF5</t>
  </si>
  <si>
    <t>5014F16AA50A5BD317480F08787A8F573F3166979A5E50C777082E7286FAA8C49BF5</t>
  </si>
  <si>
    <t>모래</t>
  </si>
  <si>
    <t>모래, 부산, 도착도</t>
  </si>
  <si>
    <t>571C41647D55549907D34DCE73D840BCF7CFEE</t>
  </si>
  <si>
    <t>5014F16AA50A5BD317480F08787A8F571C41647D55549907D34DCE73D840BCF7CFEE</t>
  </si>
  <si>
    <t>모르타르 배합</t>
  </si>
  <si>
    <t>모래채가름 포함</t>
  </si>
  <si>
    <t>호표 48</t>
  </si>
  <si>
    <t>5014516A574256A5B7F9BB7071459E</t>
  </si>
  <si>
    <t>5014F16AA50A5BD317480F08787A8F5014516A574256A5B7F9BB7071459E</t>
  </si>
  <si>
    <t>석재판 붙임 - 습식공법(화강석)  바닥부, 시공량 12m2/일당  M2     ( 호표 47 )</t>
  </si>
  <si>
    <t>석공</t>
  </si>
  <si>
    <t>50CDC166BD7059AB57C436B071C2202CB7ED82</t>
  </si>
  <si>
    <t>5014F16AA5375D85C703225E772D7550CDC166BD7059AB57C436B071C2202CB7ED82</t>
  </si>
  <si>
    <t>줄눈공</t>
  </si>
  <si>
    <t>50CDC166BD7059AB57C436B071C2202CB7ED85</t>
  </si>
  <si>
    <t>5014F16AA5375D85C703225E772D7550CDC166BD7059AB57C436B071C2202CB7ED85</t>
  </si>
  <si>
    <t>5014F16AA5375D85C703225E772D7550CDC166BD7059AB57C436B071C2202CB7EEA5</t>
  </si>
  <si>
    <t>5014F16AA5375D85C703225E772D75510D716B06C05388679E1FA37897001</t>
  </si>
  <si>
    <t>모르타르 배합  모래채가름 포함  M3     ( 호표 48 )</t>
  </si>
  <si>
    <t>5014516A574256A5B7F9BB7071459E50CDC166BD7059AB57C436B071C2202CB7EEA5</t>
  </si>
  <si>
    <t>석재판 붙임 - 앵커 긴결공법(줄눈포함)  석재판 0.3m2 초과~0.8m2 이하, 11m2/일당  M2     ( 호표 49 )</t>
  </si>
  <si>
    <t>5014F16AA51B54F3E772C81C717AA650CDC166BD7059AB57C436B071C2202CB7ED82</t>
  </si>
  <si>
    <t>5014F16AA51B54F3E772C81C717AA650CDC166BD7059AB57C436B071C2202CB7ED85</t>
  </si>
  <si>
    <t>5014F16AA51B54F3E772C81C717AA650CDC166BD7059AB57C436B071C2202CB7EEA5</t>
  </si>
  <si>
    <t>5014F16AA51B54F3E772C81C717AA6510D716B06C05388679E1FA37897001</t>
  </si>
  <si>
    <t>석재코킹(6mm각)  실리콘, 석재용  M     ( 호표 50 )</t>
  </si>
  <si>
    <t>실링재</t>
  </si>
  <si>
    <t>실링재, 실리콘, 비초산, 석재용</t>
  </si>
  <si>
    <t>573F216437405B70F71623C27A50A2A449B05B</t>
  </si>
  <si>
    <t>5014A16200415A627738C8CC70885B573F216437405B70F71623C27A50A2A449B05B</t>
  </si>
  <si>
    <t>석재판 붙임 - 습식공법(화강석)  계단부, 시공량 11m2/일당  M2     ( 호표 51 )</t>
  </si>
  <si>
    <t>5014F16AA51B53ECF755555575F4C650CDC166BD7059AB57C436B071C2202CB7ED82</t>
  </si>
  <si>
    <t>5014F16AA51B53ECF755555575F4C650CDC166BD7059AB57C436B071C2202CB7ED85</t>
  </si>
  <si>
    <t>5014F16AA51B53ECF755555575F4C650CDC166BD7059AB57C436B071C2202CB7EEA5</t>
  </si>
  <si>
    <t>5014F16AA51B53ECF755555575F4C6510D716B06C05388679E1FA37897001</t>
  </si>
  <si>
    <t>모르타르비빔 - 돌붙임(벽)  배합용적비 1:3, 시멘트 별도  M3     ( 호표 52 )</t>
  </si>
  <si>
    <t>5014F16AA50A5BD317480F087879E9573F3166979A5E50C777082E7286FAA8C49BF5</t>
  </si>
  <si>
    <t>571C41647D55549907D34DCE72C87365397D76</t>
  </si>
  <si>
    <t>5014F16AA50A5BD317480F087879E9571C41647D55549907D34DCE72C87365397D76</t>
  </si>
  <si>
    <t>5014F16AA50A5BD317480F087879E95014516A574256A5B7F9BB7071459E</t>
  </si>
  <si>
    <t>걸레받이 설치  석재류, H=75~120mm 기준  M     ( 호표 53 )</t>
  </si>
  <si>
    <t>5014D165B93C51F6C7536E1E7D5AD450CDC166BD7059AB57C436B071C2202CB7ED82</t>
  </si>
  <si>
    <t>5014D165B93C51F6C7536E1E7D5AD450CDC166BD7059AB57C436B071C2202CB7EEA5</t>
  </si>
  <si>
    <t>5014D165B93C51F6C7536E1E7D5AD4510D716B06C05388679E1FA37897001</t>
  </si>
  <si>
    <t>화강석붙임(습식, 버너)  바닥, 거창석 60mm, 모르타르 30mm  M2     ( 호표 54 )</t>
  </si>
  <si>
    <t>자연석판석, 버너마감, 60mm, 거창석판재</t>
  </si>
  <si>
    <t>573F316697B55C3567CD4D7D70424FBDC22997</t>
  </si>
  <si>
    <t>5014F16AA5375EABC73AC8A87DAA21573F316697B55C3567CD4D7D70424FBDC22997</t>
  </si>
  <si>
    <t>5014F16AA5375EABC73AC8A87DAA215014F16AA50A5BD317480F08787A8F</t>
  </si>
  <si>
    <t>5014F16AA5375EABC73AC8A87DAA215014F16AA5375D85C703225E772D75</t>
  </si>
  <si>
    <t>화강석붙임(습식, 버너)  바닥, 거창석 70mm, 모르타르 30mm  M2     ( 호표 55 )</t>
  </si>
  <si>
    <t>자연석판석, 버너마감, 70mm, 거창석판재</t>
  </si>
  <si>
    <t>573F316697B55C3567CD4D7D70424FBDC22994</t>
  </si>
  <si>
    <t>5014F16AA5375EABC73AC8A87DAA22573F316697B55C3567CD4D7D70424FBDC22994</t>
  </si>
  <si>
    <t>5014F16AA5375EABC73AC8A87DAA225014F16AA50A5BD317480F08787A8F</t>
  </si>
  <si>
    <t>5014F16AA5375EABC73AC8A87DAA225014F16AA5375D85C703225E772D75</t>
  </si>
  <si>
    <t>스테인리스핸드레일&lt;일위대가 조합용&gt;  D38.*2.0t  m     ( 호표 56 )</t>
  </si>
  <si>
    <t>기계구조용스테인리스강관</t>
  </si>
  <si>
    <t>기계구조용스테인리스강관, ∮38.0*2.0mm</t>
  </si>
  <si>
    <t>5749A16D30C0567FC77910A17294817D4ED290</t>
  </si>
  <si>
    <t>5014A16200265EB0679E7668758BE45749A16D30C0567FC77910A17294817D4ED290</t>
  </si>
  <si>
    <t>규격철물 설치, 경량철물(스테인리스)</t>
  </si>
  <si>
    <t>호표 62</t>
  </si>
  <si>
    <t>5014816DA63255C7A7955A0979BF5A</t>
  </si>
  <si>
    <t>5014A16200265EB0679E7668758BE45014816DA63255C7A7955A0979BF5A</t>
  </si>
  <si>
    <t>5014A16200265EB0679E7668758BE4571C41647DDA5A70F72EF358716614ADC8329E</t>
  </si>
  <si>
    <t>스테인리스핸드레일&lt;일위대가 조합용&gt;  D25.4.*2.0t  m     ( 호표 57 )</t>
  </si>
  <si>
    <t>기계구조용스테인리스강관, ∮25.4*2.0mm</t>
  </si>
  <si>
    <t>5749A16D30C0567FC77910A17294817D411554</t>
  </si>
  <si>
    <t>5014A16200265EB0679E7668758BE55749A16D30C0567FC77910A17294817D411554</t>
  </si>
  <si>
    <t>5014A16200265EB0679E7668758BE55014816DA63255C7A7955A0979BF5A</t>
  </si>
  <si>
    <t>5014A16200265EB0679E7668758BE5571C41647DDA5A70F72EF358716614ADC8329E</t>
  </si>
  <si>
    <t>스테인리스 CAP  D60*1.2t  개     ( 호표 58 )</t>
  </si>
  <si>
    <t>스테인리스강판, STS304, 1.2mm</t>
  </si>
  <si>
    <t>573F316697885A03071DEBB47658275355316A</t>
  </si>
  <si>
    <t>5014816DA63255C7A7B031C579F20B573F316697885A03071DEBB47658275355316A</t>
  </si>
  <si>
    <t>현장제작 설치, 경량철재</t>
  </si>
  <si>
    <t>호표 63</t>
  </si>
  <si>
    <t>5014816D4D8C5B6F87BCD07B790E6F</t>
  </si>
  <si>
    <t>5014816DA63255C7A7B031C579F20B5014816D4D8C5B6F87BCD07B790E6F</t>
  </si>
  <si>
    <t>5014816DA63255C7A7B031C579F20B571C41647DDA5A70F72EF358716614ADC8329E</t>
  </si>
  <si>
    <t>잡철물 제작 및 설치  규격철물 설치(복잡), 경량철재  kg     ( 호표 59 )</t>
  </si>
  <si>
    <t>철공</t>
  </si>
  <si>
    <t>50CDC166BD7059AB57C436B071C2202CB7EEAE</t>
  </si>
  <si>
    <t>5014816D4D8C5B6F87BCB583769C9350CDC166BD7059AB57C436B071C2202CB7EEAE</t>
  </si>
  <si>
    <t>용접공</t>
  </si>
  <si>
    <t>50CDC166BD7059AB57C436B071C2202CB7EF4C</t>
  </si>
  <si>
    <t>5014816D4D8C5B6F87BCB583769C9350CDC166BD7059AB57C436B071C2202CB7EF4C</t>
  </si>
  <si>
    <t>5014816D4D8C5B6F87BCB583769C9350CDC166BD7059AB57C436B071C2202CB7EEA4</t>
  </si>
  <si>
    <t>5014816D4D8C5B6F87BCB583769C9350CDC166BD7059AB57C436B071C2202CB7EEA5</t>
  </si>
  <si>
    <t>인력품의 4%</t>
  </si>
  <si>
    <t>5014816D4D8C5B6F87BCB583769C93510D716B06C05388679E1FA37897001</t>
  </si>
  <si>
    <t>5014816D4D8C5B6F87BCB583769C93510D716B06C05388679E1FA37894002</t>
  </si>
  <si>
    <t>용접식난간 설치  현장제작 설치, 경량철물(스테인리스)  kg     ( 호표 60 )</t>
  </si>
  <si>
    <t>5014816DA63255C7A7955A0978995750CDC166BD7059AB57C436B071C2202CB7EF4C</t>
  </si>
  <si>
    <t>5014816DA63255C7A7955A0978995750CDC166BD7059AB57C436B071C2202CB7EEAE</t>
  </si>
  <si>
    <t>5014816DA63255C7A7955A0978995750CDC166BD7059AB57C436B071C2202CB7EEA5</t>
  </si>
  <si>
    <t>5014816DA63255C7A7955A09789957510D716B06C05388679E1FA37897001</t>
  </si>
  <si>
    <t>5014816DA63255C7A7955A09789957510D716B06C05388679E1FA37894002</t>
  </si>
  <si>
    <t>셋트앵커 볼트 설치  ∮16 이하  개     ( 호표 61 )</t>
  </si>
  <si>
    <t>철골공</t>
  </si>
  <si>
    <t>50CDC166BD7059AB57C436B071C2202CB7EF4F</t>
  </si>
  <si>
    <t>5014716F0547534547CDC50777C8FA50CDC166BD7059AB57C436B071C2202CB7EF4F</t>
  </si>
  <si>
    <t>5014716F0547534547CDC50777C8FA50CDC166BD7059AB57C436B071C2202CB7EEA4</t>
  </si>
  <si>
    <t>5014716F0547534547CDC50777C8FA510D716B06C05388679E1FA37897001</t>
  </si>
  <si>
    <t>용접식난간 설치  규격철물 설치, 경량철물(스테인리스)  kg     ( 호표 62 )</t>
  </si>
  <si>
    <t>5014816DA63255C7A7955A0979BF5A50CDC166BD7059AB57C436B071C2202CB7EF4C</t>
  </si>
  <si>
    <t>5014816DA63255C7A7955A0979BF5A50CDC166BD7059AB57C436B071C2202CB7EEAE</t>
  </si>
  <si>
    <t>5014816DA63255C7A7955A0979BF5A50CDC166BD7059AB57C436B071C2202CB7EEA5</t>
  </si>
  <si>
    <t>5014816DA63255C7A7955A0979BF5A510D716B06C05388679E1FA37897001</t>
  </si>
  <si>
    <t>5014816DA63255C7A7955A0979BF5A510D716B06C05388679E1FA37894002</t>
  </si>
  <si>
    <t>잡철물 제작 및 설치  현장제작 설치, 경량철재  kg     ( 호표 63 )</t>
  </si>
  <si>
    <t>5014816D4D8C5B6F87BCD07B790E6F50CDC166BD7059AB57C436B071C2202CB7EEAE</t>
  </si>
  <si>
    <t>5014816D4D8C5B6F87BCD07B790E6F50CDC166BD7059AB57C436B071C2202CB7EF4C</t>
  </si>
  <si>
    <t>5014816D4D8C5B6F87BCD07B790E6F50CDC166BD7059AB57C436B071C2202CB7EEA4</t>
  </si>
  <si>
    <t>5014816D4D8C5B6F87BCD07B790E6F50CDC166BD7059AB57C436B071C2202CB7EEA5</t>
  </si>
  <si>
    <t>5014816D4D8C5B6F87BCD07B790E6F510D716B06C05388679E1FA37897001</t>
  </si>
  <si>
    <t>5014816D4D8C5B6F87BCD07B790E6F510D716B06C05388679E1FA37894002</t>
  </si>
  <si>
    <t>몰딩 설치    M     ( 호표 64 )</t>
  </si>
  <si>
    <t>5014D16534035C8387A66A2571447850CDC166BD7059AB57C436B071C2202CB7ED81</t>
  </si>
  <si>
    <t>5014D16534035C8387A66A25714478510D716B06C05388679E1FA37897001</t>
  </si>
  <si>
    <t>갈바후레임제작,설치(도장포함)  1.6t  M2     ( 호표 65 )</t>
  </si>
  <si>
    <t>합금화용융아연도금강판</t>
  </si>
  <si>
    <t>합금화용융아연도금강판, 갈바륨, 1.60mm</t>
  </si>
  <si>
    <t>573F316697885A03071DF421783BF41DC5535F</t>
  </si>
  <si>
    <t>5014E1643FE15934974D28C774F1A7573F316697885A03071DF421783BF41DC5535F</t>
  </si>
  <si>
    <t>현장제작 설치, 일반철재</t>
  </si>
  <si>
    <t>호표 67</t>
  </si>
  <si>
    <t>5014816D4D8C5B6F87BCF35B7488E7</t>
  </si>
  <si>
    <t>5014E1643FE15934974D28C774F1A75014816D4D8C5B6F87BCF35B7488E7</t>
  </si>
  <si>
    <t>5014E1643FE15934974D28C774F1A7571C41647DDA5A70F72EF358716614ADC833A4</t>
  </si>
  <si>
    <t>녹막이 페인트칠 재료비(20년 품셈기준)</t>
  </si>
  <si>
    <t>철재면, 1회, 2종</t>
  </si>
  <si>
    <t>호표 68</t>
  </si>
  <si>
    <t>5014C1675635590AB7D8FC3C76DF86</t>
  </si>
  <si>
    <t>5014E1643FE15934974D28C774F1A75014C1675635590AB7D8FC3C76DF86</t>
  </si>
  <si>
    <t>녹막이페인트 붓칠(재료비 미포함)</t>
  </si>
  <si>
    <t>철재면, 1회 2종</t>
  </si>
  <si>
    <t>호표 69</t>
  </si>
  <si>
    <t>5014C1675635590AB7CE58557864BA</t>
  </si>
  <si>
    <t>5014E1643FE15934974D28C774F1A75014C1675635590AB7CE58557864BA</t>
  </si>
  <si>
    <t>유성페인트 붓칠 재료비(20년 품셈기준)</t>
  </si>
  <si>
    <t>철재면, 2회, 1급</t>
  </si>
  <si>
    <t>호표 70</t>
  </si>
  <si>
    <t>5014C167608157AF5752C5D8730DF5</t>
  </si>
  <si>
    <t>5014E1643FE15934974D28C774F1A75014C167608157AF5752C5D8730DF5</t>
  </si>
  <si>
    <t>유성페인트 붓칠(재료비 미포함)</t>
  </si>
  <si>
    <t>철재면, 2회 1급</t>
  </si>
  <si>
    <t>호표 71</t>
  </si>
  <si>
    <t>5014C167608157AF5752C592766F51</t>
  </si>
  <si>
    <t>5014E1643FE15934974D28C774F1A75014C167608157AF5752C592766F51</t>
  </si>
  <si>
    <t>스테인리스핸드레일&lt;일위대가 조합용&gt;  D101.6*3T  m     ( 호표 66 )</t>
  </si>
  <si>
    <t>기계구조용스테인리스강관, ∮101.6*3.0mm</t>
  </si>
  <si>
    <t>5749A16D30C0567FC77910A17294817D4ED71D</t>
  </si>
  <si>
    <t>5014A16200265EB0679E767A79C1D05749A16D30C0567FC77910A17294817D4ED71D</t>
  </si>
  <si>
    <t>5014A16200265EB0679E767A79C1D05014816DA63255C7A7955A0979BF5A</t>
  </si>
  <si>
    <t>5014A16200265EB0679E767A79C1D0571C41647DDA5A70F72EF358716614ADC8329E</t>
  </si>
  <si>
    <t>잡철물 제작 및 설치  현장제작 설치, 일반철재  kg     ( 호표 67 )</t>
  </si>
  <si>
    <t>5014816D4D8C5B6F87BCF35B7488E750CDC166BD7059AB57C436B071C2202CB7EEAE</t>
  </si>
  <si>
    <t>5014816D4D8C5B6F87BCF35B7488E750CDC166BD7059AB57C436B071C2202CB7EF4C</t>
  </si>
  <si>
    <t>5014816D4D8C5B6F87BCF35B7488E750CDC166BD7059AB57C436B071C2202CB7EEA4</t>
  </si>
  <si>
    <t>5014816D4D8C5B6F87BCF35B7488E750CDC166BD7059AB57C436B071C2202CB7EEA5</t>
  </si>
  <si>
    <t>인력품의 5%</t>
  </si>
  <si>
    <t>5014816D4D8C5B6F87BCF35B7488E7510D716B06C05388679E1FA37897001</t>
  </si>
  <si>
    <t>5014816D4D8C5B6F87BCF35B7488E7510D716B06C05388679E1FA37894002</t>
  </si>
  <si>
    <t>녹막이 페인트칠 재료비(20년 품셈기준)  철재면, 1회, 2종  M2     ( 호표 68 )</t>
  </si>
  <si>
    <t>방청페인트</t>
  </si>
  <si>
    <t>방청페인트, KSM6030-1종2류, 광명단페인트</t>
  </si>
  <si>
    <t>573F216437405B72B769E650765F9285A672CA</t>
  </si>
  <si>
    <t>5014C1675635590AB7D8FC3C76DF86573F216437405B72B769E650765F9285A672CA</t>
  </si>
  <si>
    <t>시너</t>
  </si>
  <si>
    <t>시너, KSM6060, 2종</t>
  </si>
  <si>
    <t>573F216437405B7F777F6307701F1E880D663C</t>
  </si>
  <si>
    <t>5014C1675635590AB7D8FC3C76DF86573F216437405B7F777F6307701F1E880D663C</t>
  </si>
  <si>
    <t>녹막이페인트 붓칠(재료비 미포함)  철재면, 1회 2종  M2     ( 호표 69 )</t>
  </si>
  <si>
    <t>녹막이 페인트칠</t>
  </si>
  <si>
    <t>철재면 1회 노무비</t>
  </si>
  <si>
    <t>호표 72</t>
  </si>
  <si>
    <t>5014C1675635590AB7D8E3CB76DA3A</t>
  </si>
  <si>
    <t>5014C1675635590AB7CE58557864BA5014C1675635590AB7D8E3CB76DA3A</t>
  </si>
  <si>
    <t>유성페인트 붓칠 재료비(20년 품셈기준)  철재면, 2회, 1급  M2     ( 호표 70 )</t>
  </si>
  <si>
    <t>조합페인트</t>
  </si>
  <si>
    <t>조합페인트, KSM6020-1종1급, 백색</t>
  </si>
  <si>
    <t>573F216437405B72B769A8E27D9CEBC042CF4A</t>
  </si>
  <si>
    <t>5014C167608157AF5752C5D8730DF5573F216437405B72B769A8E27D9CEBC042CF4A</t>
  </si>
  <si>
    <t>시너, KSM6060, 1종</t>
  </si>
  <si>
    <t>573F216437405B7F777F6307701F1E880D663D</t>
  </si>
  <si>
    <t>5014C167608157AF5752C5D8730DF5573F216437405B7F777F6307701F1E880D663D</t>
  </si>
  <si>
    <t>유성페인트 붓칠(재료비 미포함)  철재면, 2회 1급  M2     ( 호표 71 )</t>
  </si>
  <si>
    <t>유성페인트 붓칠</t>
  </si>
  <si>
    <t>철재면 2회 노무비</t>
  </si>
  <si>
    <t>호표 73</t>
  </si>
  <si>
    <t>5014C167608157AF5752C5D8715D6C</t>
  </si>
  <si>
    <t>5014C167608157AF5752C592766F515014C167608157AF5752C5D8715D6C</t>
  </si>
  <si>
    <t>녹막이 페인트칠  철재면 1회 노무비  M2     ( 호표 72 )</t>
  </si>
  <si>
    <t>도장공</t>
  </si>
  <si>
    <t>50CDC166BD7059AB57C436B071C2202CB7ECF3</t>
  </si>
  <si>
    <t>5014C1675635590AB7D8E3CB76DA3A50CDC166BD7059AB57C436B071C2202CB7ECF3</t>
  </si>
  <si>
    <t>5014C1675635590AB7D8E3CB76DA3A50CDC166BD7059AB57C436B071C2202CB7EEA5</t>
  </si>
  <si>
    <t>공구손료 및 잡재료비</t>
  </si>
  <si>
    <t>5014C1675635590AB7D8E3CB76DA3A510D716B06C05388679E1FA37897001</t>
  </si>
  <si>
    <t>유성페인트 붓칠  철재면 2회 노무비  M2     ( 호표 73 )</t>
  </si>
  <si>
    <t>5014C167608157AF5752C5D8715D6C50CDC166BD7059AB57C436B071C2202CB7ECF3</t>
  </si>
  <si>
    <t>5014C167608157AF5752C5D8715D6C50CDC166BD7059AB57C436B071C2202CB7EEA5</t>
  </si>
  <si>
    <t>5014C167608157AF5752C5D8715D6C510D716B06C05388679E1FA37897001</t>
  </si>
  <si>
    <t>con'c, mortar면 바탕만들기  내부 친환경 노무비  M2     ( 호표 74 )</t>
  </si>
  <si>
    <t>5014C16678555CB84748DCFE76ADF350CDC166BD7059AB57C436B071C2202CB7ECF3</t>
  </si>
  <si>
    <t>5014C16678555CB84748DCFE76ADF350CDC166BD7059AB57C436B071C2202CB7EEA5</t>
  </si>
  <si>
    <t>5014C16678555CB84748DCFE76ADF3510D716B06C05388679E1FA37897001</t>
  </si>
  <si>
    <t>con'c, mortar면 바탕만들기 재료비  내부, 친환경(20년 품셈 기준)  M2     ( 호표 75 )</t>
  </si>
  <si>
    <t>퍼티</t>
  </si>
  <si>
    <t>퍼티, 친환경, 내부</t>
  </si>
  <si>
    <t>573F2164375150BA7759071177F0B7EF314081</t>
  </si>
  <si>
    <t>5014C16678555CB84748DCC175C496573F2164375150BA7759071177F0B7EF314081</t>
  </si>
  <si>
    <t>걸레받이용 페인트칠 재료비(20년 품셈기준)  붓칠, 2회  M2     ( 호표 76 )</t>
  </si>
  <si>
    <t>아크릴수지페인트</t>
  </si>
  <si>
    <t>아크릴수지페인트, KSM6020-2종2급, 흑색</t>
  </si>
  <si>
    <t>573F216437405B72B7FF2D6375C9611C08072B</t>
  </si>
  <si>
    <t>5014C16760AC527527099FC1784ADA573F216437405B72B7FF2D6375C9611C08072B</t>
  </si>
  <si>
    <t>5014C16760AC527527099FC1784ADA573F216437405B7F777F6307701F1E880D663D</t>
  </si>
  <si>
    <t>퍼티, 319퍼티, 백색</t>
  </si>
  <si>
    <t>1L=1.55kg</t>
  </si>
  <si>
    <t>573F2164375150BA7759071177F0B7EF326956</t>
  </si>
  <si>
    <t>5014C16760AC527527099FC1784ADA573F2164375150BA7759071177F0B7EF326956</t>
  </si>
  <si>
    <t>연마지</t>
  </si>
  <si>
    <t>연마지, #120~180, 230*280mm</t>
  </si>
  <si>
    <t>573F21640A8E508F276E37B07F92298DBF06BA</t>
  </si>
  <si>
    <t>5014C16760AC527527099FC1784ADA573F21640A8E508F276E37B07F92298DBF06BA</t>
  </si>
  <si>
    <t>걸레받이용 페인트칠  붓칠 2회 노무비  M2     ( 호표 77 )</t>
  </si>
  <si>
    <t>5014C16760AC527527099FD37F551D50CDC166BD7059AB57C436B071C2202CB7ECF3</t>
  </si>
  <si>
    <t>5014C16760AC527527099FD37F551D50CDC166BD7059AB57C436B071C2202CB7EEA5</t>
  </si>
  <si>
    <t>5014C16760AC527527099FD37F551D510D716B06C05388679E1FA37897001</t>
  </si>
  <si>
    <t>덤프트럭  8ton  HR     ( 호표 78 )</t>
  </si>
  <si>
    <t>5703F16E2B9C53FAB73DEB4E7F77BAD982C776F0</t>
  </si>
  <si>
    <t>덤프트럭</t>
  </si>
  <si>
    <t>8ton</t>
  </si>
  <si>
    <t>호표 78</t>
  </si>
  <si>
    <t>5703F16E2B9C53FAB73DEB4E7F77BAD982C776</t>
  </si>
  <si>
    <t>5703F16E2B9C53FAB73DEB4E7F77BAD982C776F05703F16E2B9C53FAB73DEB4E7F77BAD982C776</t>
  </si>
  <si>
    <t>5703F16E2B9C53FAB73DEB4E7F77BAD982C776F0571C016EAF6D5A1CE76D4C6C757860E75A9CF7</t>
  </si>
  <si>
    <t>주연료비의 38%</t>
  </si>
  <si>
    <t>5703F16E2B9C53FAB73DEB4E7F77BAD982C776F0510D716B06C05388679E1FA37897001</t>
  </si>
  <si>
    <t>5703F16E2B9C53FAB73DEB4E7F77BAD982C776F050CDC166BD7059AB57C436B071C2202CB7EAC5</t>
  </si>
  <si>
    <t>화강석 철거-실내대가  벽체,습식  M2     ( 호표 79 )</t>
  </si>
  <si>
    <t>할석공</t>
  </si>
  <si>
    <t>50CDC166BD7059AB57C436B071C2202CB7EF49</t>
  </si>
  <si>
    <t>5015316C23495B9B37AED973765F0A50CDC166BD7059AB57C436B071C2202CB7EF49</t>
  </si>
  <si>
    <t>5015316C23495B9B37AED973765F0A50CDC166BD7059AB57C436B071C2202CB7EEA5</t>
  </si>
  <si>
    <t>5015316C23495B9B37AED973765F0A510D716B06C05388679E1FA37897001</t>
  </si>
  <si>
    <t>화강석 철거-실내대가  바닥  M2     ( 호표 80 )</t>
  </si>
  <si>
    <t>5015316C23495B9B37AED973765F0F50CDC166BD7059AB57C436B071C2202CB7EF49</t>
  </si>
  <si>
    <t>5015316C23495B9B37AED973765F0F50CDC166BD7059AB57C436B071C2202CB7EEA5</t>
  </si>
  <si>
    <t>5015316C23495B9B37AED973765F0F510D716B06C05388679E1FA37897001</t>
  </si>
  <si>
    <t>와이어메시 바닥깔기  #8-150*150  M2     ( 호표 81 )</t>
  </si>
  <si>
    <t>용접철망</t>
  </si>
  <si>
    <t>용접철망, 와이어메시, #8-150*150</t>
  </si>
  <si>
    <t>573F3166979A5E5EA750EF0879903F6E326F0F</t>
  </si>
  <si>
    <t>505D91617FE25FAD771D5E9E726D19573F3166979A5E5EA750EF0879903F6E326F0F</t>
  </si>
  <si>
    <t>주재료비의 3%</t>
  </si>
  <si>
    <t>505D91617FE25FAD771D5E9E726D19510D716B06C05388679E1FA37897001</t>
  </si>
  <si>
    <t>1800*1800 기준</t>
  </si>
  <si>
    <t>호표 87</t>
  </si>
  <si>
    <t>5014816DD36F5DB1471BAE917FD108</t>
  </si>
  <si>
    <t>505D91617FE25FAD771D5E9E726D195014816DD36F5DB1471BAE917FD108</t>
  </si>
  <si>
    <t>CONC인력비빔타설  1:3:6 시멘트별도  M3     ( 호표 82 )</t>
  </si>
  <si>
    <t>505D916130015363C7D14D86717CB8573F3166979A5E50C777082E7286FAA8C49BF5</t>
  </si>
  <si>
    <t>505D916130015363C7D14D86717CB8571C41647D55549907D34DCE73D840BCF7CFEE</t>
  </si>
  <si>
    <t>쇄석자갈</t>
  </si>
  <si>
    <t>쇄석자갈, 부산, 도착도, 25mm</t>
  </si>
  <si>
    <t>573F31669788512D07602FD774CF7FE82C941E</t>
  </si>
  <si>
    <t>505D916130015363C7D14D86717CB8573F31669788512D07602FD774CF7FE82C941E</t>
  </si>
  <si>
    <t>콘크리트 인력비빔 타설</t>
  </si>
  <si>
    <t>무근구조물</t>
  </si>
  <si>
    <t>호표 88</t>
  </si>
  <si>
    <t>50146168D56E545B177C26CF740167</t>
  </si>
  <si>
    <t>505D916130015363C7D14D86717CB850146168D56E545B177C26CF740167</t>
  </si>
  <si>
    <t>지반다짐  인력+기계  M2     ( 호표 83 )</t>
  </si>
  <si>
    <t>505DF16F93FF55610787FE8D7CE6F750CDC166BD7059AB57C436B071C2202CB7EEA5</t>
  </si>
  <si>
    <t>진동롤러(핸드가이드식)</t>
  </si>
  <si>
    <t>0.7ton</t>
  </si>
  <si>
    <t>호표 89</t>
  </si>
  <si>
    <t>5703F16E2B9C52D677DD7E087C20238C5CE0920A</t>
  </si>
  <si>
    <t>505DF16F93FF55610787FE8D7CE6F75703F16E2B9C52D677DD7E087C20238C5CE0920A</t>
  </si>
  <si>
    <t>보도블럭철거  일부재사용  M2     ( 호표 84 )</t>
  </si>
  <si>
    <t>5015316C23FA515DD7411F307E2EFC50CDC166BD7059AB57C436B071C2202CB7EEA5</t>
  </si>
  <si>
    <t>플레이트 콤팩터  1.5ton  HR     ( 호표 85 )</t>
  </si>
  <si>
    <t>5703F16E2B9C52D2871435317FF93D69B1162EEC</t>
  </si>
  <si>
    <t>플레이트 콤팩터</t>
  </si>
  <si>
    <t>1.5ton</t>
  </si>
  <si>
    <t>호표 85</t>
  </si>
  <si>
    <t>5703F16E2B9C52D2871435317FF93D69B1162E</t>
  </si>
  <si>
    <t>5703F16E2B9C52D2871435317FF93D69B1162EEC5703F16E2B9C52D2871435317FF93D69B1162E</t>
  </si>
  <si>
    <t>공업용휘발유</t>
  </si>
  <si>
    <t>공업용휘발유, 무연</t>
  </si>
  <si>
    <t>571C016EAF6D5A1CE76D79AA7371FF3FFCB2E7</t>
  </si>
  <si>
    <t>5703F16E2B9C52D2871435317FF93D69B1162EEC571C016EAF6D5A1CE76D79AA7371FF3FFCB2E7</t>
  </si>
  <si>
    <t>주연료비의 20%</t>
  </si>
  <si>
    <t>5703F16E2B9C52D2871435317FF93D69B1162EEC510D716B06C05388679E1FA37897001</t>
  </si>
  <si>
    <t>일반기계운전사</t>
  </si>
  <si>
    <t>50CDC166BD7059AB57C436B071C2202CB7EBD3</t>
  </si>
  <si>
    <t>5703F16E2B9C52D2871435317FF93D69B1162EEC50CDC166BD7059AB57C436B071C2202CB7EBD3</t>
  </si>
  <si>
    <t>굴착기(무한궤도)  0.7㎥  HR     ( 호표 86 )</t>
  </si>
  <si>
    <t>5703F16E2B9C53FE27E24D1A71151061D3DE8028</t>
  </si>
  <si>
    <t>굴착기(무한궤도)</t>
  </si>
  <si>
    <t>0.7㎥</t>
  </si>
  <si>
    <t>호표 86</t>
  </si>
  <si>
    <t>5703F16E2B9C53FE27E24D1A71151061D3DE80</t>
  </si>
  <si>
    <t>5703F16E2B9C53FE27E24D1A71151061D3DE80285703F16E2B9C53FE27E24D1A71151061D3DE80</t>
  </si>
  <si>
    <t>5703F16E2B9C53FE27E24D1A71151061D3DE8028571C016EAF6D5A1CE76D4C6C757860E75A9CF7</t>
  </si>
  <si>
    <t>주연료비의 22%</t>
  </si>
  <si>
    <t>5703F16E2B9C53FE27E24D1A71151061D3DE8028510D716B06C05388679E1FA37897001</t>
  </si>
  <si>
    <t>5703F16E2B9C53FE27E24D1A71151061D3DE802850CDC166BD7059AB57C436B071C2202CB7EAC4</t>
  </si>
  <si>
    <t>와이어메시 바닥깔기  1800*1800 기준  M2     ( 호표 87 )</t>
  </si>
  <si>
    <t>5014816DD36F5DB1471BAE917FD10850CDC166BD7059AB57C436B071C2202CB7EEA4</t>
  </si>
  <si>
    <t>콘크리트 인력비빔 타설  무근구조물  M3     ( 호표 88 )</t>
  </si>
  <si>
    <t>콘크리트공</t>
  </si>
  <si>
    <t>50CDC166BD7059AB57C436B071C2202CB7EF4D</t>
  </si>
  <si>
    <t>50146168D56E545B177C26CF74016750CDC166BD7059AB57C436B071C2202CB7EF4D</t>
  </si>
  <si>
    <t>50146168D56E545B177C26CF74016750CDC166BD7059AB57C436B071C2202CB7EEA5</t>
  </si>
  <si>
    <t>진동롤러(핸드가이드식)  0.7ton  HR     ( 호표 89 )</t>
  </si>
  <si>
    <t>5703F16E2B9C52D677DD7E087C20238C5CE092</t>
  </si>
  <si>
    <t>5703F16E2B9C52D677DD7E087C20238C5CE0920A5703F16E2B9C52D677DD7E087C20238C5CE092</t>
  </si>
  <si>
    <t>5703F16E2B9C52D677DD7E087C20238C5CE0920A571C016EAF6D5A1CE76D4C6C757860E75A9CF7</t>
  </si>
  <si>
    <t>주연료비의 13%</t>
  </si>
  <si>
    <t>5703F16E2B9C52D677DD7E087C20238C5CE0920A510D716B06C05388679E1FA37897001</t>
  </si>
  <si>
    <t>5703F16E2B9C52D677DD7E087C20238C5CE0920A50CDC166BD7059AB57C436B071C2202CB7EBD3</t>
  </si>
  <si>
    <t>철골재 철거(인력)  아세틸렌(산소포함) 사용, 1.4ton/일당  KG     ( 호표 90 )</t>
  </si>
  <si>
    <t>호표 91</t>
  </si>
  <si>
    <t>5015316C238752F14792F1D2739115</t>
  </si>
  <si>
    <t>5015316C238752F14792F1D27391145015316C238752F14792F1D2739115</t>
  </si>
  <si>
    <t>철골재 철거(인력)  아세틸렌(산소포함) 사용, 1.4ton/일당  TON     ( 호표 91 )</t>
  </si>
  <si>
    <t>5015316C238752F14792F1D273911550CDC166BD7059AB57C436B071C2202CB7EF4C</t>
  </si>
  <si>
    <t>5015316C238752F14792F1D273911550CDC166BD7059AB57C436B071C2202CB7EEA5</t>
  </si>
  <si>
    <t>산소가스</t>
  </si>
  <si>
    <t>산소가스, 6000L</t>
  </si>
  <si>
    <t>병</t>
  </si>
  <si>
    <t>대기압상태기준</t>
  </si>
  <si>
    <t>571C7161BB7C583FB7A8787379A2423B0402F4</t>
  </si>
  <si>
    <t>5015316C238752F14792F1D2739115571C7161BB7C583FB7A8787379A2423B0402F4</t>
  </si>
  <si>
    <t>아세틸렌가스</t>
  </si>
  <si>
    <t>아세틸렌가스, kg</t>
  </si>
  <si>
    <t>571C016EAF7E533D47009044772044ACEB7059</t>
  </si>
  <si>
    <t>5015316C238752F14792F1D2739115571C016EAF7E533D47009044772044ACEB7059</t>
  </si>
  <si>
    <t>단 가 대 비 표</t>
  </si>
  <si>
    <t>규격</t>
  </si>
  <si>
    <t>조달청가격</t>
  </si>
  <si>
    <t>PAGE</t>
  </si>
  <si>
    <t>거래가격</t>
  </si>
  <si>
    <t>유통물가</t>
  </si>
  <si>
    <t>물가자료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</si>
  <si>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</si>
  <si>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</si>
  <si>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</si>
  <si>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</si>
  <si>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</si>
  <si>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</si>
  <si>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</si>
  <si>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</si>
  <si>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</si>
  <si>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</si>
  <si>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</si>
  <si>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</si>
  <si>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</si>
  <si>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</si>
  <si>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</si>
  <si>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</si>
  <si>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</si>
  <si>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</si>
  <si>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</si>
  <si>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</si>
  <si>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</si>
  <si>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</si>
  <si>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</si>
  <si>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</si>
  <si>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</si>
  <si>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</si>
  <si>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</si>
  <si>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</si>
  <si>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</si>
  <si>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</si>
  <si>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</si>
  <si>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</si>
  <si>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</si>
  <si>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</si>
  <si>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</si>
  <si>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</si>
  <si>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</si>
  <si>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</si>
  <si>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</si>
  <si>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</si>
  <si>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</si>
  <si>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</si>
  <si>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</si>
  <si>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</si>
  <si>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</si>
  <si>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</si>
  <si>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</si>
  <si>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</si>
  <si>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</si>
  <si>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</si>
  <si>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</si>
  <si>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</si>
  <si>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</si>
  <si>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</si>
  <si>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</si>
  <si>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</si>
  <si>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</si>
  <si>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</si>
  <si>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</si>
  <si>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</si>
  <si>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</si>
  <si>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</si>
  <si>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</si>
  <si>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</si>
  <si>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</si>
  <si>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</si>
  <si>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</si>
  <si>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</si>
  <si>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</si>
  <si>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</si>
  <si>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</si>
  <si>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</si>
  <si>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</si>
  <si>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</si>
  <si>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</si>
  <si>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</si>
  <si>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</si>
  <si>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C</t>
  </si>
  <si>
    <t>자재 73</t>
  </si>
  <si>
    <t>자재 74</t>
  </si>
  <si>
    <t>자재 75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</si>
  <si>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</si>
  <si>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</si>
  <si>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</si>
  <si>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</si>
  <si>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</si>
  <si>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</si>
  <si>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</si>
  <si>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</si>
  <si>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</si>
  <si>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50CDC166BD7059AB57C436B071C2202CB7EF47</t>
  </si>
  <si>
    <t>포장공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</si>
  <si>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</si>
  <si>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</si>
  <si>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</si>
  <si>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</si>
  <si>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</si>
  <si>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</si>
  <si>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</si>
  <si>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</si>
  <si>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공 사 원 가 계 산 서</t>
  </si>
  <si>
    <t>금액 : 일억삼천오백구십삼만팔천원(￦135,938,000)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</si>
  <si>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</si>
  <si>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</si>
  <si>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</si>
  <si>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</si>
  <si>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</si>
  <si>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</si>
  <si>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</si>
  <si>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</si>
  <si>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</si>
  <si>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</si>
  <si>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</si>
  <si>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</si>
  <si>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</si>
  <si>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</si>
  <si>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</si>
  <si>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</si>
  <si>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</si>
  <si>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</si>
  <si>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</si>
  <si>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</si>
  <si>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공사기간6개월이하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</si>
  <si>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</si>
  <si>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</si>
  <si>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</si>
  <si>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</si>
  <si>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</si>
  <si>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</si>
  <si>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</si>
  <si>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</si>
  <si>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</si>
  <si>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C8</t>
  </si>
  <si>
    <t>퇴직  공제  부금비</t>
  </si>
  <si>
    <t>직접노무비 * 2.3%</t>
  </si>
  <si>
    <t>추정금액1억이상</t>
  </si>
  <si>
    <t>CA</t>
  </si>
  <si>
    <t>산업안전보건관리비</t>
  </si>
  <si>
    <t>(재료비+직노+도급자관급자재비) * 3.11%</t>
  </si>
  <si>
    <t>대상액5억미만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</si>
  <si>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</si>
  <si>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</si>
  <si>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</si>
  <si>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</si>
  <si>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</si>
  <si>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</si>
  <si>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</si>
  <si>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</si>
  <si>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</si>
  <si>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</si>
  <si>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</si>
  <si>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</si>
  <si>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0.1%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</si>
  <si>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</si>
  <si>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</si>
  <si>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</si>
  <si>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</si>
  <si>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</si>
  <si>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</si>
  <si>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</si>
  <si>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</si>
  <si>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</si>
  <si>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</si>
  <si>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</si>
  <si>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</si>
  <si>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</si>
  <si>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</si>
  <si>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</si>
  <si>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</si>
  <si>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건설폐기물처리비</t>
  </si>
  <si>
    <t>D4</t>
  </si>
  <si>
    <t>고 재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</si>
  <si>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</si>
  <si>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</si>
  <si>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</si>
  <si>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</si>
  <si>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</si>
  <si>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</si>
  <si>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</si>
  <si>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</si>
  <si>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</si>
  <si>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[ 해양수산인재개발원 본관 현관 앞 계단 및 캐노피 보수공사]</t>
    <phoneticPr fontId="1" type="noConversion"/>
  </si>
  <si>
    <t>[ 해양수산인재개발원 본관 현관 앞 계단 및 캐노피 보수공사 ]</t>
    <phoneticPr fontId="1" type="noConversion"/>
  </si>
  <si>
    <t xml:space="preserve">공사명 : 해양수산인재개발원 본관 현관 앞 계단 및 캐노피 보수공사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</si>
</sst>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8BA5F-F7C8-42C4-84A4-1CE32EB55348}">
  <sheetPr>
    <pageSetUpPr fitToPage="1"/>
  </sheetPr>
  <dimension ref="A1:G31"/>
  <sheetViews>
    <sheetView tabSelected="1" topLeftCell="B1" workbookViewId="0">
      <selection activeCell="E9" sqref="E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1" t="s">
        <v>1223</v>
      </c>
      <c r="C1" s="31"/>
      <c r="D1" s="31"/>
      <c r="E1" s="31"/>
      <c r="F1" s="31"/>
      <c r="G1" s="31"/>
    </row>
    <row r="2" spans="1:7" ht="22.15" customHeight="1" x14ac:dyDescent="0.3">
      <c r="B2" s="32" t="s">
        <v>1306</v>
      </c>
      <c r="C2" s="32"/>
      <c r="D2" s="32"/>
      <c r="E2" s="32"/>
      <c r="F2" s="33" t="s">
        <v>1224</v>
      </c>
      <c r="G2" s="33"/>
    </row>
    <row r="3" spans="1:7" ht="22.15" customHeight="1" x14ac:dyDescent="0.3">
      <c r="B3" s="30" t="s">
        <v>1225</v>
      </c>
      <c r="C3" s="30"/>
      <c r="D3" s="30"/>
      <c r="E3" s="29" t="s">
        <v>1226</v>
      </c>
      <c r="F3" s="29" t="s">
        <v>1227</v>
      </c>
      <c r="G3" s="29" t="s">
        <v>317</v>
      </c>
    </row>
    <row r="4" spans="1:7" ht="22.15" customHeight="1" x14ac:dyDescent="0.3">
      <c r="A4" s="1" t="s">
        <v>1232</v>
      </c>
      <c r="B4" s="34" t="s">
        <v>1228</v>
      </c>
      <c r="C4" s="34" t="s">
        <v>1229</v>
      </c>
      <c r="D4" s="29" t="s">
        <v>1233</v>
      </c>
      <c r="E4" s="12"/>
      <c r="F4" s="10" t="s">
        <v>51</v>
      </c>
      <c r="G4" s="10" t="s">
        <v>51</v>
      </c>
    </row>
    <row r="5" spans="1:7" ht="22.15" customHeight="1" x14ac:dyDescent="0.3">
      <c r="A5" s="1" t="s">
        <v>1234</v>
      </c>
      <c r="B5" s="34"/>
      <c r="C5" s="34"/>
      <c r="D5" s="29" t="s">
        <v>1235</v>
      </c>
      <c r="E5" s="12"/>
      <c r="F5" s="10" t="s">
        <v>51</v>
      </c>
      <c r="G5" s="10" t="s">
        <v>51</v>
      </c>
    </row>
    <row r="6" spans="1:7" ht="22.15" customHeight="1" x14ac:dyDescent="0.3">
      <c r="A6" s="1" t="s">
        <v>1236</v>
      </c>
      <c r="B6" s="34"/>
      <c r="C6" s="34"/>
      <c r="D6" s="29" t="s">
        <v>1237</v>
      </c>
      <c r="E6" s="12"/>
      <c r="F6" s="10" t="s">
        <v>51</v>
      </c>
      <c r="G6" s="10" t="s">
        <v>51</v>
      </c>
    </row>
    <row r="7" spans="1:7" ht="22.15" customHeight="1" x14ac:dyDescent="0.3">
      <c r="A7" s="1" t="s">
        <v>1238</v>
      </c>
      <c r="B7" s="34"/>
      <c r="C7" s="34"/>
      <c r="D7" s="29" t="s">
        <v>1239</v>
      </c>
      <c r="E7" s="12"/>
      <c r="F7" s="10" t="s">
        <v>51</v>
      </c>
      <c r="G7" s="10" t="s">
        <v>51</v>
      </c>
    </row>
    <row r="8" spans="1:7" ht="22.15" customHeight="1" x14ac:dyDescent="0.3">
      <c r="A8" s="1" t="s">
        <v>1240</v>
      </c>
      <c r="B8" s="34"/>
      <c r="C8" s="34" t="s">
        <v>1230</v>
      </c>
      <c r="D8" s="29" t="s">
        <v>1241</v>
      </c>
      <c r="E8" s="12"/>
      <c r="F8" s="10" t="s">
        <v>51</v>
      </c>
      <c r="G8" s="10" t="s">
        <v>51</v>
      </c>
    </row>
    <row r="9" spans="1:7" ht="22.15" customHeight="1" x14ac:dyDescent="0.3">
      <c r="A9" s="1" t="s">
        <v>1242</v>
      </c>
      <c r="B9" s="34"/>
      <c r="C9" s="34"/>
      <c r="D9" s="29" t="s">
        <v>1243</v>
      </c>
      <c r="E9" s="12"/>
      <c r="F9" s="10" t="s">
        <v>1244</v>
      </c>
      <c r="G9" s="10" t="s">
        <v>1245</v>
      </c>
    </row>
    <row r="10" spans="1:7" ht="22.15" customHeight="1" x14ac:dyDescent="0.3">
      <c r="A10" s="1" t="s">
        <v>1246</v>
      </c>
      <c r="B10" s="34"/>
      <c r="C10" s="34"/>
      <c r="D10" s="29" t="s">
        <v>1239</v>
      </c>
      <c r="E10" s="12"/>
      <c r="F10" s="10" t="s">
        <v>51</v>
      </c>
      <c r="G10" s="10" t="s">
        <v>51</v>
      </c>
    </row>
    <row r="11" spans="1:7" ht="22.15" customHeight="1" x14ac:dyDescent="0.3">
      <c r="A11" s="1" t="s">
        <v>1247</v>
      </c>
      <c r="B11" s="34"/>
      <c r="C11" s="34" t="s">
        <v>1231</v>
      </c>
      <c r="D11" s="29" t="s">
        <v>1248</v>
      </c>
      <c r="E11" s="12"/>
      <c r="F11" s="10" t="s">
        <v>51</v>
      </c>
      <c r="G11" s="10" t="s">
        <v>51</v>
      </c>
    </row>
    <row r="12" spans="1:7" ht="22.15" customHeight="1" x14ac:dyDescent="0.3">
      <c r="A12" s="1" t="s">
        <v>1249</v>
      </c>
      <c r="B12" s="34"/>
      <c r="C12" s="34"/>
      <c r="D12" s="29" t="s">
        <v>1250</v>
      </c>
      <c r="E12" s="12"/>
      <c r="F12" s="10" t="s">
        <v>1251</v>
      </c>
      <c r="G12" s="10" t="s">
        <v>51</v>
      </c>
    </row>
    <row r="13" spans="1:7" ht="22.15" customHeight="1" x14ac:dyDescent="0.3">
      <c r="A13" s="1" t="s">
        <v>1252</v>
      </c>
      <c r="B13" s="34"/>
      <c r="C13" s="34"/>
      <c r="D13" s="29" t="s">
        <v>1253</v>
      </c>
      <c r="E13" s="12"/>
      <c r="F13" s="10" t="s">
        <v>1254</v>
      </c>
      <c r="G13" s="10" t="s">
        <v>51</v>
      </c>
    </row>
    <row r="14" spans="1:7" ht="22.15" customHeight="1" x14ac:dyDescent="0.3">
      <c r="A14" s="1" t="s">
        <v>1255</v>
      </c>
      <c r="B14" s="34"/>
      <c r="C14" s="34"/>
      <c r="D14" s="29" t="s">
        <v>1256</v>
      </c>
      <c r="E14" s="12"/>
      <c r="F14" s="10" t="s">
        <v>1257</v>
      </c>
      <c r="G14" s="10" t="s">
        <v>1258</v>
      </c>
    </row>
    <row r="15" spans="1:7" ht="22.15" customHeight="1" x14ac:dyDescent="0.3">
      <c r="A15" s="1" t="s">
        <v>1259</v>
      </c>
      <c r="B15" s="34"/>
      <c r="C15" s="34"/>
      <c r="D15" s="29" t="s">
        <v>1260</v>
      </c>
      <c r="E15" s="12"/>
      <c r="F15" s="10" t="s">
        <v>1261</v>
      </c>
      <c r="G15" s="10" t="s">
        <v>1262</v>
      </c>
    </row>
    <row r="16" spans="1:7" ht="22.15" customHeight="1" x14ac:dyDescent="0.3">
      <c r="A16" s="1" t="s">
        <v>1263</v>
      </c>
      <c r="B16" s="34"/>
      <c r="C16" s="34"/>
      <c r="D16" s="29" t="s">
        <v>1264</v>
      </c>
      <c r="E16" s="12"/>
      <c r="F16" s="10" t="s">
        <v>1265</v>
      </c>
      <c r="G16" s="10" t="s">
        <v>1245</v>
      </c>
    </row>
    <row r="17" spans="1:7" ht="22.15" customHeight="1" x14ac:dyDescent="0.3">
      <c r="A17" s="1" t="s">
        <v>1266</v>
      </c>
      <c r="B17" s="34"/>
      <c r="C17" s="34"/>
      <c r="D17" s="29" t="s">
        <v>1267</v>
      </c>
      <c r="E17" s="12"/>
      <c r="F17" s="10" t="s">
        <v>1268</v>
      </c>
      <c r="G17" s="10" t="s">
        <v>51</v>
      </c>
    </row>
    <row r="18" spans="1:7" ht="22.15" customHeight="1" x14ac:dyDescent="0.3">
      <c r="A18" s="1" t="s">
        <v>1269</v>
      </c>
      <c r="B18" s="34"/>
      <c r="C18" s="34"/>
      <c r="D18" s="29" t="s">
        <v>1270</v>
      </c>
      <c r="E18" s="12"/>
      <c r="F18" s="10" t="s">
        <v>1271</v>
      </c>
      <c r="G18" s="10" t="s">
        <v>1272</v>
      </c>
    </row>
    <row r="19" spans="1:7" ht="22.15" customHeight="1" x14ac:dyDescent="0.3">
      <c r="A19" s="1" t="s">
        <v>1273</v>
      </c>
      <c r="B19" s="34"/>
      <c r="C19" s="34"/>
      <c r="D19" s="29" t="s">
        <v>1274</v>
      </c>
      <c r="E19" s="12"/>
      <c r="F19" s="10" t="s">
        <v>1275</v>
      </c>
      <c r="G19" s="10" t="s">
        <v>51</v>
      </c>
    </row>
    <row r="20" spans="1:7" ht="22.15" customHeight="1" x14ac:dyDescent="0.3">
      <c r="A20" s="1" t="s">
        <v>1276</v>
      </c>
      <c r="B20" s="34"/>
      <c r="C20" s="34"/>
      <c r="D20" s="29" t="s">
        <v>1277</v>
      </c>
      <c r="E20" s="12"/>
      <c r="F20" s="10" t="s">
        <v>1278</v>
      </c>
      <c r="G20" s="10" t="s">
        <v>51</v>
      </c>
    </row>
    <row r="21" spans="1:7" ht="22.15" customHeight="1" x14ac:dyDescent="0.3">
      <c r="A21" s="1" t="s">
        <v>1279</v>
      </c>
      <c r="B21" s="34"/>
      <c r="C21" s="34"/>
      <c r="D21" s="29" t="s">
        <v>1280</v>
      </c>
      <c r="E21" s="12"/>
      <c r="F21" s="10" t="s">
        <v>1281</v>
      </c>
      <c r="G21" s="10" t="s">
        <v>51</v>
      </c>
    </row>
    <row r="22" spans="1:7" ht="22.15" customHeight="1" x14ac:dyDescent="0.3">
      <c r="A22" s="1" t="s">
        <v>1282</v>
      </c>
      <c r="B22" s="34"/>
      <c r="C22" s="34"/>
      <c r="D22" s="29" t="s">
        <v>1239</v>
      </c>
      <c r="E22" s="12"/>
      <c r="F22" s="10" t="s">
        <v>51</v>
      </c>
      <c r="G22" s="10" t="s">
        <v>51</v>
      </c>
    </row>
    <row r="23" spans="1:7" ht="22.15" customHeight="1" x14ac:dyDescent="0.3">
      <c r="A23" s="1" t="s">
        <v>1283</v>
      </c>
      <c r="B23" s="30" t="s">
        <v>1284</v>
      </c>
      <c r="C23" s="30"/>
      <c r="D23" s="30"/>
      <c r="E23" s="12"/>
      <c r="F23" s="10" t="s">
        <v>51</v>
      </c>
      <c r="G23" s="10" t="s">
        <v>51</v>
      </c>
    </row>
    <row r="24" spans="1:7" ht="22.15" customHeight="1" x14ac:dyDescent="0.3">
      <c r="A24" s="1" t="s">
        <v>1285</v>
      </c>
      <c r="B24" s="30" t="s">
        <v>1286</v>
      </c>
      <c r="C24" s="30"/>
      <c r="D24" s="30"/>
      <c r="E24" s="12"/>
      <c r="F24" s="10" t="s">
        <v>1287</v>
      </c>
      <c r="G24" s="10" t="s">
        <v>51</v>
      </c>
    </row>
    <row r="25" spans="1:7" ht="22.15" customHeight="1" x14ac:dyDescent="0.3">
      <c r="A25" s="1" t="s">
        <v>1288</v>
      </c>
      <c r="B25" s="30" t="s">
        <v>1289</v>
      </c>
      <c r="C25" s="30"/>
      <c r="D25" s="30"/>
      <c r="E25" s="12"/>
      <c r="F25" s="10" t="s">
        <v>1290</v>
      </c>
      <c r="G25" s="10" t="s">
        <v>51</v>
      </c>
    </row>
    <row r="26" spans="1:7" ht="22.15" customHeight="1" x14ac:dyDescent="0.3">
      <c r="A26" s="1" t="s">
        <v>1291</v>
      </c>
      <c r="B26" s="30" t="s">
        <v>1292</v>
      </c>
      <c r="C26" s="30"/>
      <c r="D26" s="30"/>
      <c r="E26" s="12"/>
      <c r="F26" s="10" t="s">
        <v>51</v>
      </c>
      <c r="G26" s="10" t="s">
        <v>51</v>
      </c>
    </row>
    <row r="27" spans="1:7" ht="22.15" customHeight="1" x14ac:dyDescent="0.3">
      <c r="A27" s="1" t="s">
        <v>1293</v>
      </c>
      <c r="B27" s="30" t="s">
        <v>1294</v>
      </c>
      <c r="C27" s="30"/>
      <c r="D27" s="30"/>
      <c r="E27" s="12"/>
      <c r="F27" s="10" t="s">
        <v>51</v>
      </c>
      <c r="G27" s="10" t="s">
        <v>51</v>
      </c>
    </row>
    <row r="28" spans="1:7" ht="22.15" customHeight="1" x14ac:dyDescent="0.3">
      <c r="A28" s="1" t="s">
        <v>1295</v>
      </c>
      <c r="B28" s="30" t="s">
        <v>1296</v>
      </c>
      <c r="C28" s="30"/>
      <c r="D28" s="30"/>
      <c r="E28" s="12"/>
      <c r="F28" s="10" t="s">
        <v>51</v>
      </c>
      <c r="G28" s="10" t="s">
        <v>51</v>
      </c>
    </row>
    <row r="29" spans="1:7" ht="22.15" customHeight="1" x14ac:dyDescent="0.3">
      <c r="A29" s="1" t="s">
        <v>1297</v>
      </c>
      <c r="B29" s="30" t="s">
        <v>1298</v>
      </c>
      <c r="C29" s="30"/>
      <c r="D29" s="30"/>
      <c r="E29" s="12"/>
      <c r="F29" s="10" t="s">
        <v>1299</v>
      </c>
      <c r="G29" s="10" t="s">
        <v>51</v>
      </c>
    </row>
    <row r="30" spans="1:7" ht="22.15" customHeight="1" x14ac:dyDescent="0.3">
      <c r="A30" s="1" t="s">
        <v>1300</v>
      </c>
      <c r="B30" s="30" t="s">
        <v>1301</v>
      </c>
      <c r="C30" s="30"/>
      <c r="D30" s="30"/>
      <c r="E30" s="12"/>
      <c r="F30" s="10" t="s">
        <v>51</v>
      </c>
      <c r="G30" s="10" t="s">
        <v>51</v>
      </c>
    </row>
    <row r="31" spans="1:7" ht="22.15" customHeight="1" x14ac:dyDescent="0.3">
      <c r="A31" s="1" t="s">
        <v>1302</v>
      </c>
      <c r="B31" s="30" t="s">
        <v>1303</v>
      </c>
      <c r="C31" s="30"/>
      <c r="D31" s="30"/>
      <c r="E31" s="12"/>
      <c r="F31" s="10" t="s">
        <v>51</v>
      </c>
      <c r="G31" s="10" t="s">
        <v>51</v>
      </c>
    </row>
  </sheetData>
  <mergeCells count="17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7C63-3609-4478-B80A-A7820E9025EC}">
  <sheetPr>
    <pageSetUpPr fitToPage="1"/>
  </sheetPr>
  <dimension ref="A1:T26"/>
  <sheetViews>
    <sheetView workbookViewId="0">
      <selection activeCell="E5" sqref="E5:L1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1304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5" t="s">
        <v>1</v>
      </c>
      <c r="B3" s="35" t="s">
        <v>2</v>
      </c>
      <c r="C3" s="35" t="s">
        <v>3</v>
      </c>
      <c r="D3" s="35" t="s">
        <v>4</v>
      </c>
      <c r="E3" s="35" t="s">
        <v>5</v>
      </c>
      <c r="F3" s="35"/>
      <c r="G3" s="35" t="s">
        <v>8</v>
      </c>
      <c r="H3" s="35"/>
      <c r="I3" s="35" t="s">
        <v>9</v>
      </c>
      <c r="J3" s="35"/>
      <c r="K3" s="35" t="s">
        <v>10</v>
      </c>
      <c r="L3" s="35"/>
      <c r="M3" s="35" t="s">
        <v>11</v>
      </c>
      <c r="N3" s="32" t="s">
        <v>12</v>
      </c>
      <c r="O3" s="32" t="s">
        <v>13</v>
      </c>
      <c r="P3" s="32" t="s">
        <v>14</v>
      </c>
      <c r="Q3" s="32" t="s">
        <v>15</v>
      </c>
      <c r="R3" s="32" t="s">
        <v>16</v>
      </c>
      <c r="S3" s="32" t="s">
        <v>17</v>
      </c>
      <c r="T3" s="32" t="s">
        <v>18</v>
      </c>
    </row>
    <row r="4" spans="1:20" ht="30" customHeight="1" x14ac:dyDescent="0.3">
      <c r="A4" s="36"/>
      <c r="B4" s="36"/>
      <c r="C4" s="36"/>
      <c r="D4" s="36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36"/>
      <c r="N4" s="32"/>
      <c r="O4" s="32"/>
      <c r="P4" s="32"/>
      <c r="Q4" s="32"/>
      <c r="R4" s="32"/>
      <c r="S4" s="32"/>
      <c r="T4" s="32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94</v>
      </c>
      <c r="B8" s="10" t="s">
        <v>51</v>
      </c>
      <c r="C8" s="10" t="s">
        <v>51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51</v>
      </c>
      <c r="N8" s="1" t="s">
        <v>95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145</v>
      </c>
      <c r="B9" s="10" t="s">
        <v>51</v>
      </c>
      <c r="C9" s="10" t="s">
        <v>51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51</v>
      </c>
      <c r="N9" s="1" t="s">
        <v>146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152</v>
      </c>
      <c r="B10" s="10" t="s">
        <v>51</v>
      </c>
      <c r="C10" s="10" t="s">
        <v>51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51</v>
      </c>
      <c r="N10" s="1" t="s">
        <v>153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178</v>
      </c>
      <c r="B11" s="10" t="s">
        <v>51</v>
      </c>
      <c r="C11" s="10" t="s">
        <v>51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51</v>
      </c>
      <c r="N11" s="1" t="s">
        <v>179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30" customHeight="1" x14ac:dyDescent="0.3">
      <c r="A12" s="10" t="s">
        <v>185</v>
      </c>
      <c r="B12" s="10" t="s">
        <v>51</v>
      </c>
      <c r="C12" s="10" t="s">
        <v>51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51</v>
      </c>
      <c r="N12" s="1" t="s">
        <v>186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197</v>
      </c>
      <c r="B13" s="10" t="s">
        <v>51</v>
      </c>
      <c r="C13" s="10" t="s">
        <v>51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51</v>
      </c>
      <c r="N13" s="1" t="s">
        <v>198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8"/>
    </row>
    <row r="14" spans="1:20" ht="30" customHeight="1" x14ac:dyDescent="0.3">
      <c r="A14" s="10" t="s">
        <v>275</v>
      </c>
      <c r="B14" s="10" t="s">
        <v>51</v>
      </c>
      <c r="C14" s="10" t="s">
        <v>51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51</v>
      </c>
      <c r="N14" s="1" t="s">
        <v>276</v>
      </c>
      <c r="O14" s="1" t="s">
        <v>51</v>
      </c>
      <c r="P14" s="1" t="s">
        <v>51</v>
      </c>
      <c r="Q14" s="1" t="s">
        <v>277</v>
      </c>
      <c r="R14">
        <v>2</v>
      </c>
      <c r="S14" s="1" t="s">
        <v>51</v>
      </c>
      <c r="T14" s="8">
        <f>L14*1</f>
        <v>0</v>
      </c>
    </row>
    <row r="15" spans="1:20" ht="30" customHeight="1" x14ac:dyDescent="0.3">
      <c r="A15" s="10" t="s">
        <v>290</v>
      </c>
      <c r="B15" s="10" t="s">
        <v>51</v>
      </c>
      <c r="C15" s="10" t="s">
        <v>51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51</v>
      </c>
      <c r="N15" s="1" t="s">
        <v>291</v>
      </c>
      <c r="O15" s="1" t="s">
        <v>51</v>
      </c>
      <c r="P15" s="1" t="s">
        <v>51</v>
      </c>
      <c r="Q15" s="1" t="s">
        <v>292</v>
      </c>
      <c r="R15">
        <v>2</v>
      </c>
      <c r="S15" s="1" t="s">
        <v>51</v>
      </c>
      <c r="T15" s="8">
        <f>L15*1</f>
        <v>0</v>
      </c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92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42E10-D043-4056-A645-B677F28A7127}">
  <sheetPr>
    <pageSetUpPr fitToPage="1"/>
  </sheetPr>
  <dimension ref="A1:AV210"/>
  <sheetViews>
    <sheetView workbookViewId="0">
      <selection activeCell="E5" sqref="E5:L10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1305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/>
      <c r="G2" s="35" t="s">
        <v>8</v>
      </c>
      <c r="H2" s="35"/>
      <c r="I2" s="35" t="s">
        <v>9</v>
      </c>
      <c r="J2" s="35"/>
      <c r="K2" s="35" t="s">
        <v>10</v>
      </c>
      <c r="L2" s="35"/>
      <c r="M2" s="35" t="s">
        <v>11</v>
      </c>
      <c r="N2" s="32" t="s">
        <v>19</v>
      </c>
      <c r="O2" s="32" t="s">
        <v>13</v>
      </c>
      <c r="P2" s="32" t="s">
        <v>20</v>
      </c>
      <c r="Q2" s="32" t="s">
        <v>12</v>
      </c>
      <c r="R2" s="32" t="s">
        <v>21</v>
      </c>
      <c r="S2" s="32" t="s">
        <v>22</v>
      </c>
      <c r="T2" s="32" t="s">
        <v>23</v>
      </c>
      <c r="U2" s="32" t="s">
        <v>24</v>
      </c>
      <c r="V2" s="32" t="s">
        <v>25</v>
      </c>
      <c r="W2" s="32" t="s">
        <v>26</v>
      </c>
      <c r="X2" s="32" t="s">
        <v>27</v>
      </c>
      <c r="Y2" s="32" t="s">
        <v>28</v>
      </c>
      <c r="Z2" s="32" t="s">
        <v>29</v>
      </c>
      <c r="AA2" s="32" t="s">
        <v>30</v>
      </c>
      <c r="AB2" s="32" t="s">
        <v>31</v>
      </c>
      <c r="AC2" s="32" t="s">
        <v>32</v>
      </c>
      <c r="AD2" s="32" t="s">
        <v>33</v>
      </c>
      <c r="AE2" s="32" t="s">
        <v>34</v>
      </c>
      <c r="AF2" s="32" t="s">
        <v>35</v>
      </c>
      <c r="AG2" s="32" t="s">
        <v>36</v>
      </c>
      <c r="AH2" s="32" t="s">
        <v>37</v>
      </c>
      <c r="AI2" s="32" t="s">
        <v>38</v>
      </c>
      <c r="AJ2" s="32" t="s">
        <v>39</v>
      </c>
      <c r="AK2" s="32" t="s">
        <v>40</v>
      </c>
      <c r="AL2" s="32" t="s">
        <v>41</v>
      </c>
      <c r="AM2" s="32" t="s">
        <v>42</v>
      </c>
      <c r="AN2" s="32" t="s">
        <v>43</v>
      </c>
      <c r="AO2" s="32" t="s">
        <v>44</v>
      </c>
      <c r="AP2" s="32" t="s">
        <v>45</v>
      </c>
      <c r="AQ2" s="32" t="s">
        <v>46</v>
      </c>
      <c r="AR2" s="32" t="s">
        <v>47</v>
      </c>
      <c r="AS2" s="32" t="s">
        <v>15</v>
      </c>
      <c r="AT2" s="32" t="s">
        <v>16</v>
      </c>
      <c r="AU2" s="32" t="s">
        <v>48</v>
      </c>
      <c r="AV2" s="32" t="s">
        <v>49</v>
      </c>
    </row>
    <row r="3" spans="1:48" ht="30" customHeight="1" x14ac:dyDescent="0.3">
      <c r="A3" s="35"/>
      <c r="B3" s="35"/>
      <c r="C3" s="35"/>
      <c r="D3" s="35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35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ht="30" customHeight="1" x14ac:dyDescent="0.3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57</v>
      </c>
      <c r="B5" s="13" t="s">
        <v>58</v>
      </c>
      <c r="C5" s="13" t="s">
        <v>59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60</v>
      </c>
      <c r="N5" s="1" t="s">
        <v>61</v>
      </c>
      <c r="O5" s="1" t="s">
        <v>51</v>
      </c>
      <c r="P5" s="1" t="s">
        <v>51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51</v>
      </c>
      <c r="AS5" s="1" t="s">
        <v>51</v>
      </c>
      <c r="AU5" s="1" t="s">
        <v>64</v>
      </c>
      <c r="AV5">
        <v>4</v>
      </c>
    </row>
    <row r="6" spans="1:48" ht="30" customHeight="1" x14ac:dyDescent="0.3">
      <c r="A6" s="13" t="s">
        <v>65</v>
      </c>
      <c r="B6" s="13" t="s">
        <v>66</v>
      </c>
      <c r="C6" s="13" t="s">
        <v>67</v>
      </c>
      <c r="D6" s="11">
        <v>172</v>
      </c>
      <c r="E6" s="12"/>
      <c r="F6" s="12"/>
      <c r="G6" s="12"/>
      <c r="H6" s="12"/>
      <c r="I6" s="12"/>
      <c r="J6" s="12"/>
      <c r="K6" s="12"/>
      <c r="L6" s="12"/>
      <c r="M6" s="13" t="s">
        <v>68</v>
      </c>
      <c r="N6" s="1" t="s">
        <v>69</v>
      </c>
      <c r="O6" s="1" t="s">
        <v>51</v>
      </c>
      <c r="P6" s="1" t="s">
        <v>51</v>
      </c>
      <c r="Q6" s="1" t="s">
        <v>56</v>
      </c>
      <c r="R6" s="1" t="s">
        <v>62</v>
      </c>
      <c r="S6" s="1" t="s">
        <v>63</v>
      </c>
      <c r="T6" s="1" t="s">
        <v>63</v>
      </c>
      <c r="AR6" s="1" t="s">
        <v>51</v>
      </c>
      <c r="AS6" s="1" t="s">
        <v>51</v>
      </c>
      <c r="AU6" s="1" t="s">
        <v>70</v>
      </c>
      <c r="AV6">
        <v>5</v>
      </c>
    </row>
    <row r="7" spans="1:48" ht="30" customHeight="1" x14ac:dyDescent="0.3">
      <c r="A7" s="13" t="s">
        <v>71</v>
      </c>
      <c r="B7" s="13" t="s">
        <v>72</v>
      </c>
      <c r="C7" s="13" t="s">
        <v>67</v>
      </c>
      <c r="D7" s="11">
        <v>172</v>
      </c>
      <c r="E7" s="12"/>
      <c r="F7" s="12"/>
      <c r="G7" s="12"/>
      <c r="H7" s="12"/>
      <c r="I7" s="12"/>
      <c r="J7" s="12"/>
      <c r="K7" s="12"/>
      <c r="L7" s="12"/>
      <c r="M7" s="13" t="s">
        <v>73</v>
      </c>
      <c r="N7" s="1" t="s">
        <v>74</v>
      </c>
      <c r="O7" s="1" t="s">
        <v>51</v>
      </c>
      <c r="P7" s="1" t="s">
        <v>51</v>
      </c>
      <c r="Q7" s="1" t="s">
        <v>56</v>
      </c>
      <c r="R7" s="1" t="s">
        <v>62</v>
      </c>
      <c r="S7" s="1" t="s">
        <v>63</v>
      </c>
      <c r="T7" s="1" t="s">
        <v>63</v>
      </c>
      <c r="AR7" s="1" t="s">
        <v>51</v>
      </c>
      <c r="AS7" s="1" t="s">
        <v>51</v>
      </c>
      <c r="AU7" s="1" t="s">
        <v>75</v>
      </c>
      <c r="AV7">
        <v>6</v>
      </c>
    </row>
    <row r="8" spans="1:48" ht="30" customHeight="1" x14ac:dyDescent="0.3">
      <c r="A8" s="13" t="s">
        <v>76</v>
      </c>
      <c r="B8" s="13" t="s">
        <v>51</v>
      </c>
      <c r="C8" s="13" t="s">
        <v>67</v>
      </c>
      <c r="D8" s="11">
        <v>172</v>
      </c>
      <c r="E8" s="12"/>
      <c r="F8" s="12"/>
      <c r="G8" s="12"/>
      <c r="H8" s="12"/>
      <c r="I8" s="12"/>
      <c r="J8" s="12"/>
      <c r="K8" s="12"/>
      <c r="L8" s="12"/>
      <c r="M8" s="13" t="s">
        <v>77</v>
      </c>
      <c r="N8" s="1" t="s">
        <v>78</v>
      </c>
      <c r="O8" s="1" t="s">
        <v>51</v>
      </c>
      <c r="P8" s="1" t="s">
        <v>51</v>
      </c>
      <c r="Q8" s="1" t="s">
        <v>56</v>
      </c>
      <c r="R8" s="1" t="s">
        <v>62</v>
      </c>
      <c r="S8" s="1" t="s">
        <v>63</v>
      </c>
      <c r="T8" s="1" t="s">
        <v>63</v>
      </c>
      <c r="AR8" s="1" t="s">
        <v>51</v>
      </c>
      <c r="AS8" s="1" t="s">
        <v>51</v>
      </c>
      <c r="AU8" s="1" t="s">
        <v>79</v>
      </c>
      <c r="AV8">
        <v>7</v>
      </c>
    </row>
    <row r="9" spans="1:48" ht="30" customHeight="1" x14ac:dyDescent="0.3">
      <c r="A9" s="13" t="s">
        <v>80</v>
      </c>
      <c r="B9" s="13" t="s">
        <v>81</v>
      </c>
      <c r="C9" s="13" t="s">
        <v>82</v>
      </c>
      <c r="D9" s="11">
        <v>4</v>
      </c>
      <c r="E9" s="12"/>
      <c r="F9" s="12"/>
      <c r="G9" s="12"/>
      <c r="H9" s="12"/>
      <c r="I9" s="12"/>
      <c r="J9" s="12"/>
      <c r="K9" s="12"/>
      <c r="L9" s="12"/>
      <c r="M9" s="13" t="s">
        <v>83</v>
      </c>
      <c r="N9" s="1" t="s">
        <v>84</v>
      </c>
      <c r="O9" s="1" t="s">
        <v>51</v>
      </c>
      <c r="P9" s="1" t="s">
        <v>51</v>
      </c>
      <c r="Q9" s="1" t="s">
        <v>56</v>
      </c>
      <c r="R9" s="1" t="s">
        <v>62</v>
      </c>
      <c r="S9" s="1" t="s">
        <v>63</v>
      </c>
      <c r="T9" s="1" t="s">
        <v>63</v>
      </c>
      <c r="AR9" s="1" t="s">
        <v>51</v>
      </c>
      <c r="AS9" s="1" t="s">
        <v>51</v>
      </c>
      <c r="AU9" s="1" t="s">
        <v>85</v>
      </c>
      <c r="AV9">
        <v>8</v>
      </c>
    </row>
    <row r="10" spans="1:48" ht="30" customHeight="1" x14ac:dyDescent="0.3">
      <c r="A10" s="13" t="s">
        <v>86</v>
      </c>
      <c r="B10" s="13" t="s">
        <v>87</v>
      </c>
      <c r="C10" s="13" t="s">
        <v>88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3" t="s">
        <v>89</v>
      </c>
      <c r="N10" s="1" t="s">
        <v>90</v>
      </c>
      <c r="O10" s="1" t="s">
        <v>51</v>
      </c>
      <c r="P10" s="1" t="s">
        <v>51</v>
      </c>
      <c r="Q10" s="1" t="s">
        <v>56</v>
      </c>
      <c r="R10" s="1" t="s">
        <v>62</v>
      </c>
      <c r="S10" s="1" t="s">
        <v>63</v>
      </c>
      <c r="T10" s="1" t="s">
        <v>63</v>
      </c>
      <c r="AR10" s="1" t="s">
        <v>51</v>
      </c>
      <c r="AS10" s="1" t="s">
        <v>51</v>
      </c>
      <c r="AU10" s="1" t="s">
        <v>91</v>
      </c>
      <c r="AV10">
        <v>9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56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56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56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56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56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56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56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56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56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56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56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56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56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56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56</v>
      </c>
    </row>
    <row r="26" spans="1:48" ht="30" customHeight="1" x14ac:dyDescent="0.3">
      <c r="A26" s="13" t="s">
        <v>92</v>
      </c>
      <c r="B26" s="11"/>
      <c r="C26" s="11"/>
      <c r="D26" s="11"/>
      <c r="E26" s="12"/>
      <c r="F26" s="12">
        <f>SUMIF(Q5:Q25,"010101",F5:F25)</f>
        <v>0</v>
      </c>
      <c r="G26" s="12"/>
      <c r="H26" s="12">
        <f>SUMIF(Q5:Q25,"010101",H5:H25)</f>
        <v>0</v>
      </c>
      <c r="I26" s="12"/>
      <c r="J26" s="12">
        <f>SUMIF(Q5:Q25,"010101",J5:J25)</f>
        <v>0</v>
      </c>
      <c r="K26" s="12"/>
      <c r="L26" s="12">
        <f>SUMIF(Q5:Q25,"010101",L5:L25)</f>
        <v>0</v>
      </c>
      <c r="M26" s="11"/>
      <c r="N26" t="s">
        <v>93</v>
      </c>
    </row>
    <row r="27" spans="1:48" ht="30" customHeight="1" x14ac:dyDescent="0.3">
      <c r="A27" s="13" t="s">
        <v>94</v>
      </c>
      <c r="B27" s="13" t="s">
        <v>51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95</v>
      </c>
    </row>
    <row r="28" spans="1:48" ht="30" customHeight="1" x14ac:dyDescent="0.3">
      <c r="A28" s="13" t="s">
        <v>96</v>
      </c>
      <c r="B28" s="13" t="s">
        <v>97</v>
      </c>
      <c r="C28" s="13" t="s">
        <v>67</v>
      </c>
      <c r="D28" s="11">
        <v>113</v>
      </c>
      <c r="E28" s="12">
        <f>TRUNC(일위대가목록!E10,0)</f>
        <v>0</v>
      </c>
      <c r="F28" s="12">
        <f t="shared" ref="F28:F37" si="0">TRUNC(E28*D28, 0)</f>
        <v>0</v>
      </c>
      <c r="G28" s="12">
        <f>TRUNC(일위대가목록!F10,0)</f>
        <v>0</v>
      </c>
      <c r="H28" s="12">
        <f t="shared" ref="H28:H37" si="1">TRUNC(G28*D28, 0)</f>
        <v>0</v>
      </c>
      <c r="I28" s="12">
        <f>TRUNC(일위대가목록!G10,0)</f>
        <v>0</v>
      </c>
      <c r="J28" s="12">
        <f t="shared" ref="J28:J37" si="2">TRUNC(I28*D28, 0)</f>
        <v>0</v>
      </c>
      <c r="K28" s="12">
        <f t="shared" ref="K28:K37" si="3">TRUNC(E28+G28+I28, 0)</f>
        <v>0</v>
      </c>
      <c r="L28" s="12">
        <f t="shared" ref="L28:L37" si="4">TRUNC(F28+H28+J28, 0)</f>
        <v>0</v>
      </c>
      <c r="M28" s="13" t="s">
        <v>98</v>
      </c>
      <c r="N28" s="1" t="s">
        <v>99</v>
      </c>
      <c r="O28" s="1" t="s">
        <v>51</v>
      </c>
      <c r="P28" s="1" t="s">
        <v>51</v>
      </c>
      <c r="Q28" s="1" t="s">
        <v>95</v>
      </c>
      <c r="R28" s="1" t="s">
        <v>62</v>
      </c>
      <c r="S28" s="1" t="s">
        <v>63</v>
      </c>
      <c r="T28" s="1" t="s">
        <v>63</v>
      </c>
      <c r="AR28" s="1" t="s">
        <v>51</v>
      </c>
      <c r="AS28" s="1" t="s">
        <v>51</v>
      </c>
      <c r="AU28" s="1" t="s">
        <v>100</v>
      </c>
      <c r="AV28">
        <v>38</v>
      </c>
    </row>
    <row r="29" spans="1:48" ht="30" customHeight="1" x14ac:dyDescent="0.3">
      <c r="A29" s="13" t="s">
        <v>101</v>
      </c>
      <c r="B29" s="13" t="s">
        <v>102</v>
      </c>
      <c r="C29" s="13" t="s">
        <v>67</v>
      </c>
      <c r="D29" s="11">
        <v>75</v>
      </c>
      <c r="E29" s="12">
        <f>TRUNC(일위대가목록!E11,0)</f>
        <v>0</v>
      </c>
      <c r="F29" s="12">
        <f t="shared" si="0"/>
        <v>0</v>
      </c>
      <c r="G29" s="12">
        <f>TRUNC(일위대가목록!F11,0)</f>
        <v>0</v>
      </c>
      <c r="H29" s="12">
        <f t="shared" si="1"/>
        <v>0</v>
      </c>
      <c r="I29" s="12">
        <f>TRUNC(일위대가목록!G11,0)</f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13" t="s">
        <v>103</v>
      </c>
      <c r="N29" s="1" t="s">
        <v>104</v>
      </c>
      <c r="O29" s="1" t="s">
        <v>51</v>
      </c>
      <c r="P29" s="1" t="s">
        <v>51</v>
      </c>
      <c r="Q29" s="1" t="s">
        <v>95</v>
      </c>
      <c r="R29" s="1" t="s">
        <v>62</v>
      </c>
      <c r="S29" s="1" t="s">
        <v>63</v>
      </c>
      <c r="T29" s="1" t="s">
        <v>63</v>
      </c>
      <c r="AR29" s="1" t="s">
        <v>51</v>
      </c>
      <c r="AS29" s="1" t="s">
        <v>51</v>
      </c>
      <c r="AU29" s="1" t="s">
        <v>105</v>
      </c>
      <c r="AV29">
        <v>12</v>
      </c>
    </row>
    <row r="30" spans="1:48" ht="30" customHeight="1" x14ac:dyDescent="0.3">
      <c r="A30" s="13" t="s">
        <v>106</v>
      </c>
      <c r="B30" s="13" t="s">
        <v>107</v>
      </c>
      <c r="C30" s="13" t="s">
        <v>108</v>
      </c>
      <c r="D30" s="11">
        <v>183</v>
      </c>
      <c r="E30" s="12">
        <f>TRUNC(일위대가목록!E12,0)</f>
        <v>0</v>
      </c>
      <c r="F30" s="12">
        <f t="shared" si="0"/>
        <v>0</v>
      </c>
      <c r="G30" s="12">
        <f>TRUNC(일위대가목록!F12,0)</f>
        <v>0</v>
      </c>
      <c r="H30" s="12">
        <f t="shared" si="1"/>
        <v>0</v>
      </c>
      <c r="I30" s="12">
        <f>TRUNC(일위대가목록!G12,0)</f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13" t="s">
        <v>109</v>
      </c>
      <c r="N30" s="1" t="s">
        <v>110</v>
      </c>
      <c r="O30" s="1" t="s">
        <v>51</v>
      </c>
      <c r="P30" s="1" t="s">
        <v>51</v>
      </c>
      <c r="Q30" s="1" t="s">
        <v>95</v>
      </c>
      <c r="R30" s="1" t="s">
        <v>62</v>
      </c>
      <c r="S30" s="1" t="s">
        <v>63</v>
      </c>
      <c r="T30" s="1" t="s">
        <v>63</v>
      </c>
      <c r="AR30" s="1" t="s">
        <v>51</v>
      </c>
      <c r="AS30" s="1" t="s">
        <v>51</v>
      </c>
      <c r="AU30" s="1" t="s">
        <v>111</v>
      </c>
      <c r="AV30">
        <v>13</v>
      </c>
    </row>
    <row r="31" spans="1:48" ht="30" customHeight="1" x14ac:dyDescent="0.3">
      <c r="A31" s="13" t="s">
        <v>106</v>
      </c>
      <c r="B31" s="13" t="s">
        <v>112</v>
      </c>
      <c r="C31" s="13" t="s">
        <v>108</v>
      </c>
      <c r="D31" s="11">
        <v>183</v>
      </c>
      <c r="E31" s="12">
        <f>TRUNC(일위대가목록!E13,0)</f>
        <v>0</v>
      </c>
      <c r="F31" s="12">
        <f t="shared" si="0"/>
        <v>0</v>
      </c>
      <c r="G31" s="12">
        <f>TRUNC(일위대가목록!F13,0)</f>
        <v>0</v>
      </c>
      <c r="H31" s="12">
        <f t="shared" si="1"/>
        <v>0</v>
      </c>
      <c r="I31" s="12">
        <f>TRUNC(일위대가목록!G13,0)</f>
        <v>0</v>
      </c>
      <c r="J31" s="12">
        <f t="shared" si="2"/>
        <v>0</v>
      </c>
      <c r="K31" s="12">
        <f t="shared" si="3"/>
        <v>0</v>
      </c>
      <c r="L31" s="12">
        <f t="shared" si="4"/>
        <v>0</v>
      </c>
      <c r="M31" s="13" t="s">
        <v>113</v>
      </c>
      <c r="N31" s="1" t="s">
        <v>114</v>
      </c>
      <c r="O31" s="1" t="s">
        <v>51</v>
      </c>
      <c r="P31" s="1" t="s">
        <v>51</v>
      </c>
      <c r="Q31" s="1" t="s">
        <v>95</v>
      </c>
      <c r="R31" s="1" t="s">
        <v>62</v>
      </c>
      <c r="S31" s="1" t="s">
        <v>63</v>
      </c>
      <c r="T31" s="1" t="s">
        <v>63</v>
      </c>
      <c r="AR31" s="1" t="s">
        <v>51</v>
      </c>
      <c r="AS31" s="1" t="s">
        <v>51</v>
      </c>
      <c r="AU31" s="1" t="s">
        <v>115</v>
      </c>
      <c r="AV31">
        <v>14</v>
      </c>
    </row>
    <row r="32" spans="1:48" ht="30" customHeight="1" x14ac:dyDescent="0.3">
      <c r="A32" s="13" t="s">
        <v>116</v>
      </c>
      <c r="B32" s="13" t="s">
        <v>117</v>
      </c>
      <c r="C32" s="13" t="s">
        <v>108</v>
      </c>
      <c r="D32" s="11">
        <v>28</v>
      </c>
      <c r="E32" s="12">
        <f>TRUNC(일위대가목록!E14,0)</f>
        <v>0</v>
      </c>
      <c r="F32" s="12">
        <f t="shared" si="0"/>
        <v>0</v>
      </c>
      <c r="G32" s="12">
        <f>TRUNC(일위대가목록!F14,0)</f>
        <v>0</v>
      </c>
      <c r="H32" s="12">
        <f t="shared" si="1"/>
        <v>0</v>
      </c>
      <c r="I32" s="12">
        <f>TRUNC(일위대가목록!G14,0)</f>
        <v>0</v>
      </c>
      <c r="J32" s="12">
        <f t="shared" si="2"/>
        <v>0</v>
      </c>
      <c r="K32" s="12">
        <f t="shared" si="3"/>
        <v>0</v>
      </c>
      <c r="L32" s="12">
        <f t="shared" si="4"/>
        <v>0</v>
      </c>
      <c r="M32" s="13" t="s">
        <v>118</v>
      </c>
      <c r="N32" s="1" t="s">
        <v>119</v>
      </c>
      <c r="O32" s="1" t="s">
        <v>51</v>
      </c>
      <c r="P32" s="1" t="s">
        <v>51</v>
      </c>
      <c r="Q32" s="1" t="s">
        <v>95</v>
      </c>
      <c r="R32" s="1" t="s">
        <v>62</v>
      </c>
      <c r="S32" s="1" t="s">
        <v>63</v>
      </c>
      <c r="T32" s="1" t="s">
        <v>63</v>
      </c>
      <c r="AR32" s="1" t="s">
        <v>51</v>
      </c>
      <c r="AS32" s="1" t="s">
        <v>51</v>
      </c>
      <c r="AU32" s="1" t="s">
        <v>120</v>
      </c>
      <c r="AV32">
        <v>15</v>
      </c>
    </row>
    <row r="33" spans="1:48" ht="30" customHeight="1" x14ac:dyDescent="0.3">
      <c r="A33" s="13" t="s">
        <v>121</v>
      </c>
      <c r="B33" s="13" t="s">
        <v>122</v>
      </c>
      <c r="C33" s="13" t="s">
        <v>108</v>
      </c>
      <c r="D33" s="11">
        <v>12</v>
      </c>
      <c r="E33" s="12">
        <f>TRUNC(일위대가목록!E15,0)</f>
        <v>0</v>
      </c>
      <c r="F33" s="12">
        <f t="shared" si="0"/>
        <v>0</v>
      </c>
      <c r="G33" s="12">
        <f>TRUNC(일위대가목록!F15,0)</f>
        <v>0</v>
      </c>
      <c r="H33" s="12">
        <f t="shared" si="1"/>
        <v>0</v>
      </c>
      <c r="I33" s="12">
        <f>TRUNC(일위대가목록!G15,0)</f>
        <v>0</v>
      </c>
      <c r="J33" s="12">
        <f t="shared" si="2"/>
        <v>0</v>
      </c>
      <c r="K33" s="12">
        <f t="shared" si="3"/>
        <v>0</v>
      </c>
      <c r="L33" s="12">
        <f t="shared" si="4"/>
        <v>0</v>
      </c>
      <c r="M33" s="13" t="s">
        <v>123</v>
      </c>
      <c r="N33" s="1" t="s">
        <v>124</v>
      </c>
      <c r="O33" s="1" t="s">
        <v>51</v>
      </c>
      <c r="P33" s="1" t="s">
        <v>51</v>
      </c>
      <c r="Q33" s="1" t="s">
        <v>95</v>
      </c>
      <c r="R33" s="1" t="s">
        <v>62</v>
      </c>
      <c r="S33" s="1" t="s">
        <v>63</v>
      </c>
      <c r="T33" s="1" t="s">
        <v>63</v>
      </c>
      <c r="AR33" s="1" t="s">
        <v>51</v>
      </c>
      <c r="AS33" s="1" t="s">
        <v>51</v>
      </c>
      <c r="AU33" s="1" t="s">
        <v>125</v>
      </c>
      <c r="AV33">
        <v>16</v>
      </c>
    </row>
    <row r="34" spans="1:48" ht="30" customHeight="1" x14ac:dyDescent="0.3">
      <c r="A34" s="13" t="s">
        <v>96</v>
      </c>
      <c r="B34" s="13" t="s">
        <v>126</v>
      </c>
      <c r="C34" s="13" t="s">
        <v>67</v>
      </c>
      <c r="D34" s="11">
        <v>12</v>
      </c>
      <c r="E34" s="12">
        <f>TRUNC(일위대가목록!E16,0)</f>
        <v>0</v>
      </c>
      <c r="F34" s="12">
        <f t="shared" si="0"/>
        <v>0</v>
      </c>
      <c r="G34" s="12">
        <f>TRUNC(일위대가목록!F16,0)</f>
        <v>0</v>
      </c>
      <c r="H34" s="12">
        <f t="shared" si="1"/>
        <v>0</v>
      </c>
      <c r="I34" s="12">
        <f>TRUNC(일위대가목록!G16,0)</f>
        <v>0</v>
      </c>
      <c r="J34" s="12">
        <f t="shared" si="2"/>
        <v>0</v>
      </c>
      <c r="K34" s="12">
        <f t="shared" si="3"/>
        <v>0</v>
      </c>
      <c r="L34" s="12">
        <f t="shared" si="4"/>
        <v>0</v>
      </c>
      <c r="M34" s="13" t="s">
        <v>127</v>
      </c>
      <c r="N34" s="1" t="s">
        <v>128</v>
      </c>
      <c r="O34" s="1" t="s">
        <v>51</v>
      </c>
      <c r="P34" s="1" t="s">
        <v>51</v>
      </c>
      <c r="Q34" s="1" t="s">
        <v>95</v>
      </c>
      <c r="R34" s="1" t="s">
        <v>62</v>
      </c>
      <c r="S34" s="1" t="s">
        <v>63</v>
      </c>
      <c r="T34" s="1" t="s">
        <v>63</v>
      </c>
      <c r="AR34" s="1" t="s">
        <v>51</v>
      </c>
      <c r="AS34" s="1" t="s">
        <v>51</v>
      </c>
      <c r="AU34" s="1" t="s">
        <v>129</v>
      </c>
      <c r="AV34">
        <v>54</v>
      </c>
    </row>
    <row r="35" spans="1:48" ht="30" customHeight="1" x14ac:dyDescent="0.3">
      <c r="A35" s="13" t="s">
        <v>130</v>
      </c>
      <c r="B35" s="13" t="s">
        <v>131</v>
      </c>
      <c r="C35" s="13" t="s">
        <v>108</v>
      </c>
      <c r="D35" s="11">
        <v>21</v>
      </c>
      <c r="E35" s="12">
        <f>TRUNC(일위대가목록!E17,0)</f>
        <v>0</v>
      </c>
      <c r="F35" s="12">
        <f t="shared" si="0"/>
        <v>0</v>
      </c>
      <c r="G35" s="12">
        <f>TRUNC(일위대가목록!F17,0)</f>
        <v>0</v>
      </c>
      <c r="H35" s="12">
        <f t="shared" si="1"/>
        <v>0</v>
      </c>
      <c r="I35" s="12">
        <f>TRUNC(일위대가목록!G17,0)</f>
        <v>0</v>
      </c>
      <c r="J35" s="12">
        <f t="shared" si="2"/>
        <v>0</v>
      </c>
      <c r="K35" s="12">
        <f t="shared" si="3"/>
        <v>0</v>
      </c>
      <c r="L35" s="12">
        <f t="shared" si="4"/>
        <v>0</v>
      </c>
      <c r="M35" s="13" t="s">
        <v>132</v>
      </c>
      <c r="N35" s="1" t="s">
        <v>133</v>
      </c>
      <c r="O35" s="1" t="s">
        <v>51</v>
      </c>
      <c r="P35" s="1" t="s">
        <v>51</v>
      </c>
      <c r="Q35" s="1" t="s">
        <v>95</v>
      </c>
      <c r="R35" s="1" t="s">
        <v>62</v>
      </c>
      <c r="S35" s="1" t="s">
        <v>63</v>
      </c>
      <c r="T35" s="1" t="s">
        <v>63</v>
      </c>
      <c r="AR35" s="1" t="s">
        <v>51</v>
      </c>
      <c r="AS35" s="1" t="s">
        <v>51</v>
      </c>
      <c r="AU35" s="1" t="s">
        <v>134</v>
      </c>
      <c r="AV35">
        <v>55</v>
      </c>
    </row>
    <row r="36" spans="1:48" ht="30" customHeight="1" x14ac:dyDescent="0.3">
      <c r="A36" s="13" t="s">
        <v>135</v>
      </c>
      <c r="B36" s="13" t="s">
        <v>136</v>
      </c>
      <c r="C36" s="13" t="s">
        <v>67</v>
      </c>
      <c r="D36" s="11">
        <v>9</v>
      </c>
      <c r="E36" s="12">
        <f>TRUNC(일위대가목록!E18,0)</f>
        <v>0</v>
      </c>
      <c r="F36" s="12">
        <f t="shared" si="0"/>
        <v>0</v>
      </c>
      <c r="G36" s="12">
        <f>TRUNC(일위대가목록!F18,0)</f>
        <v>0</v>
      </c>
      <c r="H36" s="12">
        <f t="shared" si="1"/>
        <v>0</v>
      </c>
      <c r="I36" s="12">
        <f>TRUNC(일위대가목록!G18,0)</f>
        <v>0</v>
      </c>
      <c r="J36" s="12">
        <f t="shared" si="2"/>
        <v>0</v>
      </c>
      <c r="K36" s="12">
        <f t="shared" si="3"/>
        <v>0</v>
      </c>
      <c r="L36" s="12">
        <f t="shared" si="4"/>
        <v>0</v>
      </c>
      <c r="M36" s="13" t="s">
        <v>137</v>
      </c>
      <c r="N36" s="1" t="s">
        <v>138</v>
      </c>
      <c r="O36" s="1" t="s">
        <v>51</v>
      </c>
      <c r="P36" s="1" t="s">
        <v>51</v>
      </c>
      <c r="Q36" s="1" t="s">
        <v>95</v>
      </c>
      <c r="R36" s="1" t="s">
        <v>62</v>
      </c>
      <c r="S36" s="1" t="s">
        <v>63</v>
      </c>
      <c r="T36" s="1" t="s">
        <v>63</v>
      </c>
      <c r="AR36" s="1" t="s">
        <v>51</v>
      </c>
      <c r="AS36" s="1" t="s">
        <v>51</v>
      </c>
      <c r="AU36" s="1" t="s">
        <v>139</v>
      </c>
      <c r="AV36">
        <v>56</v>
      </c>
    </row>
    <row r="37" spans="1:48" ht="30" customHeight="1" x14ac:dyDescent="0.3">
      <c r="A37" s="13" t="s">
        <v>135</v>
      </c>
      <c r="B37" s="13" t="s">
        <v>140</v>
      </c>
      <c r="C37" s="13" t="s">
        <v>141</v>
      </c>
      <c r="D37" s="11">
        <v>4</v>
      </c>
      <c r="E37" s="12">
        <f>TRUNC(일위대가목록!E19,0)</f>
        <v>0</v>
      </c>
      <c r="F37" s="12">
        <f t="shared" si="0"/>
        <v>0</v>
      </c>
      <c r="G37" s="12">
        <f>TRUNC(일위대가목록!F19,0)</f>
        <v>0</v>
      </c>
      <c r="H37" s="12">
        <f t="shared" si="1"/>
        <v>0</v>
      </c>
      <c r="I37" s="12">
        <f>TRUNC(일위대가목록!G19,0)</f>
        <v>0</v>
      </c>
      <c r="J37" s="12">
        <f t="shared" si="2"/>
        <v>0</v>
      </c>
      <c r="K37" s="12">
        <f t="shared" si="3"/>
        <v>0</v>
      </c>
      <c r="L37" s="12">
        <f t="shared" si="4"/>
        <v>0</v>
      </c>
      <c r="M37" s="13" t="s">
        <v>142</v>
      </c>
      <c r="N37" s="1" t="s">
        <v>143</v>
      </c>
      <c r="O37" s="1" t="s">
        <v>51</v>
      </c>
      <c r="P37" s="1" t="s">
        <v>51</v>
      </c>
      <c r="Q37" s="1" t="s">
        <v>95</v>
      </c>
      <c r="R37" s="1" t="s">
        <v>62</v>
      </c>
      <c r="S37" s="1" t="s">
        <v>63</v>
      </c>
      <c r="T37" s="1" t="s">
        <v>63</v>
      </c>
      <c r="AR37" s="1" t="s">
        <v>51</v>
      </c>
      <c r="AS37" s="1" t="s">
        <v>51</v>
      </c>
      <c r="AU37" s="1" t="s">
        <v>144</v>
      </c>
      <c r="AV37">
        <v>57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95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95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95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95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95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95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95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95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95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95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95</v>
      </c>
    </row>
    <row r="49" spans="1:48" ht="30" customHeight="1" x14ac:dyDescent="0.3">
      <c r="A49" s="13" t="s">
        <v>92</v>
      </c>
      <c r="B49" s="11"/>
      <c r="C49" s="11"/>
      <c r="D49" s="11"/>
      <c r="E49" s="12"/>
      <c r="F49" s="12">
        <f>SUMIF(Q28:Q48,"010102",F28:F48)</f>
        <v>0</v>
      </c>
      <c r="G49" s="12"/>
      <c r="H49" s="12">
        <f>SUMIF(Q28:Q48,"010102",H28:H48)</f>
        <v>0</v>
      </c>
      <c r="I49" s="12"/>
      <c r="J49" s="12">
        <f>SUMIF(Q28:Q48,"010102",J28:J48)</f>
        <v>0</v>
      </c>
      <c r="K49" s="12"/>
      <c r="L49" s="12">
        <f>SUMIF(Q28:Q48,"010102",L28:L48)</f>
        <v>0</v>
      </c>
      <c r="M49" s="11"/>
      <c r="N49" t="s">
        <v>93</v>
      </c>
    </row>
    <row r="50" spans="1:48" ht="30" customHeight="1" x14ac:dyDescent="0.3">
      <c r="A50" s="13" t="s">
        <v>145</v>
      </c>
      <c r="B50" s="13" t="s">
        <v>51</v>
      </c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146</v>
      </c>
    </row>
    <row r="51" spans="1:48" ht="30" customHeight="1" x14ac:dyDescent="0.3">
      <c r="A51" s="13" t="s">
        <v>147</v>
      </c>
      <c r="B51" s="13" t="s">
        <v>148</v>
      </c>
      <c r="C51" s="13" t="s">
        <v>67</v>
      </c>
      <c r="D51" s="11">
        <v>34</v>
      </c>
      <c r="E51" s="12">
        <f>TRUNC(일위대가목록!E20,0)</f>
        <v>0</v>
      </c>
      <c r="F51" s="12">
        <f>TRUNC(E51*D51, 0)</f>
        <v>0</v>
      </c>
      <c r="G51" s="12">
        <f>TRUNC(일위대가목록!F20,0)</f>
        <v>0</v>
      </c>
      <c r="H51" s="12">
        <f>TRUNC(G51*D51, 0)</f>
        <v>0</v>
      </c>
      <c r="I51" s="12">
        <f>TRUNC(일위대가목록!G20,0)</f>
        <v>0</v>
      </c>
      <c r="J51" s="12">
        <f>TRUNC(I51*D51, 0)</f>
        <v>0</v>
      </c>
      <c r="K51" s="12">
        <f>TRUNC(E51+G51+I51, 0)</f>
        <v>0</v>
      </c>
      <c r="L51" s="12">
        <f>TRUNC(F51+H51+J51, 0)</f>
        <v>0</v>
      </c>
      <c r="M51" s="13" t="s">
        <v>149</v>
      </c>
      <c r="N51" s="1" t="s">
        <v>150</v>
      </c>
      <c r="O51" s="1" t="s">
        <v>51</v>
      </c>
      <c r="P51" s="1" t="s">
        <v>51</v>
      </c>
      <c r="Q51" s="1" t="s">
        <v>146</v>
      </c>
      <c r="R51" s="1" t="s">
        <v>62</v>
      </c>
      <c r="S51" s="1" t="s">
        <v>63</v>
      </c>
      <c r="T51" s="1" t="s">
        <v>63</v>
      </c>
      <c r="AR51" s="1" t="s">
        <v>51</v>
      </c>
      <c r="AS51" s="1" t="s">
        <v>51</v>
      </c>
      <c r="AU51" s="1" t="s">
        <v>151</v>
      </c>
      <c r="AV51">
        <v>18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146</v>
      </c>
    </row>
    <row r="53" spans="1:48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146</v>
      </c>
    </row>
    <row r="54" spans="1:48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146</v>
      </c>
    </row>
    <row r="55" spans="1:48" ht="30" customHeight="1" x14ac:dyDescent="0.3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146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146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146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146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146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146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146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146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146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146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146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146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146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146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146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146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146</v>
      </c>
    </row>
    <row r="72" spans="1:48" ht="30" customHeight="1" x14ac:dyDescent="0.3">
      <c r="A72" s="13" t="s">
        <v>92</v>
      </c>
      <c r="B72" s="11"/>
      <c r="C72" s="11"/>
      <c r="D72" s="11"/>
      <c r="E72" s="12"/>
      <c r="F72" s="12">
        <f>SUMIF(Q51:Q71,"010103",F51:F71)</f>
        <v>0</v>
      </c>
      <c r="G72" s="12"/>
      <c r="H72" s="12">
        <f>SUMIF(Q51:Q71,"010103",H51:H71)</f>
        <v>0</v>
      </c>
      <c r="I72" s="12"/>
      <c r="J72" s="12">
        <f>SUMIF(Q51:Q71,"010103",J51:J71)</f>
        <v>0</v>
      </c>
      <c r="K72" s="12"/>
      <c r="L72" s="12">
        <f>SUMIF(Q51:Q71,"010103",L51:L71)</f>
        <v>0</v>
      </c>
      <c r="M72" s="11"/>
      <c r="N72" t="s">
        <v>93</v>
      </c>
    </row>
    <row r="73" spans="1:48" ht="30" customHeight="1" x14ac:dyDescent="0.3">
      <c r="A73" s="13" t="s">
        <v>152</v>
      </c>
      <c r="B73" s="13" t="s">
        <v>51</v>
      </c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153</v>
      </c>
    </row>
    <row r="74" spans="1:48" ht="30" customHeight="1" x14ac:dyDescent="0.3">
      <c r="A74" s="13" t="s">
        <v>154</v>
      </c>
      <c r="B74" s="13" t="s">
        <v>155</v>
      </c>
      <c r="C74" s="13" t="s">
        <v>141</v>
      </c>
      <c r="D74" s="11">
        <v>1</v>
      </c>
      <c r="E74" s="12">
        <f>TRUNC(일위대가목록!E21,0)</f>
        <v>0</v>
      </c>
      <c r="F74" s="12">
        <f>TRUNC(E74*D74, 0)</f>
        <v>0</v>
      </c>
      <c r="G74" s="12">
        <f>TRUNC(일위대가목록!F21,0)</f>
        <v>0</v>
      </c>
      <c r="H74" s="12">
        <f>TRUNC(G74*D74, 0)</f>
        <v>0</v>
      </c>
      <c r="I74" s="12">
        <f>TRUNC(일위대가목록!G21,0)</f>
        <v>0</v>
      </c>
      <c r="J74" s="12">
        <f>TRUNC(I74*D74, 0)</f>
        <v>0</v>
      </c>
      <c r="K74" s="12">
        <f t="shared" ref="K74:L78" si="5">TRUNC(E74+G74+I74, 0)</f>
        <v>0</v>
      </c>
      <c r="L74" s="12">
        <f t="shared" si="5"/>
        <v>0</v>
      </c>
      <c r="M74" s="13" t="s">
        <v>156</v>
      </c>
      <c r="N74" s="1" t="s">
        <v>157</v>
      </c>
      <c r="O74" s="1" t="s">
        <v>51</v>
      </c>
      <c r="P74" s="1" t="s">
        <v>51</v>
      </c>
      <c r="Q74" s="1" t="s">
        <v>153</v>
      </c>
      <c r="R74" s="1" t="s">
        <v>62</v>
      </c>
      <c r="S74" s="1" t="s">
        <v>63</v>
      </c>
      <c r="T74" s="1" t="s">
        <v>63</v>
      </c>
      <c r="AR74" s="1" t="s">
        <v>51</v>
      </c>
      <c r="AS74" s="1" t="s">
        <v>51</v>
      </c>
      <c r="AU74" s="1" t="s">
        <v>158</v>
      </c>
      <c r="AV74">
        <v>20</v>
      </c>
    </row>
    <row r="75" spans="1:48" ht="30" customHeight="1" x14ac:dyDescent="0.3">
      <c r="A75" s="13" t="s">
        <v>159</v>
      </c>
      <c r="B75" s="13" t="s">
        <v>160</v>
      </c>
      <c r="C75" s="13" t="s">
        <v>108</v>
      </c>
      <c r="D75" s="11">
        <v>24</v>
      </c>
      <c r="E75" s="12">
        <f>TRUNC(일위대가목록!E22,0)</f>
        <v>0</v>
      </c>
      <c r="F75" s="12">
        <f>TRUNC(E75*D75, 0)</f>
        <v>0</v>
      </c>
      <c r="G75" s="12">
        <f>TRUNC(일위대가목록!F22,0)</f>
        <v>0</v>
      </c>
      <c r="H75" s="12">
        <f>TRUNC(G75*D75, 0)</f>
        <v>0</v>
      </c>
      <c r="I75" s="12">
        <f>TRUNC(일위대가목록!G22,0)</f>
        <v>0</v>
      </c>
      <c r="J75" s="12">
        <f>TRUNC(I75*D75, 0)</f>
        <v>0</v>
      </c>
      <c r="K75" s="12">
        <f t="shared" si="5"/>
        <v>0</v>
      </c>
      <c r="L75" s="12">
        <f t="shared" si="5"/>
        <v>0</v>
      </c>
      <c r="M75" s="13" t="s">
        <v>161</v>
      </c>
      <c r="N75" s="1" t="s">
        <v>162</v>
      </c>
      <c r="O75" s="1" t="s">
        <v>51</v>
      </c>
      <c r="P75" s="1" t="s">
        <v>51</v>
      </c>
      <c r="Q75" s="1" t="s">
        <v>153</v>
      </c>
      <c r="R75" s="1" t="s">
        <v>62</v>
      </c>
      <c r="S75" s="1" t="s">
        <v>63</v>
      </c>
      <c r="T75" s="1" t="s">
        <v>63</v>
      </c>
      <c r="AR75" s="1" t="s">
        <v>51</v>
      </c>
      <c r="AS75" s="1" t="s">
        <v>51</v>
      </c>
      <c r="AU75" s="1" t="s">
        <v>163</v>
      </c>
      <c r="AV75">
        <v>21</v>
      </c>
    </row>
    <row r="76" spans="1:48" ht="30" customHeight="1" x14ac:dyDescent="0.3">
      <c r="A76" s="13" t="s">
        <v>164</v>
      </c>
      <c r="B76" s="13" t="s">
        <v>165</v>
      </c>
      <c r="C76" s="13" t="s">
        <v>141</v>
      </c>
      <c r="D76" s="11">
        <v>1</v>
      </c>
      <c r="E76" s="12">
        <f>TRUNC(일위대가목록!E23,0)</f>
        <v>0</v>
      </c>
      <c r="F76" s="12">
        <f>TRUNC(E76*D76, 0)</f>
        <v>0</v>
      </c>
      <c r="G76" s="12">
        <f>TRUNC(일위대가목록!F23,0)</f>
        <v>0</v>
      </c>
      <c r="H76" s="12">
        <f>TRUNC(G76*D76, 0)</f>
        <v>0</v>
      </c>
      <c r="I76" s="12">
        <f>TRUNC(일위대가목록!G23,0)</f>
        <v>0</v>
      </c>
      <c r="J76" s="12">
        <f>TRUNC(I76*D76, 0)</f>
        <v>0</v>
      </c>
      <c r="K76" s="12">
        <f t="shared" si="5"/>
        <v>0</v>
      </c>
      <c r="L76" s="12">
        <f t="shared" si="5"/>
        <v>0</v>
      </c>
      <c r="M76" s="13" t="s">
        <v>166</v>
      </c>
      <c r="N76" s="1" t="s">
        <v>167</v>
      </c>
      <c r="O76" s="1" t="s">
        <v>51</v>
      </c>
      <c r="P76" s="1" t="s">
        <v>51</v>
      </c>
      <c r="Q76" s="1" t="s">
        <v>153</v>
      </c>
      <c r="R76" s="1" t="s">
        <v>62</v>
      </c>
      <c r="S76" s="1" t="s">
        <v>63</v>
      </c>
      <c r="T76" s="1" t="s">
        <v>63</v>
      </c>
      <c r="AR76" s="1" t="s">
        <v>51</v>
      </c>
      <c r="AS76" s="1" t="s">
        <v>51</v>
      </c>
      <c r="AU76" s="1" t="s">
        <v>168</v>
      </c>
      <c r="AV76">
        <v>22</v>
      </c>
    </row>
    <row r="77" spans="1:48" ht="30" customHeight="1" x14ac:dyDescent="0.3">
      <c r="A77" s="13" t="s">
        <v>169</v>
      </c>
      <c r="B77" s="13" t="s">
        <v>165</v>
      </c>
      <c r="C77" s="13" t="s">
        <v>141</v>
      </c>
      <c r="D77" s="11">
        <v>1</v>
      </c>
      <c r="E77" s="12">
        <f>TRUNC(일위대가목록!E24,0)</f>
        <v>0</v>
      </c>
      <c r="F77" s="12">
        <f>TRUNC(E77*D77, 0)</f>
        <v>0</v>
      </c>
      <c r="G77" s="12">
        <f>TRUNC(일위대가목록!F24,0)</f>
        <v>0</v>
      </c>
      <c r="H77" s="12">
        <f>TRUNC(G77*D77, 0)</f>
        <v>0</v>
      </c>
      <c r="I77" s="12">
        <f>TRUNC(일위대가목록!G24,0)</f>
        <v>0</v>
      </c>
      <c r="J77" s="12">
        <f>TRUNC(I77*D77, 0)</f>
        <v>0</v>
      </c>
      <c r="K77" s="12">
        <f t="shared" si="5"/>
        <v>0</v>
      </c>
      <c r="L77" s="12">
        <f t="shared" si="5"/>
        <v>0</v>
      </c>
      <c r="M77" s="13" t="s">
        <v>170</v>
      </c>
      <c r="N77" s="1" t="s">
        <v>171</v>
      </c>
      <c r="O77" s="1" t="s">
        <v>51</v>
      </c>
      <c r="P77" s="1" t="s">
        <v>51</v>
      </c>
      <c r="Q77" s="1" t="s">
        <v>153</v>
      </c>
      <c r="R77" s="1" t="s">
        <v>62</v>
      </c>
      <c r="S77" s="1" t="s">
        <v>63</v>
      </c>
      <c r="T77" s="1" t="s">
        <v>63</v>
      </c>
      <c r="AR77" s="1" t="s">
        <v>51</v>
      </c>
      <c r="AS77" s="1" t="s">
        <v>51</v>
      </c>
      <c r="AU77" s="1" t="s">
        <v>172</v>
      </c>
      <c r="AV77">
        <v>23</v>
      </c>
    </row>
    <row r="78" spans="1:48" ht="30" customHeight="1" x14ac:dyDescent="0.3">
      <c r="A78" s="13" t="s">
        <v>173</v>
      </c>
      <c r="B78" s="13" t="s">
        <v>174</v>
      </c>
      <c r="C78" s="13" t="s">
        <v>108</v>
      </c>
      <c r="D78" s="11">
        <v>8</v>
      </c>
      <c r="E78" s="12">
        <f>TRUNC(일위대가목록!E25,0)</f>
        <v>0</v>
      </c>
      <c r="F78" s="12">
        <f>TRUNC(E78*D78, 0)</f>
        <v>0</v>
      </c>
      <c r="G78" s="12">
        <f>TRUNC(일위대가목록!F25,0)</f>
        <v>0</v>
      </c>
      <c r="H78" s="12">
        <f>TRUNC(G78*D78, 0)</f>
        <v>0</v>
      </c>
      <c r="I78" s="12">
        <f>TRUNC(일위대가목록!G25,0)</f>
        <v>0</v>
      </c>
      <c r="J78" s="12">
        <f>TRUNC(I78*D78, 0)</f>
        <v>0</v>
      </c>
      <c r="K78" s="12">
        <f t="shared" si="5"/>
        <v>0</v>
      </c>
      <c r="L78" s="12">
        <f t="shared" si="5"/>
        <v>0</v>
      </c>
      <c r="M78" s="13" t="s">
        <v>175</v>
      </c>
      <c r="N78" s="1" t="s">
        <v>176</v>
      </c>
      <c r="O78" s="1" t="s">
        <v>51</v>
      </c>
      <c r="P78" s="1" t="s">
        <v>51</v>
      </c>
      <c r="Q78" s="1" t="s">
        <v>153</v>
      </c>
      <c r="R78" s="1" t="s">
        <v>62</v>
      </c>
      <c r="S78" s="1" t="s">
        <v>63</v>
      </c>
      <c r="T78" s="1" t="s">
        <v>63</v>
      </c>
      <c r="AR78" s="1" t="s">
        <v>51</v>
      </c>
      <c r="AS78" s="1" t="s">
        <v>51</v>
      </c>
      <c r="AU78" s="1" t="s">
        <v>177</v>
      </c>
      <c r="AV78">
        <v>62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153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153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153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153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153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153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153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153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153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153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153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153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153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153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153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153</v>
      </c>
    </row>
    <row r="95" spans="1:17" ht="30" customHeight="1" x14ac:dyDescent="0.3">
      <c r="A95" s="13" t="s">
        <v>92</v>
      </c>
      <c r="B95" s="11"/>
      <c r="C95" s="11"/>
      <c r="D95" s="11"/>
      <c r="E95" s="12"/>
      <c r="F95" s="12">
        <f>SUMIF(Q74:Q94,"010104",F74:F94)</f>
        <v>0</v>
      </c>
      <c r="G95" s="12"/>
      <c r="H95" s="12">
        <f>SUMIF(Q74:Q94,"010104",H74:H94)</f>
        <v>0</v>
      </c>
      <c r="I95" s="12"/>
      <c r="J95" s="12">
        <f>SUMIF(Q74:Q94,"010104",J74:J94)</f>
        <v>0</v>
      </c>
      <c r="K95" s="12"/>
      <c r="L95" s="12">
        <f>SUMIF(Q74:Q94,"010104",L74:L94)</f>
        <v>0</v>
      </c>
      <c r="M95" s="11"/>
      <c r="N95" t="s">
        <v>93</v>
      </c>
    </row>
    <row r="96" spans="1:17" ht="30" customHeight="1" x14ac:dyDescent="0.3">
      <c r="A96" s="13" t="s">
        <v>178</v>
      </c>
      <c r="B96" s="13" t="s">
        <v>51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179</v>
      </c>
    </row>
    <row r="97" spans="1:48" ht="30" customHeight="1" x14ac:dyDescent="0.3">
      <c r="A97" s="13" t="s">
        <v>180</v>
      </c>
      <c r="B97" s="13" t="s">
        <v>181</v>
      </c>
      <c r="C97" s="13" t="s">
        <v>67</v>
      </c>
      <c r="D97" s="11">
        <v>3</v>
      </c>
      <c r="E97" s="12">
        <f>TRUNC(일위대가목록!E26,0)</f>
        <v>0</v>
      </c>
      <c r="F97" s="12">
        <f>TRUNC(E97*D97, 0)</f>
        <v>0</v>
      </c>
      <c r="G97" s="12">
        <f>TRUNC(일위대가목록!F26,0)</f>
        <v>0</v>
      </c>
      <c r="H97" s="12">
        <f>TRUNC(G97*D97, 0)</f>
        <v>0</v>
      </c>
      <c r="I97" s="12">
        <f>TRUNC(일위대가목록!G26,0)</f>
        <v>0</v>
      </c>
      <c r="J97" s="12">
        <f>TRUNC(I97*D97, 0)</f>
        <v>0</v>
      </c>
      <c r="K97" s="12">
        <f>TRUNC(E97+G97+I97, 0)</f>
        <v>0</v>
      </c>
      <c r="L97" s="12">
        <f>TRUNC(F97+H97+J97, 0)</f>
        <v>0</v>
      </c>
      <c r="M97" s="13" t="s">
        <v>182</v>
      </c>
      <c r="N97" s="1" t="s">
        <v>183</v>
      </c>
      <c r="O97" s="1" t="s">
        <v>51</v>
      </c>
      <c r="P97" s="1" t="s">
        <v>51</v>
      </c>
      <c r="Q97" s="1" t="s">
        <v>179</v>
      </c>
      <c r="R97" s="1" t="s">
        <v>62</v>
      </c>
      <c r="S97" s="1" t="s">
        <v>63</v>
      </c>
      <c r="T97" s="1" t="s">
        <v>63</v>
      </c>
      <c r="AR97" s="1" t="s">
        <v>51</v>
      </c>
      <c r="AS97" s="1" t="s">
        <v>51</v>
      </c>
      <c r="AU97" s="1" t="s">
        <v>184</v>
      </c>
      <c r="AV97">
        <v>25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179</v>
      </c>
    </row>
    <row r="99" spans="1:48" ht="30" customHeight="1" x14ac:dyDescent="0.3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179</v>
      </c>
    </row>
    <row r="100" spans="1:48" ht="30" customHeight="1" x14ac:dyDescent="0.3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179</v>
      </c>
    </row>
    <row r="101" spans="1:48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179</v>
      </c>
    </row>
    <row r="102" spans="1:48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179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179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179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179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179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179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179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179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179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179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179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179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179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179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179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179</v>
      </c>
    </row>
    <row r="118" spans="1:48" ht="30" customHeight="1" x14ac:dyDescent="0.3">
      <c r="A118" s="13" t="s">
        <v>92</v>
      </c>
      <c r="B118" s="11"/>
      <c r="C118" s="11"/>
      <c r="D118" s="11"/>
      <c r="E118" s="12"/>
      <c r="F118" s="12">
        <f>SUMIF(Q97:Q117,"010105",F97:F117)</f>
        <v>0</v>
      </c>
      <c r="G118" s="12"/>
      <c r="H118" s="12">
        <f>SUMIF(Q97:Q117,"010105",H97:H117)</f>
        <v>0</v>
      </c>
      <c r="I118" s="12"/>
      <c r="J118" s="12">
        <f>SUMIF(Q97:Q117,"010105",J97:J117)</f>
        <v>0</v>
      </c>
      <c r="K118" s="12"/>
      <c r="L118" s="12">
        <f>SUMIF(Q97:Q117,"010105",L97:L117)</f>
        <v>0</v>
      </c>
      <c r="M118" s="11"/>
      <c r="N118" t="s">
        <v>93</v>
      </c>
    </row>
    <row r="119" spans="1:48" ht="30" customHeight="1" x14ac:dyDescent="0.3">
      <c r="A119" s="13" t="s">
        <v>185</v>
      </c>
      <c r="B119" s="13" t="s">
        <v>51</v>
      </c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186</v>
      </c>
    </row>
    <row r="120" spans="1:48" ht="30" customHeight="1" x14ac:dyDescent="0.3">
      <c r="A120" s="13" t="s">
        <v>187</v>
      </c>
      <c r="B120" s="13" t="s">
        <v>188</v>
      </c>
      <c r="C120" s="13" t="s">
        <v>189</v>
      </c>
      <c r="D120" s="11">
        <v>79</v>
      </c>
      <c r="E120" s="12">
        <f>TRUNC(단가대비표!O30,0)</f>
        <v>0</v>
      </c>
      <c r="F120" s="12">
        <f>TRUNC(E120*D120, 0)</f>
        <v>0</v>
      </c>
      <c r="G120" s="12">
        <f>TRUNC(단가대비표!P30,0)</f>
        <v>0</v>
      </c>
      <c r="H120" s="12">
        <f>TRUNC(G120*D120, 0)</f>
        <v>0</v>
      </c>
      <c r="I120" s="12">
        <f>TRUNC(단가대비표!V30,0)</f>
        <v>0</v>
      </c>
      <c r="J120" s="12">
        <f>TRUNC(I120*D120, 0)</f>
        <v>0</v>
      </c>
      <c r="K120" s="12">
        <f>TRUNC(E120+G120+I120, 0)</f>
        <v>0</v>
      </c>
      <c r="L120" s="12">
        <f>TRUNC(F120+H120+J120, 0)</f>
        <v>0</v>
      </c>
      <c r="M120" s="13" t="s">
        <v>51</v>
      </c>
      <c r="N120" s="1" t="s">
        <v>190</v>
      </c>
      <c r="O120" s="1" t="s">
        <v>51</v>
      </c>
      <c r="P120" s="1" t="s">
        <v>51</v>
      </c>
      <c r="Q120" s="1" t="s">
        <v>186</v>
      </c>
      <c r="R120" s="1" t="s">
        <v>63</v>
      </c>
      <c r="S120" s="1" t="s">
        <v>63</v>
      </c>
      <c r="T120" s="1" t="s">
        <v>62</v>
      </c>
      <c r="AR120" s="1" t="s">
        <v>51</v>
      </c>
      <c r="AS120" s="1" t="s">
        <v>51</v>
      </c>
      <c r="AU120" s="1" t="s">
        <v>191</v>
      </c>
      <c r="AV120">
        <v>39</v>
      </c>
    </row>
    <row r="121" spans="1:48" ht="30" customHeight="1" x14ac:dyDescent="0.3">
      <c r="A121" s="13" t="s">
        <v>192</v>
      </c>
      <c r="B121" s="13" t="s">
        <v>193</v>
      </c>
      <c r="C121" s="13" t="s">
        <v>189</v>
      </c>
      <c r="D121" s="11">
        <v>79</v>
      </c>
      <c r="E121" s="12">
        <v>0</v>
      </c>
      <c r="F121" s="12">
        <f>TRUNC(E121*D121, 0)</f>
        <v>0</v>
      </c>
      <c r="G121" s="12">
        <v>0</v>
      </c>
      <c r="H121" s="12">
        <f>TRUNC(G121*D121, 0)</f>
        <v>0</v>
      </c>
      <c r="I121" s="12">
        <v>1748</v>
      </c>
      <c r="J121" s="12">
        <f>TRUNC(I121*D121, 0)</f>
        <v>138092</v>
      </c>
      <c r="K121" s="12">
        <f>TRUNC(E121+G121+I121, 0)</f>
        <v>1748</v>
      </c>
      <c r="L121" s="12">
        <f>TRUNC(F121+H121+J121, 0)</f>
        <v>138092</v>
      </c>
      <c r="M121" s="13" t="s">
        <v>194</v>
      </c>
      <c r="N121" s="1" t="s">
        <v>195</v>
      </c>
      <c r="O121" s="1" t="s">
        <v>51</v>
      </c>
      <c r="P121" s="1" t="s">
        <v>51</v>
      </c>
      <c r="Q121" s="1" t="s">
        <v>186</v>
      </c>
      <c r="R121" s="1" t="s">
        <v>63</v>
      </c>
      <c r="S121" s="1" t="s">
        <v>62</v>
      </c>
      <c r="T121" s="1" t="s">
        <v>63</v>
      </c>
      <c r="AR121" s="1" t="s">
        <v>51</v>
      </c>
      <c r="AS121" s="1" t="s">
        <v>51</v>
      </c>
      <c r="AU121" s="1" t="s">
        <v>196</v>
      </c>
      <c r="AV121">
        <v>40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186</v>
      </c>
    </row>
    <row r="123" spans="1:48" ht="30" customHeight="1" x14ac:dyDescent="0.3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186</v>
      </c>
    </row>
    <row r="124" spans="1:48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186</v>
      </c>
    </row>
    <row r="125" spans="1:48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186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186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186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186</v>
      </c>
    </row>
    <row r="129" spans="1:48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186</v>
      </c>
    </row>
    <row r="130" spans="1:48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186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186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186</v>
      </c>
    </row>
    <row r="133" spans="1:48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186</v>
      </c>
    </row>
    <row r="134" spans="1:48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186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186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186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186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186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186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186</v>
      </c>
    </row>
    <row r="141" spans="1:48" ht="30" customHeight="1" x14ac:dyDescent="0.3">
      <c r="A141" s="13" t="s">
        <v>92</v>
      </c>
      <c r="B141" s="11"/>
      <c r="C141" s="11"/>
      <c r="D141" s="11"/>
      <c r="E141" s="12"/>
      <c r="F141" s="12">
        <f>SUMIF(Q120:Q140,"010106",F120:F140)</f>
        <v>0</v>
      </c>
      <c r="G141" s="12"/>
      <c r="H141" s="12">
        <f>SUMIF(Q120:Q140,"010106",H120:H140)</f>
        <v>0</v>
      </c>
      <c r="I141" s="12"/>
      <c r="J141" s="12">
        <f>SUMIF(Q120:Q140,"010106",J120:J140)</f>
        <v>138092</v>
      </c>
      <c r="K141" s="12"/>
      <c r="L141" s="12">
        <f>SUMIF(Q120:Q140,"010106",L120:L140)</f>
        <v>138092</v>
      </c>
      <c r="M141" s="11"/>
      <c r="N141" t="s">
        <v>93</v>
      </c>
    </row>
    <row r="142" spans="1:48" ht="30" customHeight="1" x14ac:dyDescent="0.3">
      <c r="A142" s="13" t="s">
        <v>197</v>
      </c>
      <c r="B142" s="13" t="s">
        <v>51</v>
      </c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198</v>
      </c>
    </row>
    <row r="143" spans="1:48" ht="30" customHeight="1" x14ac:dyDescent="0.3">
      <c r="A143" s="13" t="s">
        <v>199</v>
      </c>
      <c r="B143" s="13" t="s">
        <v>200</v>
      </c>
      <c r="C143" s="13" t="s">
        <v>67</v>
      </c>
      <c r="D143" s="11">
        <v>34</v>
      </c>
      <c r="E143" s="12">
        <f>TRUNC(일위대가목록!E27,0)</f>
        <v>0</v>
      </c>
      <c r="F143" s="12">
        <f t="shared" ref="F143:F158" si="6">TRUNC(E143*D143, 0)</f>
        <v>0</v>
      </c>
      <c r="G143" s="12">
        <f>TRUNC(일위대가목록!F27,0)</f>
        <v>0</v>
      </c>
      <c r="H143" s="12">
        <f t="shared" ref="H143:H158" si="7">TRUNC(G143*D143, 0)</f>
        <v>0</v>
      </c>
      <c r="I143" s="12">
        <f>TRUNC(일위대가목록!G27,0)</f>
        <v>0</v>
      </c>
      <c r="J143" s="12">
        <f t="shared" ref="J143:J158" si="8">TRUNC(I143*D143, 0)</f>
        <v>0</v>
      </c>
      <c r="K143" s="12">
        <f t="shared" ref="K143:K158" si="9">TRUNC(E143+G143+I143, 0)</f>
        <v>0</v>
      </c>
      <c r="L143" s="12">
        <f t="shared" ref="L143:L158" si="10">TRUNC(F143+H143+J143, 0)</f>
        <v>0</v>
      </c>
      <c r="M143" s="13" t="s">
        <v>201</v>
      </c>
      <c r="N143" s="1" t="s">
        <v>202</v>
      </c>
      <c r="O143" s="1" t="s">
        <v>51</v>
      </c>
      <c r="P143" s="1" t="s">
        <v>51</v>
      </c>
      <c r="Q143" s="1" t="s">
        <v>198</v>
      </c>
      <c r="R143" s="1" t="s">
        <v>62</v>
      </c>
      <c r="S143" s="1" t="s">
        <v>63</v>
      </c>
      <c r="T143" s="1" t="s">
        <v>63</v>
      </c>
      <c r="AR143" s="1" t="s">
        <v>51</v>
      </c>
      <c r="AS143" s="1" t="s">
        <v>51</v>
      </c>
      <c r="AU143" s="1" t="s">
        <v>203</v>
      </c>
      <c r="AV143">
        <v>30</v>
      </c>
    </row>
    <row r="144" spans="1:48" ht="30" customHeight="1" x14ac:dyDescent="0.3">
      <c r="A144" s="13" t="s">
        <v>204</v>
      </c>
      <c r="B144" s="13" t="s">
        <v>51</v>
      </c>
      <c r="C144" s="13" t="s">
        <v>67</v>
      </c>
      <c r="D144" s="11">
        <v>34</v>
      </c>
      <c r="E144" s="12">
        <f>TRUNC(일위대가목록!E28,0)</f>
        <v>0</v>
      </c>
      <c r="F144" s="12">
        <f t="shared" si="6"/>
        <v>0</v>
      </c>
      <c r="G144" s="12">
        <f>TRUNC(일위대가목록!F28,0)</f>
        <v>0</v>
      </c>
      <c r="H144" s="12">
        <f t="shared" si="7"/>
        <v>0</v>
      </c>
      <c r="I144" s="12">
        <f>TRUNC(일위대가목록!G28,0)</f>
        <v>0</v>
      </c>
      <c r="J144" s="12">
        <f t="shared" si="8"/>
        <v>0</v>
      </c>
      <c r="K144" s="12">
        <f t="shared" si="9"/>
        <v>0</v>
      </c>
      <c r="L144" s="12">
        <f t="shared" si="10"/>
        <v>0</v>
      </c>
      <c r="M144" s="13" t="s">
        <v>205</v>
      </c>
      <c r="N144" s="1" t="s">
        <v>206</v>
      </c>
      <c r="O144" s="1" t="s">
        <v>51</v>
      </c>
      <c r="P144" s="1" t="s">
        <v>51</v>
      </c>
      <c r="Q144" s="1" t="s">
        <v>198</v>
      </c>
      <c r="R144" s="1" t="s">
        <v>62</v>
      </c>
      <c r="S144" s="1" t="s">
        <v>63</v>
      </c>
      <c r="T144" s="1" t="s">
        <v>63</v>
      </c>
      <c r="AR144" s="1" t="s">
        <v>51</v>
      </c>
      <c r="AS144" s="1" t="s">
        <v>51</v>
      </c>
      <c r="AU144" s="1" t="s">
        <v>207</v>
      </c>
      <c r="AV144">
        <v>31</v>
      </c>
    </row>
    <row r="145" spans="1:48" ht="30" customHeight="1" x14ac:dyDescent="0.3">
      <c r="A145" s="13" t="s">
        <v>208</v>
      </c>
      <c r="B145" s="13" t="s">
        <v>209</v>
      </c>
      <c r="C145" s="13" t="s">
        <v>67</v>
      </c>
      <c r="D145" s="11">
        <v>7</v>
      </c>
      <c r="E145" s="12">
        <f>TRUNC(일위대가목록!E29,0)</f>
        <v>0</v>
      </c>
      <c r="F145" s="12">
        <f t="shared" si="6"/>
        <v>0</v>
      </c>
      <c r="G145" s="12">
        <f>TRUNC(일위대가목록!F29,0)</f>
        <v>0</v>
      </c>
      <c r="H145" s="12">
        <f t="shared" si="7"/>
        <v>0</v>
      </c>
      <c r="I145" s="12">
        <f>TRUNC(일위대가목록!G29,0)</f>
        <v>0</v>
      </c>
      <c r="J145" s="12">
        <f t="shared" si="8"/>
        <v>0</v>
      </c>
      <c r="K145" s="12">
        <f t="shared" si="9"/>
        <v>0</v>
      </c>
      <c r="L145" s="12">
        <f t="shared" si="10"/>
        <v>0</v>
      </c>
      <c r="M145" s="13" t="s">
        <v>210</v>
      </c>
      <c r="N145" s="1" t="s">
        <v>211</v>
      </c>
      <c r="O145" s="1" t="s">
        <v>51</v>
      </c>
      <c r="P145" s="1" t="s">
        <v>51</v>
      </c>
      <c r="Q145" s="1" t="s">
        <v>198</v>
      </c>
      <c r="R145" s="1" t="s">
        <v>62</v>
      </c>
      <c r="S145" s="1" t="s">
        <v>63</v>
      </c>
      <c r="T145" s="1" t="s">
        <v>63</v>
      </c>
      <c r="AR145" s="1" t="s">
        <v>51</v>
      </c>
      <c r="AS145" s="1" t="s">
        <v>51</v>
      </c>
      <c r="AU145" s="1" t="s">
        <v>212</v>
      </c>
      <c r="AV145">
        <v>32</v>
      </c>
    </row>
    <row r="146" spans="1:48" ht="30" customHeight="1" x14ac:dyDescent="0.3">
      <c r="A146" s="13" t="s">
        <v>208</v>
      </c>
      <c r="B146" s="13" t="s">
        <v>213</v>
      </c>
      <c r="C146" s="13" t="s">
        <v>67</v>
      </c>
      <c r="D146" s="11">
        <v>28</v>
      </c>
      <c r="E146" s="12">
        <f>TRUNC(일위대가목록!E30,0)</f>
        <v>0</v>
      </c>
      <c r="F146" s="12">
        <f t="shared" si="6"/>
        <v>0</v>
      </c>
      <c r="G146" s="12">
        <f>TRUNC(일위대가목록!F30,0)</f>
        <v>0</v>
      </c>
      <c r="H146" s="12">
        <f t="shared" si="7"/>
        <v>0</v>
      </c>
      <c r="I146" s="12">
        <f>TRUNC(일위대가목록!G30,0)</f>
        <v>0</v>
      </c>
      <c r="J146" s="12">
        <f t="shared" si="8"/>
        <v>0</v>
      </c>
      <c r="K146" s="12">
        <f t="shared" si="9"/>
        <v>0</v>
      </c>
      <c r="L146" s="12">
        <f t="shared" si="10"/>
        <v>0</v>
      </c>
      <c r="M146" s="13" t="s">
        <v>214</v>
      </c>
      <c r="N146" s="1" t="s">
        <v>215</v>
      </c>
      <c r="O146" s="1" t="s">
        <v>51</v>
      </c>
      <c r="P146" s="1" t="s">
        <v>51</v>
      </c>
      <c r="Q146" s="1" t="s">
        <v>198</v>
      </c>
      <c r="R146" s="1" t="s">
        <v>62</v>
      </c>
      <c r="S146" s="1" t="s">
        <v>63</v>
      </c>
      <c r="T146" s="1" t="s">
        <v>63</v>
      </c>
      <c r="AR146" s="1" t="s">
        <v>51</v>
      </c>
      <c r="AS146" s="1" t="s">
        <v>51</v>
      </c>
      <c r="AU146" s="1" t="s">
        <v>216</v>
      </c>
      <c r="AV146">
        <v>33</v>
      </c>
    </row>
    <row r="147" spans="1:48" ht="30" customHeight="1" x14ac:dyDescent="0.3">
      <c r="A147" s="13" t="s">
        <v>217</v>
      </c>
      <c r="B147" s="13" t="s">
        <v>218</v>
      </c>
      <c r="C147" s="13" t="s">
        <v>67</v>
      </c>
      <c r="D147" s="11">
        <v>189</v>
      </c>
      <c r="E147" s="12">
        <f>TRUNC(일위대가목록!E31,0)</f>
        <v>0</v>
      </c>
      <c r="F147" s="12">
        <f t="shared" si="6"/>
        <v>0</v>
      </c>
      <c r="G147" s="12">
        <f>TRUNC(일위대가목록!F31,0)</f>
        <v>0</v>
      </c>
      <c r="H147" s="12">
        <f t="shared" si="7"/>
        <v>0</v>
      </c>
      <c r="I147" s="12">
        <f>TRUNC(일위대가목록!G31,0)</f>
        <v>0</v>
      </c>
      <c r="J147" s="12">
        <f t="shared" si="8"/>
        <v>0</v>
      </c>
      <c r="K147" s="12">
        <f t="shared" si="9"/>
        <v>0</v>
      </c>
      <c r="L147" s="12">
        <f t="shared" si="10"/>
        <v>0</v>
      </c>
      <c r="M147" s="13" t="s">
        <v>219</v>
      </c>
      <c r="N147" s="1" t="s">
        <v>220</v>
      </c>
      <c r="O147" s="1" t="s">
        <v>51</v>
      </c>
      <c r="P147" s="1" t="s">
        <v>51</v>
      </c>
      <c r="Q147" s="1" t="s">
        <v>198</v>
      </c>
      <c r="R147" s="1" t="s">
        <v>62</v>
      </c>
      <c r="S147" s="1" t="s">
        <v>63</v>
      </c>
      <c r="T147" s="1" t="s">
        <v>63</v>
      </c>
      <c r="AR147" s="1" t="s">
        <v>51</v>
      </c>
      <c r="AS147" s="1" t="s">
        <v>51</v>
      </c>
      <c r="AU147" s="1" t="s">
        <v>221</v>
      </c>
      <c r="AV147">
        <v>34</v>
      </c>
    </row>
    <row r="148" spans="1:48" ht="30" customHeight="1" x14ac:dyDescent="0.3">
      <c r="A148" s="13" t="s">
        <v>222</v>
      </c>
      <c r="B148" s="13" t="s">
        <v>218</v>
      </c>
      <c r="C148" s="13" t="s">
        <v>67</v>
      </c>
      <c r="D148" s="11">
        <v>12</v>
      </c>
      <c r="E148" s="12">
        <f>TRUNC(일위대가목록!E32,0)</f>
        <v>0</v>
      </c>
      <c r="F148" s="12">
        <f t="shared" si="6"/>
        <v>0</v>
      </c>
      <c r="G148" s="12">
        <f>TRUNC(일위대가목록!F32,0)</f>
        <v>0</v>
      </c>
      <c r="H148" s="12">
        <f t="shared" si="7"/>
        <v>0</v>
      </c>
      <c r="I148" s="12">
        <f>TRUNC(일위대가목록!G32,0)</f>
        <v>0</v>
      </c>
      <c r="J148" s="12">
        <f t="shared" si="8"/>
        <v>0</v>
      </c>
      <c r="K148" s="12">
        <f t="shared" si="9"/>
        <v>0</v>
      </c>
      <c r="L148" s="12">
        <f t="shared" si="10"/>
        <v>0</v>
      </c>
      <c r="M148" s="13" t="s">
        <v>223</v>
      </c>
      <c r="N148" s="1" t="s">
        <v>224</v>
      </c>
      <c r="O148" s="1" t="s">
        <v>51</v>
      </c>
      <c r="P148" s="1" t="s">
        <v>51</v>
      </c>
      <c r="Q148" s="1" t="s">
        <v>198</v>
      </c>
      <c r="R148" s="1" t="s">
        <v>62</v>
      </c>
      <c r="S148" s="1" t="s">
        <v>63</v>
      </c>
      <c r="T148" s="1" t="s">
        <v>63</v>
      </c>
      <c r="AR148" s="1" t="s">
        <v>51</v>
      </c>
      <c r="AS148" s="1" t="s">
        <v>51</v>
      </c>
      <c r="AU148" s="1" t="s">
        <v>225</v>
      </c>
      <c r="AV148">
        <v>58</v>
      </c>
    </row>
    <row r="149" spans="1:48" ht="30" customHeight="1" x14ac:dyDescent="0.3">
      <c r="A149" s="13" t="s">
        <v>226</v>
      </c>
      <c r="B149" s="13" t="s">
        <v>227</v>
      </c>
      <c r="C149" s="13" t="s">
        <v>108</v>
      </c>
      <c r="D149" s="11">
        <v>21</v>
      </c>
      <c r="E149" s="12">
        <f>TRUNC(일위대가목록!E33,0)</f>
        <v>0</v>
      </c>
      <c r="F149" s="12">
        <f t="shared" si="6"/>
        <v>0</v>
      </c>
      <c r="G149" s="12">
        <f>TRUNC(일위대가목록!F33,0)</f>
        <v>0</v>
      </c>
      <c r="H149" s="12">
        <f t="shared" si="7"/>
        <v>0</v>
      </c>
      <c r="I149" s="12">
        <f>TRUNC(일위대가목록!G33,0)</f>
        <v>0</v>
      </c>
      <c r="J149" s="12">
        <f t="shared" si="8"/>
        <v>0</v>
      </c>
      <c r="K149" s="12">
        <f t="shared" si="9"/>
        <v>0</v>
      </c>
      <c r="L149" s="12">
        <f t="shared" si="10"/>
        <v>0</v>
      </c>
      <c r="M149" s="13" t="s">
        <v>228</v>
      </c>
      <c r="N149" s="1" t="s">
        <v>229</v>
      </c>
      <c r="O149" s="1" t="s">
        <v>51</v>
      </c>
      <c r="P149" s="1" t="s">
        <v>51</v>
      </c>
      <c r="Q149" s="1" t="s">
        <v>198</v>
      </c>
      <c r="R149" s="1" t="s">
        <v>62</v>
      </c>
      <c r="S149" s="1" t="s">
        <v>63</v>
      </c>
      <c r="T149" s="1" t="s">
        <v>63</v>
      </c>
      <c r="AR149" s="1" t="s">
        <v>51</v>
      </c>
      <c r="AS149" s="1" t="s">
        <v>51</v>
      </c>
      <c r="AU149" s="1" t="s">
        <v>230</v>
      </c>
      <c r="AV149">
        <v>59</v>
      </c>
    </row>
    <row r="150" spans="1:48" ht="30" customHeight="1" x14ac:dyDescent="0.3">
      <c r="A150" s="13" t="s">
        <v>231</v>
      </c>
      <c r="B150" s="13" t="s">
        <v>232</v>
      </c>
      <c r="C150" s="13" t="s">
        <v>108</v>
      </c>
      <c r="D150" s="11">
        <v>9</v>
      </c>
      <c r="E150" s="12">
        <f>TRUNC(일위대가목록!E34,0)</f>
        <v>0</v>
      </c>
      <c r="F150" s="12">
        <f t="shared" si="6"/>
        <v>0</v>
      </c>
      <c r="G150" s="12">
        <f>TRUNC(일위대가목록!F34,0)</f>
        <v>0</v>
      </c>
      <c r="H150" s="12">
        <f t="shared" si="7"/>
        <v>0</v>
      </c>
      <c r="I150" s="12">
        <f>TRUNC(일위대가목록!G34,0)</f>
        <v>0</v>
      </c>
      <c r="J150" s="12">
        <f t="shared" si="8"/>
        <v>0</v>
      </c>
      <c r="K150" s="12">
        <f t="shared" si="9"/>
        <v>0</v>
      </c>
      <c r="L150" s="12">
        <f t="shared" si="10"/>
        <v>0</v>
      </c>
      <c r="M150" s="13" t="s">
        <v>233</v>
      </c>
      <c r="N150" s="1" t="s">
        <v>234</v>
      </c>
      <c r="O150" s="1" t="s">
        <v>51</v>
      </c>
      <c r="P150" s="1" t="s">
        <v>51</v>
      </c>
      <c r="Q150" s="1" t="s">
        <v>198</v>
      </c>
      <c r="R150" s="1" t="s">
        <v>62</v>
      </c>
      <c r="S150" s="1" t="s">
        <v>63</v>
      </c>
      <c r="T150" s="1" t="s">
        <v>63</v>
      </c>
      <c r="AR150" s="1" t="s">
        <v>51</v>
      </c>
      <c r="AS150" s="1" t="s">
        <v>51</v>
      </c>
      <c r="AU150" s="1" t="s">
        <v>235</v>
      </c>
      <c r="AV150">
        <v>60</v>
      </c>
    </row>
    <row r="151" spans="1:48" ht="30" customHeight="1" x14ac:dyDescent="0.3">
      <c r="A151" s="13" t="s">
        <v>236</v>
      </c>
      <c r="B151" s="13" t="s">
        <v>237</v>
      </c>
      <c r="C151" s="13" t="s">
        <v>141</v>
      </c>
      <c r="D151" s="11">
        <v>4</v>
      </c>
      <c r="E151" s="12">
        <f>TRUNC(일위대가목록!E35,0)</f>
        <v>0</v>
      </c>
      <c r="F151" s="12">
        <f t="shared" si="6"/>
        <v>0</v>
      </c>
      <c r="G151" s="12">
        <f>TRUNC(일위대가목록!F35,0)</f>
        <v>0</v>
      </c>
      <c r="H151" s="12">
        <f t="shared" si="7"/>
        <v>0</v>
      </c>
      <c r="I151" s="12">
        <f>TRUNC(일위대가목록!G35,0)</f>
        <v>0</v>
      </c>
      <c r="J151" s="12">
        <f t="shared" si="8"/>
        <v>0</v>
      </c>
      <c r="K151" s="12">
        <f t="shared" si="9"/>
        <v>0</v>
      </c>
      <c r="L151" s="12">
        <f t="shared" si="10"/>
        <v>0</v>
      </c>
      <c r="M151" s="13" t="s">
        <v>238</v>
      </c>
      <c r="N151" s="1" t="s">
        <v>239</v>
      </c>
      <c r="O151" s="1" t="s">
        <v>51</v>
      </c>
      <c r="P151" s="1" t="s">
        <v>51</v>
      </c>
      <c r="Q151" s="1" t="s">
        <v>198</v>
      </c>
      <c r="R151" s="1" t="s">
        <v>62</v>
      </c>
      <c r="S151" s="1" t="s">
        <v>63</v>
      </c>
      <c r="T151" s="1" t="s">
        <v>63</v>
      </c>
      <c r="AR151" s="1" t="s">
        <v>51</v>
      </c>
      <c r="AS151" s="1" t="s">
        <v>51</v>
      </c>
      <c r="AU151" s="1" t="s">
        <v>240</v>
      </c>
      <c r="AV151">
        <v>61</v>
      </c>
    </row>
    <row r="152" spans="1:48" ht="30" customHeight="1" x14ac:dyDescent="0.3">
      <c r="A152" s="13" t="s">
        <v>241</v>
      </c>
      <c r="B152" s="13" t="s">
        <v>242</v>
      </c>
      <c r="C152" s="13" t="s">
        <v>67</v>
      </c>
      <c r="D152" s="11">
        <v>6</v>
      </c>
      <c r="E152" s="12">
        <f>TRUNC(일위대가목록!E36,0)</f>
        <v>0</v>
      </c>
      <c r="F152" s="12">
        <f t="shared" si="6"/>
        <v>0</v>
      </c>
      <c r="G152" s="12">
        <f>TRUNC(일위대가목록!F36,0)</f>
        <v>0</v>
      </c>
      <c r="H152" s="12">
        <f t="shared" si="7"/>
        <v>0</v>
      </c>
      <c r="I152" s="12">
        <f>TRUNC(일위대가목록!G36,0)</f>
        <v>0</v>
      </c>
      <c r="J152" s="12">
        <f t="shared" si="8"/>
        <v>0</v>
      </c>
      <c r="K152" s="12">
        <f t="shared" si="9"/>
        <v>0</v>
      </c>
      <c r="L152" s="12">
        <f t="shared" si="10"/>
        <v>0</v>
      </c>
      <c r="M152" s="13" t="s">
        <v>243</v>
      </c>
      <c r="N152" s="1" t="s">
        <v>244</v>
      </c>
      <c r="O152" s="1" t="s">
        <v>51</v>
      </c>
      <c r="P152" s="1" t="s">
        <v>51</v>
      </c>
      <c r="Q152" s="1" t="s">
        <v>198</v>
      </c>
      <c r="R152" s="1" t="s">
        <v>62</v>
      </c>
      <c r="S152" s="1" t="s">
        <v>63</v>
      </c>
      <c r="T152" s="1" t="s">
        <v>63</v>
      </c>
      <c r="AR152" s="1" t="s">
        <v>51</v>
      </c>
      <c r="AS152" s="1" t="s">
        <v>51</v>
      </c>
      <c r="AU152" s="1" t="s">
        <v>245</v>
      </c>
      <c r="AV152">
        <v>35</v>
      </c>
    </row>
    <row r="153" spans="1:48" ht="30" customHeight="1" x14ac:dyDescent="0.3">
      <c r="A153" s="13" t="s">
        <v>246</v>
      </c>
      <c r="B153" s="13" t="s">
        <v>247</v>
      </c>
      <c r="C153" s="13" t="s">
        <v>141</v>
      </c>
      <c r="D153" s="11">
        <v>1</v>
      </c>
      <c r="E153" s="12">
        <f>TRUNC(일위대가목록!E37,0)</f>
        <v>0</v>
      </c>
      <c r="F153" s="12">
        <f t="shared" si="6"/>
        <v>0</v>
      </c>
      <c r="G153" s="12">
        <f>TRUNC(일위대가목록!F37,0)</f>
        <v>0</v>
      </c>
      <c r="H153" s="12">
        <f t="shared" si="7"/>
        <v>0</v>
      </c>
      <c r="I153" s="12">
        <f>TRUNC(일위대가목록!G37,0)</f>
        <v>0</v>
      </c>
      <c r="J153" s="12">
        <f t="shared" si="8"/>
        <v>0</v>
      </c>
      <c r="K153" s="12">
        <f t="shared" si="9"/>
        <v>0</v>
      </c>
      <c r="L153" s="12">
        <f t="shared" si="10"/>
        <v>0</v>
      </c>
      <c r="M153" s="13" t="s">
        <v>248</v>
      </c>
      <c r="N153" s="1" t="s">
        <v>249</v>
      </c>
      <c r="O153" s="1" t="s">
        <v>51</v>
      </c>
      <c r="P153" s="1" t="s">
        <v>51</v>
      </c>
      <c r="Q153" s="1" t="s">
        <v>198</v>
      </c>
      <c r="R153" s="1" t="s">
        <v>62</v>
      </c>
      <c r="S153" s="1" t="s">
        <v>63</v>
      </c>
      <c r="T153" s="1" t="s">
        <v>63</v>
      </c>
      <c r="AR153" s="1" t="s">
        <v>51</v>
      </c>
      <c r="AS153" s="1" t="s">
        <v>51</v>
      </c>
      <c r="AU153" s="1" t="s">
        <v>250</v>
      </c>
      <c r="AV153">
        <v>36</v>
      </c>
    </row>
    <row r="154" spans="1:48" ht="30" customHeight="1" x14ac:dyDescent="0.3">
      <c r="A154" s="13" t="s">
        <v>251</v>
      </c>
      <c r="B154" s="13" t="s">
        <v>51</v>
      </c>
      <c r="C154" s="13" t="s">
        <v>108</v>
      </c>
      <c r="D154" s="11">
        <v>8</v>
      </c>
      <c r="E154" s="12">
        <f>TRUNC(일위대가목록!E38,0)</f>
        <v>0</v>
      </c>
      <c r="F154" s="12">
        <f t="shared" si="6"/>
        <v>0</v>
      </c>
      <c r="G154" s="12">
        <f>TRUNC(일위대가목록!F38,0)</f>
        <v>0</v>
      </c>
      <c r="H154" s="12">
        <f t="shared" si="7"/>
        <v>0</v>
      </c>
      <c r="I154" s="12">
        <f>TRUNC(일위대가목록!G38,0)</f>
        <v>0</v>
      </c>
      <c r="J154" s="12">
        <f t="shared" si="8"/>
        <v>0</v>
      </c>
      <c r="K154" s="12">
        <f t="shared" si="9"/>
        <v>0</v>
      </c>
      <c r="L154" s="12">
        <f t="shared" si="10"/>
        <v>0</v>
      </c>
      <c r="M154" s="13" t="s">
        <v>252</v>
      </c>
      <c r="N154" s="1" t="s">
        <v>253</v>
      </c>
      <c r="O154" s="1" t="s">
        <v>51</v>
      </c>
      <c r="P154" s="1" t="s">
        <v>51</v>
      </c>
      <c r="Q154" s="1" t="s">
        <v>198</v>
      </c>
      <c r="R154" s="1" t="s">
        <v>62</v>
      </c>
      <c r="S154" s="1" t="s">
        <v>63</v>
      </c>
      <c r="T154" s="1" t="s">
        <v>63</v>
      </c>
      <c r="AR154" s="1" t="s">
        <v>51</v>
      </c>
      <c r="AS154" s="1" t="s">
        <v>51</v>
      </c>
      <c r="AU154" s="1" t="s">
        <v>254</v>
      </c>
      <c r="AV154">
        <v>63</v>
      </c>
    </row>
    <row r="155" spans="1:48" ht="30" customHeight="1" x14ac:dyDescent="0.3">
      <c r="A155" s="13" t="s">
        <v>255</v>
      </c>
      <c r="B155" s="13" t="s">
        <v>51</v>
      </c>
      <c r="C155" s="13" t="s">
        <v>108</v>
      </c>
      <c r="D155" s="11">
        <v>24</v>
      </c>
      <c r="E155" s="12">
        <f>TRUNC(일위대가목록!E39,0)</f>
        <v>0</v>
      </c>
      <c r="F155" s="12">
        <f t="shared" si="6"/>
        <v>0</v>
      </c>
      <c r="G155" s="12">
        <f>TRUNC(일위대가목록!F39,0)</f>
        <v>0</v>
      </c>
      <c r="H155" s="12">
        <f t="shared" si="7"/>
        <v>0</v>
      </c>
      <c r="I155" s="12">
        <f>TRUNC(일위대가목록!G39,0)</f>
        <v>0</v>
      </c>
      <c r="J155" s="12">
        <f t="shared" si="8"/>
        <v>0</v>
      </c>
      <c r="K155" s="12">
        <f t="shared" si="9"/>
        <v>0</v>
      </c>
      <c r="L155" s="12">
        <f t="shared" si="10"/>
        <v>0</v>
      </c>
      <c r="M155" s="13" t="s">
        <v>256</v>
      </c>
      <c r="N155" s="1" t="s">
        <v>257</v>
      </c>
      <c r="O155" s="1" t="s">
        <v>51</v>
      </c>
      <c r="P155" s="1" t="s">
        <v>51</v>
      </c>
      <c r="Q155" s="1" t="s">
        <v>198</v>
      </c>
      <c r="R155" s="1" t="s">
        <v>62</v>
      </c>
      <c r="S155" s="1" t="s">
        <v>63</v>
      </c>
      <c r="T155" s="1" t="s">
        <v>63</v>
      </c>
      <c r="AR155" s="1" t="s">
        <v>51</v>
      </c>
      <c r="AS155" s="1" t="s">
        <v>51</v>
      </c>
      <c r="AU155" s="1" t="s">
        <v>258</v>
      </c>
      <c r="AV155">
        <v>37</v>
      </c>
    </row>
    <row r="156" spans="1:48" ht="30" customHeight="1" x14ac:dyDescent="0.3">
      <c r="A156" s="13" t="s">
        <v>259</v>
      </c>
      <c r="B156" s="13" t="s">
        <v>260</v>
      </c>
      <c r="C156" s="13" t="s">
        <v>261</v>
      </c>
      <c r="D156" s="11">
        <v>14</v>
      </c>
      <c r="E156" s="12">
        <f>TRUNC(일위대가목록!E40,0)</f>
        <v>0</v>
      </c>
      <c r="F156" s="12">
        <f t="shared" si="6"/>
        <v>0</v>
      </c>
      <c r="G156" s="12">
        <f>TRUNC(일위대가목록!F40,0)</f>
        <v>0</v>
      </c>
      <c r="H156" s="12">
        <f t="shared" si="7"/>
        <v>0</v>
      </c>
      <c r="I156" s="12">
        <f>TRUNC(일위대가목록!G40,0)</f>
        <v>0</v>
      </c>
      <c r="J156" s="12">
        <f t="shared" si="8"/>
        <v>0</v>
      </c>
      <c r="K156" s="12">
        <f t="shared" si="9"/>
        <v>0</v>
      </c>
      <c r="L156" s="12">
        <f t="shared" si="10"/>
        <v>0</v>
      </c>
      <c r="M156" s="13" t="s">
        <v>262</v>
      </c>
      <c r="N156" s="1" t="s">
        <v>263</v>
      </c>
      <c r="O156" s="1" t="s">
        <v>51</v>
      </c>
      <c r="P156" s="1" t="s">
        <v>51</v>
      </c>
      <c r="Q156" s="1" t="s">
        <v>198</v>
      </c>
      <c r="R156" s="1" t="s">
        <v>62</v>
      </c>
      <c r="S156" s="1" t="s">
        <v>63</v>
      </c>
      <c r="T156" s="1" t="s">
        <v>63</v>
      </c>
      <c r="AR156" s="1" t="s">
        <v>51</v>
      </c>
      <c r="AS156" s="1" t="s">
        <v>51</v>
      </c>
      <c r="AU156" s="1" t="s">
        <v>264</v>
      </c>
      <c r="AV156">
        <v>42</v>
      </c>
    </row>
    <row r="157" spans="1:48" ht="30" customHeight="1" x14ac:dyDescent="0.3">
      <c r="A157" s="13" t="s">
        <v>265</v>
      </c>
      <c r="B157" s="13" t="s">
        <v>266</v>
      </c>
      <c r="C157" s="13" t="s">
        <v>267</v>
      </c>
      <c r="D157" s="11">
        <v>28</v>
      </c>
      <c r="E157" s="12">
        <f>TRUNC(일위대가목록!E41,0)</f>
        <v>0</v>
      </c>
      <c r="F157" s="12">
        <f t="shared" si="6"/>
        <v>0</v>
      </c>
      <c r="G157" s="12">
        <f>TRUNC(일위대가목록!F41,0)</f>
        <v>0</v>
      </c>
      <c r="H157" s="12">
        <f t="shared" si="7"/>
        <v>0</v>
      </c>
      <c r="I157" s="12">
        <f>TRUNC(일위대가목록!G41,0)</f>
        <v>0</v>
      </c>
      <c r="J157" s="12">
        <f t="shared" si="8"/>
        <v>0</v>
      </c>
      <c r="K157" s="12">
        <f t="shared" si="9"/>
        <v>0</v>
      </c>
      <c r="L157" s="12">
        <f t="shared" si="10"/>
        <v>0</v>
      </c>
      <c r="M157" s="13" t="s">
        <v>268</v>
      </c>
      <c r="N157" s="1" t="s">
        <v>269</v>
      </c>
      <c r="O157" s="1" t="s">
        <v>51</v>
      </c>
      <c r="P157" s="1" t="s">
        <v>51</v>
      </c>
      <c r="Q157" s="1" t="s">
        <v>198</v>
      </c>
      <c r="R157" s="1" t="s">
        <v>62</v>
      </c>
      <c r="S157" s="1" t="s">
        <v>63</v>
      </c>
      <c r="T157" s="1" t="s">
        <v>63</v>
      </c>
      <c r="AR157" s="1" t="s">
        <v>51</v>
      </c>
      <c r="AS157" s="1" t="s">
        <v>51</v>
      </c>
      <c r="AU157" s="1" t="s">
        <v>270</v>
      </c>
      <c r="AV157">
        <v>43</v>
      </c>
    </row>
    <row r="158" spans="1:48" ht="30" customHeight="1" x14ac:dyDescent="0.3">
      <c r="A158" s="13" t="s">
        <v>265</v>
      </c>
      <c r="B158" s="13" t="s">
        <v>271</v>
      </c>
      <c r="C158" s="13" t="s">
        <v>267</v>
      </c>
      <c r="D158" s="11">
        <v>2</v>
      </c>
      <c r="E158" s="12">
        <f>TRUNC(일위대가목록!E42,0)</f>
        <v>0</v>
      </c>
      <c r="F158" s="12">
        <f t="shared" si="6"/>
        <v>0</v>
      </c>
      <c r="G158" s="12">
        <f>TRUNC(일위대가목록!F42,0)</f>
        <v>0</v>
      </c>
      <c r="H158" s="12">
        <f t="shared" si="7"/>
        <v>0</v>
      </c>
      <c r="I158" s="12">
        <f>TRUNC(일위대가목록!G42,0)</f>
        <v>0</v>
      </c>
      <c r="J158" s="12">
        <f t="shared" si="8"/>
        <v>0</v>
      </c>
      <c r="K158" s="12">
        <f t="shared" si="9"/>
        <v>0</v>
      </c>
      <c r="L158" s="12">
        <f t="shared" si="10"/>
        <v>0</v>
      </c>
      <c r="M158" s="13" t="s">
        <v>272</v>
      </c>
      <c r="N158" s="1" t="s">
        <v>273</v>
      </c>
      <c r="O158" s="1" t="s">
        <v>51</v>
      </c>
      <c r="P158" s="1" t="s">
        <v>51</v>
      </c>
      <c r="Q158" s="1" t="s">
        <v>198</v>
      </c>
      <c r="R158" s="1" t="s">
        <v>62</v>
      </c>
      <c r="S158" s="1" t="s">
        <v>63</v>
      </c>
      <c r="T158" s="1" t="s">
        <v>63</v>
      </c>
      <c r="AR158" s="1" t="s">
        <v>51</v>
      </c>
      <c r="AS158" s="1" t="s">
        <v>51</v>
      </c>
      <c r="AU158" s="1" t="s">
        <v>274</v>
      </c>
      <c r="AV158">
        <v>53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198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198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198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198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198</v>
      </c>
    </row>
    <row r="164" spans="1:48" ht="30" customHeight="1" x14ac:dyDescent="0.3">
      <c r="A164" s="13" t="s">
        <v>92</v>
      </c>
      <c r="B164" s="11"/>
      <c r="C164" s="11"/>
      <c r="D164" s="11"/>
      <c r="E164" s="12"/>
      <c r="F164" s="12">
        <f>SUMIF(Q143:Q163,"010107",F143:F163)</f>
        <v>0</v>
      </c>
      <c r="G164" s="12"/>
      <c r="H164" s="12">
        <f>SUMIF(Q143:Q163,"010107",H143:H163)</f>
        <v>0</v>
      </c>
      <c r="I164" s="12"/>
      <c r="J164" s="12">
        <f>SUMIF(Q143:Q163,"010107",J143:J163)</f>
        <v>0</v>
      </c>
      <c r="K164" s="12"/>
      <c r="L164" s="12">
        <f>SUMIF(Q143:Q163,"010107",L143:L163)</f>
        <v>0</v>
      </c>
      <c r="M164" s="11"/>
      <c r="N164" t="s">
        <v>93</v>
      </c>
    </row>
    <row r="165" spans="1:48" ht="30" customHeight="1" x14ac:dyDescent="0.3">
      <c r="A165" s="13" t="s">
        <v>275</v>
      </c>
      <c r="B165" s="13" t="s">
        <v>51</v>
      </c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276</v>
      </c>
    </row>
    <row r="166" spans="1:48" ht="30" customHeight="1" x14ac:dyDescent="0.3">
      <c r="A166" s="13" t="s">
        <v>278</v>
      </c>
      <c r="B166" s="13" t="s">
        <v>279</v>
      </c>
      <c r="C166" s="13" t="s">
        <v>280</v>
      </c>
      <c r="D166" s="11">
        <v>-26</v>
      </c>
      <c r="E166" s="12">
        <f>TRUNC(단가대비표!O18,0)</f>
        <v>0</v>
      </c>
      <c r="F166" s="12">
        <f>TRUNC(E166*D166, 0)</f>
        <v>0</v>
      </c>
      <c r="G166" s="12">
        <f>TRUNC(단가대비표!P18,0)</f>
        <v>0</v>
      </c>
      <c r="H166" s="12">
        <f>TRUNC(G166*D166, 0)</f>
        <v>0</v>
      </c>
      <c r="I166" s="12">
        <f>TRUNC(단가대비표!V18,0)</f>
        <v>0</v>
      </c>
      <c r="J166" s="12">
        <f>TRUNC(I166*D166, 0)</f>
        <v>0</v>
      </c>
      <c r="K166" s="12">
        <f t="shared" ref="K166:L168" si="11">TRUNC(E166+G166+I166, 0)</f>
        <v>0</v>
      </c>
      <c r="L166" s="12">
        <f t="shared" si="11"/>
        <v>0</v>
      </c>
      <c r="M166" s="13" t="s">
        <v>281</v>
      </c>
      <c r="N166" s="1" t="s">
        <v>282</v>
      </c>
      <c r="O166" s="1" t="s">
        <v>51</v>
      </c>
      <c r="P166" s="1" t="s">
        <v>51</v>
      </c>
      <c r="Q166" s="1" t="s">
        <v>276</v>
      </c>
      <c r="R166" s="1" t="s">
        <v>63</v>
      </c>
      <c r="S166" s="1" t="s">
        <v>63</v>
      </c>
      <c r="T166" s="1" t="s">
        <v>62</v>
      </c>
      <c r="AR166" s="1" t="s">
        <v>51</v>
      </c>
      <c r="AS166" s="1" t="s">
        <v>51</v>
      </c>
      <c r="AU166" s="1" t="s">
        <v>283</v>
      </c>
      <c r="AV166">
        <v>50</v>
      </c>
    </row>
    <row r="167" spans="1:48" ht="30" customHeight="1" x14ac:dyDescent="0.3">
      <c r="A167" s="13" t="s">
        <v>278</v>
      </c>
      <c r="B167" s="13" t="s">
        <v>284</v>
      </c>
      <c r="C167" s="13" t="s">
        <v>280</v>
      </c>
      <c r="D167" s="11">
        <v>-66</v>
      </c>
      <c r="E167" s="12">
        <f>TRUNC(단가대비표!O16,0)</f>
        <v>0</v>
      </c>
      <c r="F167" s="12">
        <f>TRUNC(E167*D167, 0)</f>
        <v>0</v>
      </c>
      <c r="G167" s="12">
        <f>TRUNC(단가대비표!P16,0)</f>
        <v>0</v>
      </c>
      <c r="H167" s="12">
        <f>TRUNC(G167*D167, 0)</f>
        <v>0</v>
      </c>
      <c r="I167" s="12">
        <f>TRUNC(단가대비표!V16,0)</f>
        <v>0</v>
      </c>
      <c r="J167" s="12">
        <f>TRUNC(I167*D167, 0)</f>
        <v>0</v>
      </c>
      <c r="K167" s="12">
        <f t="shared" si="11"/>
        <v>0</v>
      </c>
      <c r="L167" s="12">
        <f t="shared" si="11"/>
        <v>0</v>
      </c>
      <c r="M167" s="13" t="s">
        <v>281</v>
      </c>
      <c r="N167" s="1" t="s">
        <v>285</v>
      </c>
      <c r="O167" s="1" t="s">
        <v>51</v>
      </c>
      <c r="P167" s="1" t="s">
        <v>51</v>
      </c>
      <c r="Q167" s="1" t="s">
        <v>276</v>
      </c>
      <c r="R167" s="1" t="s">
        <v>63</v>
      </c>
      <c r="S167" s="1" t="s">
        <v>63</v>
      </c>
      <c r="T167" s="1" t="s">
        <v>62</v>
      </c>
      <c r="AR167" s="1" t="s">
        <v>51</v>
      </c>
      <c r="AS167" s="1" t="s">
        <v>51</v>
      </c>
      <c r="AU167" s="1" t="s">
        <v>286</v>
      </c>
      <c r="AV167">
        <v>48</v>
      </c>
    </row>
    <row r="168" spans="1:48" ht="30" customHeight="1" x14ac:dyDescent="0.3">
      <c r="A168" s="13" t="s">
        <v>278</v>
      </c>
      <c r="B168" s="13" t="s">
        <v>287</v>
      </c>
      <c r="C168" s="13" t="s">
        <v>280</v>
      </c>
      <c r="D168" s="11">
        <v>-24</v>
      </c>
      <c r="E168" s="12">
        <f>TRUNC(단가대비표!O17,0)</f>
        <v>0</v>
      </c>
      <c r="F168" s="12">
        <f>TRUNC(E168*D168, 0)</f>
        <v>0</v>
      </c>
      <c r="G168" s="12">
        <f>TRUNC(단가대비표!P17,0)</f>
        <v>0</v>
      </c>
      <c r="H168" s="12">
        <f>TRUNC(G168*D168, 0)</f>
        <v>0</v>
      </c>
      <c r="I168" s="12">
        <f>TRUNC(단가대비표!V17,0)</f>
        <v>0</v>
      </c>
      <c r="J168" s="12">
        <f>TRUNC(I168*D168, 0)</f>
        <v>0</v>
      </c>
      <c r="K168" s="12">
        <f t="shared" si="11"/>
        <v>0</v>
      </c>
      <c r="L168" s="12">
        <f t="shared" si="11"/>
        <v>0</v>
      </c>
      <c r="M168" s="13" t="s">
        <v>281</v>
      </c>
      <c r="N168" s="1" t="s">
        <v>288</v>
      </c>
      <c r="O168" s="1" t="s">
        <v>51</v>
      </c>
      <c r="P168" s="1" t="s">
        <v>51</v>
      </c>
      <c r="Q168" s="1" t="s">
        <v>276</v>
      </c>
      <c r="R168" s="1" t="s">
        <v>63</v>
      </c>
      <c r="S168" s="1" t="s">
        <v>63</v>
      </c>
      <c r="T168" s="1" t="s">
        <v>62</v>
      </c>
      <c r="AR168" s="1" t="s">
        <v>51</v>
      </c>
      <c r="AS168" s="1" t="s">
        <v>51</v>
      </c>
      <c r="AU168" s="1" t="s">
        <v>289</v>
      </c>
      <c r="AV168">
        <v>49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276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276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276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276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276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276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276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276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276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276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276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276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276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276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276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276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276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276</v>
      </c>
    </row>
    <row r="187" spans="1:48" ht="30" customHeight="1" x14ac:dyDescent="0.3">
      <c r="A187" s="13" t="s">
        <v>92</v>
      </c>
      <c r="B187" s="11"/>
      <c r="C187" s="11"/>
      <c r="D187" s="11"/>
      <c r="E187" s="12"/>
      <c r="F187" s="12">
        <f>SUMIF(Q166:Q186,"0102",F166:F186)</f>
        <v>0</v>
      </c>
      <c r="G187" s="12"/>
      <c r="H187" s="12">
        <f>SUMIF(Q166:Q186,"0102",H166:H186)</f>
        <v>0</v>
      </c>
      <c r="I187" s="12"/>
      <c r="J187" s="12">
        <f>SUMIF(Q166:Q186,"0102",J166:J186)</f>
        <v>0</v>
      </c>
      <c r="K187" s="12"/>
      <c r="L187" s="12">
        <f>SUMIF(Q166:Q186,"0102",L166:L186)</f>
        <v>0</v>
      </c>
      <c r="M187" s="11"/>
      <c r="N187" t="s">
        <v>93</v>
      </c>
    </row>
    <row r="188" spans="1:48" ht="30" customHeight="1" x14ac:dyDescent="0.3">
      <c r="A188" s="13" t="s">
        <v>290</v>
      </c>
      <c r="B188" s="13" t="s">
        <v>51</v>
      </c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291</v>
      </c>
    </row>
    <row r="189" spans="1:48" ht="30" customHeight="1" x14ac:dyDescent="0.3">
      <c r="A189" s="13" t="s">
        <v>293</v>
      </c>
      <c r="B189" s="13" t="s">
        <v>266</v>
      </c>
      <c r="C189" s="13" t="s">
        <v>294</v>
      </c>
      <c r="D189" s="11">
        <v>28</v>
      </c>
      <c r="E189" s="12">
        <f>TRUNC(일위대가목록!E43,0)</f>
        <v>0</v>
      </c>
      <c r="F189" s="12">
        <f>TRUNC(E189*D189, 0)</f>
        <v>0</v>
      </c>
      <c r="G189" s="12">
        <f>TRUNC(일위대가목록!F43,0)</f>
        <v>0</v>
      </c>
      <c r="H189" s="12">
        <f>TRUNC(G189*D189, 0)</f>
        <v>0</v>
      </c>
      <c r="I189" s="12">
        <f>TRUNC(일위대가목록!G43,0)</f>
        <v>0</v>
      </c>
      <c r="J189" s="12">
        <f>TRUNC(I189*D189, 0)</f>
        <v>0</v>
      </c>
      <c r="K189" s="12">
        <f t="shared" ref="K189:L192" si="12">TRUNC(E189+G189+I189, 0)</f>
        <v>0</v>
      </c>
      <c r="L189" s="12">
        <f t="shared" si="12"/>
        <v>0</v>
      </c>
      <c r="M189" s="13" t="s">
        <v>295</v>
      </c>
      <c r="N189" s="1" t="s">
        <v>296</v>
      </c>
      <c r="O189" s="1" t="s">
        <v>51</v>
      </c>
      <c r="P189" s="1" t="s">
        <v>51</v>
      </c>
      <c r="Q189" s="1" t="s">
        <v>291</v>
      </c>
      <c r="R189" s="1" t="s">
        <v>62</v>
      </c>
      <c r="S189" s="1" t="s">
        <v>63</v>
      </c>
      <c r="T189" s="1" t="s">
        <v>63</v>
      </c>
      <c r="AR189" s="1" t="s">
        <v>51</v>
      </c>
      <c r="AS189" s="1" t="s">
        <v>51</v>
      </c>
      <c r="AU189" s="1" t="s">
        <v>297</v>
      </c>
      <c r="AV189">
        <v>45</v>
      </c>
    </row>
    <row r="190" spans="1:48" ht="30" customHeight="1" x14ac:dyDescent="0.3">
      <c r="A190" s="13" t="s">
        <v>293</v>
      </c>
      <c r="B190" s="13" t="s">
        <v>298</v>
      </c>
      <c r="C190" s="13" t="s">
        <v>294</v>
      </c>
      <c r="D190" s="11">
        <v>2</v>
      </c>
      <c r="E190" s="12">
        <f>TRUNC(일위대가목록!E44,0)</f>
        <v>0</v>
      </c>
      <c r="F190" s="12">
        <f>TRUNC(E190*D190, 0)</f>
        <v>0</v>
      </c>
      <c r="G190" s="12">
        <f>TRUNC(일위대가목록!F44,0)</f>
        <v>0</v>
      </c>
      <c r="H190" s="12">
        <f>TRUNC(G190*D190, 0)</f>
        <v>0</v>
      </c>
      <c r="I190" s="12">
        <f>TRUNC(일위대가목록!G44,0)</f>
        <v>0</v>
      </c>
      <c r="J190" s="12">
        <f>TRUNC(I190*D190, 0)</f>
        <v>0</v>
      </c>
      <c r="K190" s="12">
        <f t="shared" si="12"/>
        <v>0</v>
      </c>
      <c r="L190" s="12">
        <f t="shared" si="12"/>
        <v>0</v>
      </c>
      <c r="M190" s="13" t="s">
        <v>299</v>
      </c>
      <c r="N190" s="1" t="s">
        <v>300</v>
      </c>
      <c r="O190" s="1" t="s">
        <v>51</v>
      </c>
      <c r="P190" s="1" t="s">
        <v>51</v>
      </c>
      <c r="Q190" s="1" t="s">
        <v>291</v>
      </c>
      <c r="R190" s="1" t="s">
        <v>62</v>
      </c>
      <c r="S190" s="1" t="s">
        <v>63</v>
      </c>
      <c r="T190" s="1" t="s">
        <v>63</v>
      </c>
      <c r="AR190" s="1" t="s">
        <v>51</v>
      </c>
      <c r="AS190" s="1" t="s">
        <v>51</v>
      </c>
      <c r="AU190" s="1" t="s">
        <v>301</v>
      </c>
      <c r="AV190">
        <v>51</v>
      </c>
    </row>
    <row r="191" spans="1:48" ht="30" customHeight="1" x14ac:dyDescent="0.3">
      <c r="A191" s="13" t="s">
        <v>302</v>
      </c>
      <c r="B191" s="13" t="s">
        <v>303</v>
      </c>
      <c r="C191" s="13" t="s">
        <v>294</v>
      </c>
      <c r="D191" s="11">
        <v>28</v>
      </c>
      <c r="E191" s="12">
        <f>TRUNC(단가대비표!O78,0)</f>
        <v>0</v>
      </c>
      <c r="F191" s="12">
        <f>TRUNC(E191*D191, 0)</f>
        <v>0</v>
      </c>
      <c r="G191" s="12">
        <f>TRUNC(단가대비표!P78,0)</f>
        <v>0</v>
      </c>
      <c r="H191" s="12">
        <f>TRUNC(G191*D191, 0)</f>
        <v>0</v>
      </c>
      <c r="I191" s="12">
        <f>TRUNC(단가대비표!V78,0)</f>
        <v>0</v>
      </c>
      <c r="J191" s="12">
        <f>TRUNC(I191*D191, 0)</f>
        <v>0</v>
      </c>
      <c r="K191" s="12">
        <f t="shared" si="12"/>
        <v>0</v>
      </c>
      <c r="L191" s="12">
        <f t="shared" si="12"/>
        <v>0</v>
      </c>
      <c r="M191" s="13" t="s">
        <v>51</v>
      </c>
      <c r="N191" s="1" t="s">
        <v>304</v>
      </c>
      <c r="O191" s="1" t="s">
        <v>51</v>
      </c>
      <c r="P191" s="1" t="s">
        <v>51</v>
      </c>
      <c r="Q191" s="1" t="s">
        <v>291</v>
      </c>
      <c r="R191" s="1" t="s">
        <v>63</v>
      </c>
      <c r="S191" s="1" t="s">
        <v>63</v>
      </c>
      <c r="T191" s="1" t="s">
        <v>62</v>
      </c>
      <c r="AR191" s="1" t="s">
        <v>51</v>
      </c>
      <c r="AS191" s="1" t="s">
        <v>51</v>
      </c>
      <c r="AU191" s="1" t="s">
        <v>305</v>
      </c>
      <c r="AV191">
        <v>46</v>
      </c>
    </row>
    <row r="192" spans="1:48" ht="30" customHeight="1" x14ac:dyDescent="0.3">
      <c r="A192" s="13" t="s">
        <v>306</v>
      </c>
      <c r="B192" s="13" t="s">
        <v>307</v>
      </c>
      <c r="C192" s="13" t="s">
        <v>294</v>
      </c>
      <c r="D192" s="11">
        <v>2</v>
      </c>
      <c r="E192" s="12">
        <f>TRUNC(단가대비표!O79,0)</f>
        <v>0</v>
      </c>
      <c r="F192" s="12">
        <f>TRUNC(E192*D192, 0)</f>
        <v>0</v>
      </c>
      <c r="G192" s="12">
        <f>TRUNC(단가대비표!P79,0)</f>
        <v>0</v>
      </c>
      <c r="H192" s="12">
        <f>TRUNC(G192*D192, 0)</f>
        <v>0</v>
      </c>
      <c r="I192" s="12">
        <f>TRUNC(단가대비표!V79,0)</f>
        <v>0</v>
      </c>
      <c r="J192" s="12">
        <f>TRUNC(I192*D192, 0)</f>
        <v>0</v>
      </c>
      <c r="K192" s="12">
        <f t="shared" si="12"/>
        <v>0</v>
      </c>
      <c r="L192" s="12">
        <f t="shared" si="12"/>
        <v>0</v>
      </c>
      <c r="M192" s="13" t="s">
        <v>51</v>
      </c>
      <c r="N192" s="1" t="s">
        <v>308</v>
      </c>
      <c r="O192" s="1" t="s">
        <v>51</v>
      </c>
      <c r="P192" s="1" t="s">
        <v>51</v>
      </c>
      <c r="Q192" s="1" t="s">
        <v>291</v>
      </c>
      <c r="R192" s="1" t="s">
        <v>63</v>
      </c>
      <c r="S192" s="1" t="s">
        <v>63</v>
      </c>
      <c r="T192" s="1" t="s">
        <v>62</v>
      </c>
      <c r="AR192" s="1" t="s">
        <v>51</v>
      </c>
      <c r="AS192" s="1" t="s">
        <v>51</v>
      </c>
      <c r="AU192" s="1" t="s">
        <v>309</v>
      </c>
      <c r="AV192">
        <v>52</v>
      </c>
    </row>
    <row r="193" spans="1:17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291</v>
      </c>
    </row>
    <row r="194" spans="1:17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291</v>
      </c>
    </row>
    <row r="195" spans="1:17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291</v>
      </c>
    </row>
    <row r="196" spans="1:17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291</v>
      </c>
    </row>
    <row r="197" spans="1:17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291</v>
      </c>
    </row>
    <row r="198" spans="1:17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291</v>
      </c>
    </row>
    <row r="199" spans="1:17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291</v>
      </c>
    </row>
    <row r="200" spans="1:17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291</v>
      </c>
    </row>
    <row r="201" spans="1:17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291</v>
      </c>
    </row>
    <row r="202" spans="1:17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291</v>
      </c>
    </row>
    <row r="203" spans="1:17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291</v>
      </c>
    </row>
    <row r="204" spans="1:17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291</v>
      </c>
    </row>
    <row r="205" spans="1:17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291</v>
      </c>
    </row>
    <row r="206" spans="1:17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291</v>
      </c>
    </row>
    <row r="207" spans="1:17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291</v>
      </c>
    </row>
    <row r="208" spans="1:17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291</v>
      </c>
    </row>
    <row r="209" spans="1:17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291</v>
      </c>
    </row>
    <row r="210" spans="1:17" ht="30" customHeight="1" x14ac:dyDescent="0.3">
      <c r="A210" s="13" t="s">
        <v>92</v>
      </c>
      <c r="B210" s="11"/>
      <c r="C210" s="11"/>
      <c r="D210" s="11"/>
      <c r="E210" s="12"/>
      <c r="F210" s="12">
        <f>SUMIF(Q189:Q209,"0103",F189:F209)</f>
        <v>0</v>
      </c>
      <c r="G210" s="12"/>
      <c r="H210" s="12">
        <f>SUMIF(Q189:Q209,"0103",H189:H209)</f>
        <v>0</v>
      </c>
      <c r="I210" s="12"/>
      <c r="J210" s="12">
        <f>SUMIF(Q189:Q209,"0103",J189:J209)</f>
        <v>0</v>
      </c>
      <c r="K210" s="12"/>
      <c r="L210" s="12">
        <f>SUMIF(Q189:Q209,"0103",L189:L209)</f>
        <v>0</v>
      </c>
      <c r="M210" s="11"/>
      <c r="N210" t="s">
        <v>93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A90E6-B371-4BDD-BD0D-F0A465388D2E}">
  <sheetPr>
    <pageSetUpPr fitToPage="1"/>
  </sheetPr>
  <dimension ref="A1:N94"/>
  <sheetViews>
    <sheetView topLeftCell="B1" workbookViewId="0">
      <selection activeCell="E4" sqref="E4:H94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310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1305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311</v>
      </c>
      <c r="B3" s="7" t="s">
        <v>1</v>
      </c>
      <c r="C3" s="7" t="s">
        <v>2</v>
      </c>
      <c r="D3" s="7" t="s">
        <v>3</v>
      </c>
      <c r="E3" s="7" t="s">
        <v>312</v>
      </c>
      <c r="F3" s="7" t="s">
        <v>313</v>
      </c>
      <c r="G3" s="7" t="s">
        <v>314</v>
      </c>
      <c r="H3" s="7" t="s">
        <v>315</v>
      </c>
      <c r="I3" s="7" t="s">
        <v>316</v>
      </c>
      <c r="J3" s="7" t="s">
        <v>317</v>
      </c>
      <c r="K3" s="7" t="s">
        <v>318</v>
      </c>
      <c r="L3" s="7" t="s">
        <v>319</v>
      </c>
      <c r="M3" s="7" t="s">
        <v>320</v>
      </c>
      <c r="N3" s="1" t="s">
        <v>321</v>
      </c>
    </row>
    <row r="4" spans="1:14" ht="30" customHeight="1" x14ac:dyDescent="0.3">
      <c r="A4" s="13" t="s">
        <v>61</v>
      </c>
      <c r="B4" s="13" t="s">
        <v>57</v>
      </c>
      <c r="C4" s="13" t="s">
        <v>58</v>
      </c>
      <c r="D4" s="13" t="s">
        <v>59</v>
      </c>
      <c r="E4" s="23"/>
      <c r="F4" s="23"/>
      <c r="G4" s="23"/>
      <c r="H4" s="23"/>
      <c r="I4" s="13" t="s">
        <v>60</v>
      </c>
      <c r="J4" s="13" t="s">
        <v>51</v>
      </c>
      <c r="K4" s="13" t="s">
        <v>51</v>
      </c>
      <c r="L4" s="13" t="s">
        <v>51</v>
      </c>
      <c r="M4" s="13" t="s">
        <v>51</v>
      </c>
      <c r="N4" s="1" t="s">
        <v>51</v>
      </c>
    </row>
    <row r="5" spans="1:14" ht="30" customHeight="1" x14ac:dyDescent="0.3">
      <c r="A5" s="13" t="s">
        <v>69</v>
      </c>
      <c r="B5" s="13" t="s">
        <v>65</v>
      </c>
      <c r="C5" s="13" t="s">
        <v>66</v>
      </c>
      <c r="D5" s="13" t="s">
        <v>67</v>
      </c>
      <c r="E5" s="23"/>
      <c r="F5" s="23"/>
      <c r="G5" s="23"/>
      <c r="H5" s="23"/>
      <c r="I5" s="13" t="s">
        <v>68</v>
      </c>
      <c r="J5" s="13" t="s">
        <v>51</v>
      </c>
      <c r="K5" s="13" t="s">
        <v>51</v>
      </c>
      <c r="L5" s="13" t="s">
        <v>51</v>
      </c>
      <c r="M5" s="13" t="s">
        <v>51</v>
      </c>
      <c r="N5" s="1" t="s">
        <v>51</v>
      </c>
    </row>
    <row r="6" spans="1:14" ht="30" customHeight="1" x14ac:dyDescent="0.3">
      <c r="A6" s="13" t="s">
        <v>74</v>
      </c>
      <c r="B6" s="13" t="s">
        <v>71</v>
      </c>
      <c r="C6" s="13" t="s">
        <v>72</v>
      </c>
      <c r="D6" s="13" t="s">
        <v>67</v>
      </c>
      <c r="E6" s="23"/>
      <c r="F6" s="23"/>
      <c r="G6" s="23"/>
      <c r="H6" s="23"/>
      <c r="I6" s="13" t="s">
        <v>73</v>
      </c>
      <c r="J6" s="13" t="s">
        <v>51</v>
      </c>
      <c r="K6" s="13" t="s">
        <v>51</v>
      </c>
      <c r="L6" s="13" t="s">
        <v>51</v>
      </c>
      <c r="M6" s="13" t="s">
        <v>51</v>
      </c>
      <c r="N6" s="1" t="s">
        <v>51</v>
      </c>
    </row>
    <row r="7" spans="1:14" ht="30" customHeight="1" x14ac:dyDescent="0.3">
      <c r="A7" s="13" t="s">
        <v>78</v>
      </c>
      <c r="B7" s="13" t="s">
        <v>76</v>
      </c>
      <c r="C7" s="13" t="s">
        <v>51</v>
      </c>
      <c r="D7" s="13" t="s">
        <v>67</v>
      </c>
      <c r="E7" s="23"/>
      <c r="F7" s="23"/>
      <c r="G7" s="23"/>
      <c r="H7" s="23"/>
      <c r="I7" s="13" t="s">
        <v>77</v>
      </c>
      <c r="J7" s="13" t="s">
        <v>51</v>
      </c>
      <c r="K7" s="13" t="s">
        <v>51</v>
      </c>
      <c r="L7" s="13" t="s">
        <v>51</v>
      </c>
      <c r="M7" s="13" t="s">
        <v>51</v>
      </c>
      <c r="N7" s="1" t="s">
        <v>51</v>
      </c>
    </row>
    <row r="8" spans="1:14" ht="30" customHeight="1" x14ac:dyDescent="0.3">
      <c r="A8" s="13" t="s">
        <v>84</v>
      </c>
      <c r="B8" s="13" t="s">
        <v>80</v>
      </c>
      <c r="C8" s="13" t="s">
        <v>81</v>
      </c>
      <c r="D8" s="13" t="s">
        <v>82</v>
      </c>
      <c r="E8" s="23"/>
      <c r="F8" s="23"/>
      <c r="G8" s="23"/>
      <c r="H8" s="23"/>
      <c r="I8" s="13" t="s">
        <v>83</v>
      </c>
      <c r="J8" s="13" t="s">
        <v>51</v>
      </c>
      <c r="K8" s="13" t="s">
        <v>51</v>
      </c>
      <c r="L8" s="13" t="s">
        <v>51</v>
      </c>
      <c r="M8" s="13" t="s">
        <v>51</v>
      </c>
      <c r="N8" s="1" t="s">
        <v>51</v>
      </c>
    </row>
    <row r="9" spans="1:14" ht="30" customHeight="1" x14ac:dyDescent="0.3">
      <c r="A9" s="13" t="s">
        <v>90</v>
      </c>
      <c r="B9" s="13" t="s">
        <v>86</v>
      </c>
      <c r="C9" s="13" t="s">
        <v>87</v>
      </c>
      <c r="D9" s="13" t="s">
        <v>88</v>
      </c>
      <c r="E9" s="23"/>
      <c r="F9" s="23"/>
      <c r="G9" s="23"/>
      <c r="H9" s="23"/>
      <c r="I9" s="13" t="s">
        <v>89</v>
      </c>
      <c r="J9" s="13" t="s">
        <v>51</v>
      </c>
      <c r="K9" s="13" t="s">
        <v>51</v>
      </c>
      <c r="L9" s="13" t="s">
        <v>51</v>
      </c>
      <c r="M9" s="13" t="s">
        <v>51</v>
      </c>
      <c r="N9" s="1" t="s">
        <v>51</v>
      </c>
    </row>
    <row r="10" spans="1:14" ht="30" customHeight="1" x14ac:dyDescent="0.3">
      <c r="A10" s="13" t="s">
        <v>99</v>
      </c>
      <c r="B10" s="13" t="s">
        <v>96</v>
      </c>
      <c r="C10" s="13" t="s">
        <v>97</v>
      </c>
      <c r="D10" s="13" t="s">
        <v>67</v>
      </c>
      <c r="E10" s="23"/>
      <c r="F10" s="23"/>
      <c r="G10" s="23"/>
      <c r="H10" s="23"/>
      <c r="I10" s="13" t="s">
        <v>98</v>
      </c>
      <c r="J10" s="13" t="s">
        <v>51</v>
      </c>
      <c r="K10" s="13" t="s">
        <v>51</v>
      </c>
      <c r="L10" s="13" t="s">
        <v>51</v>
      </c>
      <c r="M10" s="13" t="s">
        <v>51</v>
      </c>
      <c r="N10" s="1" t="s">
        <v>51</v>
      </c>
    </row>
    <row r="11" spans="1:14" ht="30" customHeight="1" x14ac:dyDescent="0.3">
      <c r="A11" s="13" t="s">
        <v>104</v>
      </c>
      <c r="B11" s="13" t="s">
        <v>101</v>
      </c>
      <c r="C11" s="13" t="s">
        <v>102</v>
      </c>
      <c r="D11" s="13" t="s">
        <v>67</v>
      </c>
      <c r="E11" s="23"/>
      <c r="F11" s="23"/>
      <c r="G11" s="23"/>
      <c r="H11" s="23"/>
      <c r="I11" s="13" t="s">
        <v>103</v>
      </c>
      <c r="J11" s="13" t="s">
        <v>51</v>
      </c>
      <c r="K11" s="13" t="s">
        <v>51</v>
      </c>
      <c r="L11" s="13" t="s">
        <v>51</v>
      </c>
      <c r="M11" s="13" t="s">
        <v>51</v>
      </c>
      <c r="N11" s="1" t="s">
        <v>51</v>
      </c>
    </row>
    <row r="12" spans="1:14" ht="30" customHeight="1" x14ac:dyDescent="0.3">
      <c r="A12" s="13" t="s">
        <v>110</v>
      </c>
      <c r="B12" s="13" t="s">
        <v>106</v>
      </c>
      <c r="C12" s="13" t="s">
        <v>107</v>
      </c>
      <c r="D12" s="13" t="s">
        <v>108</v>
      </c>
      <c r="E12" s="23"/>
      <c r="F12" s="23"/>
      <c r="G12" s="23"/>
      <c r="H12" s="23"/>
      <c r="I12" s="13" t="s">
        <v>109</v>
      </c>
      <c r="J12" s="13" t="s">
        <v>51</v>
      </c>
      <c r="K12" s="13" t="s">
        <v>51</v>
      </c>
      <c r="L12" s="13" t="s">
        <v>51</v>
      </c>
      <c r="M12" s="13" t="s">
        <v>51</v>
      </c>
      <c r="N12" s="1" t="s">
        <v>51</v>
      </c>
    </row>
    <row r="13" spans="1:14" ht="30" customHeight="1" x14ac:dyDescent="0.3">
      <c r="A13" s="13" t="s">
        <v>114</v>
      </c>
      <c r="B13" s="13" t="s">
        <v>106</v>
      </c>
      <c r="C13" s="13" t="s">
        <v>112</v>
      </c>
      <c r="D13" s="13" t="s">
        <v>108</v>
      </c>
      <c r="E13" s="23"/>
      <c r="F13" s="23"/>
      <c r="G13" s="23"/>
      <c r="H13" s="23"/>
      <c r="I13" s="13" t="s">
        <v>113</v>
      </c>
      <c r="J13" s="13" t="s">
        <v>51</v>
      </c>
      <c r="K13" s="13" t="s">
        <v>51</v>
      </c>
      <c r="L13" s="13" t="s">
        <v>51</v>
      </c>
      <c r="M13" s="13" t="s">
        <v>51</v>
      </c>
      <c r="N13" s="1" t="s">
        <v>51</v>
      </c>
    </row>
    <row r="14" spans="1:14" ht="30" customHeight="1" x14ac:dyDescent="0.3">
      <c r="A14" s="13" t="s">
        <v>119</v>
      </c>
      <c r="B14" s="13" t="s">
        <v>116</v>
      </c>
      <c r="C14" s="13" t="s">
        <v>117</v>
      </c>
      <c r="D14" s="13" t="s">
        <v>108</v>
      </c>
      <c r="E14" s="23"/>
      <c r="F14" s="23"/>
      <c r="G14" s="23"/>
      <c r="H14" s="23"/>
      <c r="I14" s="13" t="s">
        <v>118</v>
      </c>
      <c r="J14" s="13" t="s">
        <v>51</v>
      </c>
      <c r="K14" s="13" t="s">
        <v>51</v>
      </c>
      <c r="L14" s="13" t="s">
        <v>51</v>
      </c>
      <c r="M14" s="13" t="s">
        <v>51</v>
      </c>
      <c r="N14" s="1" t="s">
        <v>51</v>
      </c>
    </row>
    <row r="15" spans="1:14" ht="30" customHeight="1" x14ac:dyDescent="0.3">
      <c r="A15" s="13" t="s">
        <v>124</v>
      </c>
      <c r="B15" s="13" t="s">
        <v>121</v>
      </c>
      <c r="C15" s="13" t="s">
        <v>122</v>
      </c>
      <c r="D15" s="13" t="s">
        <v>108</v>
      </c>
      <c r="E15" s="23"/>
      <c r="F15" s="23"/>
      <c r="G15" s="23"/>
      <c r="H15" s="23"/>
      <c r="I15" s="13" t="s">
        <v>123</v>
      </c>
      <c r="J15" s="13" t="s">
        <v>51</v>
      </c>
      <c r="K15" s="13" t="s">
        <v>51</v>
      </c>
      <c r="L15" s="13" t="s">
        <v>51</v>
      </c>
      <c r="M15" s="13" t="s">
        <v>51</v>
      </c>
      <c r="N15" s="1" t="s">
        <v>51</v>
      </c>
    </row>
    <row r="16" spans="1:14" ht="30" customHeight="1" x14ac:dyDescent="0.3">
      <c r="A16" s="13" t="s">
        <v>128</v>
      </c>
      <c r="B16" s="13" t="s">
        <v>96</v>
      </c>
      <c r="C16" s="13" t="s">
        <v>126</v>
      </c>
      <c r="D16" s="13" t="s">
        <v>67</v>
      </c>
      <c r="E16" s="23"/>
      <c r="F16" s="23"/>
      <c r="G16" s="23"/>
      <c r="H16" s="23"/>
      <c r="I16" s="13" t="s">
        <v>127</v>
      </c>
      <c r="J16" s="13" t="s">
        <v>51</v>
      </c>
      <c r="K16" s="13" t="s">
        <v>51</v>
      </c>
      <c r="L16" s="13" t="s">
        <v>51</v>
      </c>
      <c r="M16" s="13" t="s">
        <v>51</v>
      </c>
      <c r="N16" s="1" t="s">
        <v>51</v>
      </c>
    </row>
    <row r="17" spans="1:14" ht="30" customHeight="1" x14ac:dyDescent="0.3">
      <c r="A17" s="13" t="s">
        <v>133</v>
      </c>
      <c r="B17" s="13" t="s">
        <v>130</v>
      </c>
      <c r="C17" s="13" t="s">
        <v>131</v>
      </c>
      <c r="D17" s="13" t="s">
        <v>108</v>
      </c>
      <c r="E17" s="23"/>
      <c r="F17" s="23"/>
      <c r="G17" s="23"/>
      <c r="H17" s="23"/>
      <c r="I17" s="13" t="s">
        <v>132</v>
      </c>
      <c r="J17" s="13" t="s">
        <v>51</v>
      </c>
      <c r="K17" s="13" t="s">
        <v>51</v>
      </c>
      <c r="L17" s="13" t="s">
        <v>51</v>
      </c>
      <c r="M17" s="13" t="s">
        <v>51</v>
      </c>
      <c r="N17" s="1" t="s">
        <v>51</v>
      </c>
    </row>
    <row r="18" spans="1:14" ht="30" customHeight="1" x14ac:dyDescent="0.3">
      <c r="A18" s="13" t="s">
        <v>138</v>
      </c>
      <c r="B18" s="13" t="s">
        <v>135</v>
      </c>
      <c r="C18" s="13" t="s">
        <v>136</v>
      </c>
      <c r="D18" s="13" t="s">
        <v>67</v>
      </c>
      <c r="E18" s="23"/>
      <c r="F18" s="23"/>
      <c r="G18" s="23"/>
      <c r="H18" s="23"/>
      <c r="I18" s="13" t="s">
        <v>137</v>
      </c>
      <c r="J18" s="13" t="s">
        <v>51</v>
      </c>
      <c r="K18" s="13" t="s">
        <v>51</v>
      </c>
      <c r="L18" s="13" t="s">
        <v>51</v>
      </c>
      <c r="M18" s="13" t="s">
        <v>51</v>
      </c>
      <c r="N18" s="1" t="s">
        <v>51</v>
      </c>
    </row>
    <row r="19" spans="1:14" ht="30" customHeight="1" x14ac:dyDescent="0.3">
      <c r="A19" s="13" t="s">
        <v>143</v>
      </c>
      <c r="B19" s="13" t="s">
        <v>135</v>
      </c>
      <c r="C19" s="13" t="s">
        <v>140</v>
      </c>
      <c r="D19" s="13" t="s">
        <v>141</v>
      </c>
      <c r="E19" s="23"/>
      <c r="F19" s="23"/>
      <c r="G19" s="23"/>
      <c r="H19" s="23"/>
      <c r="I19" s="13" t="s">
        <v>142</v>
      </c>
      <c r="J19" s="13" t="s">
        <v>51</v>
      </c>
      <c r="K19" s="13" t="s">
        <v>51</v>
      </c>
      <c r="L19" s="13" t="s">
        <v>51</v>
      </c>
      <c r="M19" s="13" t="s">
        <v>51</v>
      </c>
      <c r="N19" s="1" t="s">
        <v>51</v>
      </c>
    </row>
    <row r="20" spans="1:14" ht="30" customHeight="1" x14ac:dyDescent="0.3">
      <c r="A20" s="13" t="s">
        <v>150</v>
      </c>
      <c r="B20" s="13" t="s">
        <v>147</v>
      </c>
      <c r="C20" s="13" t="s">
        <v>148</v>
      </c>
      <c r="D20" s="13" t="s">
        <v>67</v>
      </c>
      <c r="E20" s="23"/>
      <c r="F20" s="23"/>
      <c r="G20" s="23"/>
      <c r="H20" s="23"/>
      <c r="I20" s="13" t="s">
        <v>149</v>
      </c>
      <c r="J20" s="13" t="s">
        <v>51</v>
      </c>
      <c r="K20" s="13" t="s">
        <v>51</v>
      </c>
      <c r="L20" s="13" t="s">
        <v>51</v>
      </c>
      <c r="M20" s="13" t="s">
        <v>51</v>
      </c>
      <c r="N20" s="1" t="s">
        <v>51</v>
      </c>
    </row>
    <row r="21" spans="1:14" ht="30" customHeight="1" x14ac:dyDescent="0.3">
      <c r="A21" s="13" t="s">
        <v>157</v>
      </c>
      <c r="B21" s="13" t="s">
        <v>154</v>
      </c>
      <c r="C21" s="13" t="s">
        <v>155</v>
      </c>
      <c r="D21" s="13" t="s">
        <v>141</v>
      </c>
      <c r="E21" s="23"/>
      <c r="F21" s="23"/>
      <c r="G21" s="23"/>
      <c r="H21" s="23"/>
      <c r="I21" s="13" t="s">
        <v>156</v>
      </c>
      <c r="J21" s="13" t="s">
        <v>51</v>
      </c>
      <c r="K21" s="13" t="s">
        <v>51</v>
      </c>
      <c r="L21" s="13" t="s">
        <v>51</v>
      </c>
      <c r="M21" s="13" t="s">
        <v>51</v>
      </c>
      <c r="N21" s="1" t="s">
        <v>51</v>
      </c>
    </row>
    <row r="22" spans="1:14" ht="30" customHeight="1" x14ac:dyDescent="0.3">
      <c r="A22" s="13" t="s">
        <v>162</v>
      </c>
      <c r="B22" s="13" t="s">
        <v>159</v>
      </c>
      <c r="C22" s="13" t="s">
        <v>160</v>
      </c>
      <c r="D22" s="13" t="s">
        <v>108</v>
      </c>
      <c r="E22" s="23"/>
      <c r="F22" s="23"/>
      <c r="G22" s="23"/>
      <c r="H22" s="23"/>
      <c r="I22" s="13" t="s">
        <v>161</v>
      </c>
      <c r="J22" s="13" t="s">
        <v>51</v>
      </c>
      <c r="K22" s="13" t="s">
        <v>51</v>
      </c>
      <c r="L22" s="13" t="s">
        <v>51</v>
      </c>
      <c r="M22" s="13" t="s">
        <v>51</v>
      </c>
      <c r="N22" s="1" t="s">
        <v>51</v>
      </c>
    </row>
    <row r="23" spans="1:14" ht="30" customHeight="1" x14ac:dyDescent="0.3">
      <c r="A23" s="13" t="s">
        <v>167</v>
      </c>
      <c r="B23" s="13" t="s">
        <v>164</v>
      </c>
      <c r="C23" s="13" t="s">
        <v>165</v>
      </c>
      <c r="D23" s="13" t="s">
        <v>141</v>
      </c>
      <c r="E23" s="23"/>
      <c r="F23" s="23"/>
      <c r="G23" s="23"/>
      <c r="H23" s="23"/>
      <c r="I23" s="13" t="s">
        <v>166</v>
      </c>
      <c r="J23" s="13" t="s">
        <v>51</v>
      </c>
      <c r="K23" s="13" t="s">
        <v>51</v>
      </c>
      <c r="L23" s="13" t="s">
        <v>51</v>
      </c>
      <c r="M23" s="13" t="s">
        <v>51</v>
      </c>
      <c r="N23" s="1" t="s">
        <v>51</v>
      </c>
    </row>
    <row r="24" spans="1:14" ht="30" customHeight="1" x14ac:dyDescent="0.3">
      <c r="A24" s="13" t="s">
        <v>171</v>
      </c>
      <c r="B24" s="13" t="s">
        <v>169</v>
      </c>
      <c r="C24" s="13" t="s">
        <v>165</v>
      </c>
      <c r="D24" s="13" t="s">
        <v>141</v>
      </c>
      <c r="E24" s="23"/>
      <c r="F24" s="23"/>
      <c r="G24" s="23"/>
      <c r="H24" s="23"/>
      <c r="I24" s="13" t="s">
        <v>170</v>
      </c>
      <c r="J24" s="13" t="s">
        <v>51</v>
      </c>
      <c r="K24" s="13" t="s">
        <v>51</v>
      </c>
      <c r="L24" s="13" t="s">
        <v>51</v>
      </c>
      <c r="M24" s="13" t="s">
        <v>51</v>
      </c>
      <c r="N24" s="1" t="s">
        <v>51</v>
      </c>
    </row>
    <row r="25" spans="1:14" ht="30" customHeight="1" x14ac:dyDescent="0.3">
      <c r="A25" s="13" t="s">
        <v>176</v>
      </c>
      <c r="B25" s="13" t="s">
        <v>173</v>
      </c>
      <c r="C25" s="13" t="s">
        <v>174</v>
      </c>
      <c r="D25" s="13" t="s">
        <v>108</v>
      </c>
      <c r="E25" s="23"/>
      <c r="F25" s="23"/>
      <c r="G25" s="23"/>
      <c r="H25" s="23"/>
      <c r="I25" s="13" t="s">
        <v>175</v>
      </c>
      <c r="J25" s="13" t="s">
        <v>51</v>
      </c>
      <c r="K25" s="13" t="s">
        <v>51</v>
      </c>
      <c r="L25" s="13" t="s">
        <v>51</v>
      </c>
      <c r="M25" s="13" t="s">
        <v>51</v>
      </c>
      <c r="N25" s="1" t="s">
        <v>51</v>
      </c>
    </row>
    <row r="26" spans="1:14" ht="30" customHeight="1" x14ac:dyDescent="0.3">
      <c r="A26" s="13" t="s">
        <v>183</v>
      </c>
      <c r="B26" s="13" t="s">
        <v>180</v>
      </c>
      <c r="C26" s="13" t="s">
        <v>181</v>
      </c>
      <c r="D26" s="13" t="s">
        <v>67</v>
      </c>
      <c r="E26" s="23"/>
      <c r="F26" s="23"/>
      <c r="G26" s="23"/>
      <c r="H26" s="23"/>
      <c r="I26" s="13" t="s">
        <v>182</v>
      </c>
      <c r="J26" s="13" t="s">
        <v>51</v>
      </c>
      <c r="K26" s="13" t="s">
        <v>51</v>
      </c>
      <c r="L26" s="13" t="s">
        <v>51</v>
      </c>
      <c r="M26" s="13" t="s">
        <v>51</v>
      </c>
      <c r="N26" s="1" t="s">
        <v>51</v>
      </c>
    </row>
    <row r="27" spans="1:14" ht="30" customHeight="1" x14ac:dyDescent="0.3">
      <c r="A27" s="13" t="s">
        <v>202</v>
      </c>
      <c r="B27" s="13" t="s">
        <v>199</v>
      </c>
      <c r="C27" s="13" t="s">
        <v>200</v>
      </c>
      <c r="D27" s="13" t="s">
        <v>67</v>
      </c>
      <c r="E27" s="23"/>
      <c r="F27" s="23"/>
      <c r="G27" s="23"/>
      <c r="H27" s="23"/>
      <c r="I27" s="13" t="s">
        <v>201</v>
      </c>
      <c r="J27" s="13" t="s">
        <v>51</v>
      </c>
      <c r="K27" s="13" t="s">
        <v>51</v>
      </c>
      <c r="L27" s="13" t="s">
        <v>51</v>
      </c>
      <c r="M27" s="13" t="s">
        <v>51</v>
      </c>
      <c r="N27" s="1" t="s">
        <v>51</v>
      </c>
    </row>
    <row r="28" spans="1:14" ht="30" customHeight="1" x14ac:dyDescent="0.3">
      <c r="A28" s="13" t="s">
        <v>206</v>
      </c>
      <c r="B28" s="13" t="s">
        <v>204</v>
      </c>
      <c r="C28" s="13" t="s">
        <v>51</v>
      </c>
      <c r="D28" s="13" t="s">
        <v>67</v>
      </c>
      <c r="E28" s="23"/>
      <c r="F28" s="23"/>
      <c r="G28" s="23"/>
      <c r="H28" s="23"/>
      <c r="I28" s="13" t="s">
        <v>205</v>
      </c>
      <c r="J28" s="13" t="s">
        <v>51</v>
      </c>
      <c r="K28" s="13" t="s">
        <v>51</v>
      </c>
      <c r="L28" s="13" t="s">
        <v>51</v>
      </c>
      <c r="M28" s="13" t="s">
        <v>51</v>
      </c>
      <c r="N28" s="1" t="s">
        <v>51</v>
      </c>
    </row>
    <row r="29" spans="1:14" ht="30" customHeight="1" x14ac:dyDescent="0.3">
      <c r="A29" s="13" t="s">
        <v>211</v>
      </c>
      <c r="B29" s="13" t="s">
        <v>208</v>
      </c>
      <c r="C29" s="13" t="s">
        <v>209</v>
      </c>
      <c r="D29" s="13" t="s">
        <v>67</v>
      </c>
      <c r="E29" s="23"/>
      <c r="F29" s="23"/>
      <c r="G29" s="23"/>
      <c r="H29" s="23"/>
      <c r="I29" s="13" t="s">
        <v>210</v>
      </c>
      <c r="J29" s="13" t="s">
        <v>51</v>
      </c>
      <c r="K29" s="13" t="s">
        <v>51</v>
      </c>
      <c r="L29" s="13" t="s">
        <v>51</v>
      </c>
      <c r="M29" s="13" t="s">
        <v>51</v>
      </c>
      <c r="N29" s="1" t="s">
        <v>51</v>
      </c>
    </row>
    <row r="30" spans="1:14" ht="30" customHeight="1" x14ac:dyDescent="0.3">
      <c r="A30" s="13" t="s">
        <v>215</v>
      </c>
      <c r="B30" s="13" t="s">
        <v>208</v>
      </c>
      <c r="C30" s="13" t="s">
        <v>213</v>
      </c>
      <c r="D30" s="13" t="s">
        <v>67</v>
      </c>
      <c r="E30" s="23"/>
      <c r="F30" s="23"/>
      <c r="G30" s="23"/>
      <c r="H30" s="23"/>
      <c r="I30" s="13" t="s">
        <v>214</v>
      </c>
      <c r="J30" s="13" t="s">
        <v>51</v>
      </c>
      <c r="K30" s="13" t="s">
        <v>51</v>
      </c>
      <c r="L30" s="13" t="s">
        <v>51</v>
      </c>
      <c r="M30" s="13" t="s">
        <v>51</v>
      </c>
      <c r="N30" s="1" t="s">
        <v>51</v>
      </c>
    </row>
    <row r="31" spans="1:14" ht="30" customHeight="1" x14ac:dyDescent="0.3">
      <c r="A31" s="13" t="s">
        <v>220</v>
      </c>
      <c r="B31" s="13" t="s">
        <v>217</v>
      </c>
      <c r="C31" s="13" t="s">
        <v>218</v>
      </c>
      <c r="D31" s="13" t="s">
        <v>67</v>
      </c>
      <c r="E31" s="23"/>
      <c r="F31" s="23"/>
      <c r="G31" s="23"/>
      <c r="H31" s="23"/>
      <c r="I31" s="13" t="s">
        <v>219</v>
      </c>
      <c r="J31" s="13" t="s">
        <v>51</v>
      </c>
      <c r="K31" s="13" t="s">
        <v>51</v>
      </c>
      <c r="L31" s="13" t="s">
        <v>51</v>
      </c>
      <c r="M31" s="13" t="s">
        <v>51</v>
      </c>
      <c r="N31" s="1" t="s">
        <v>51</v>
      </c>
    </row>
    <row r="32" spans="1:14" ht="30" customHeight="1" x14ac:dyDescent="0.3">
      <c r="A32" s="13" t="s">
        <v>224</v>
      </c>
      <c r="B32" s="13" t="s">
        <v>222</v>
      </c>
      <c r="C32" s="13" t="s">
        <v>218</v>
      </c>
      <c r="D32" s="13" t="s">
        <v>67</v>
      </c>
      <c r="E32" s="23"/>
      <c r="F32" s="23"/>
      <c r="G32" s="23"/>
      <c r="H32" s="23"/>
      <c r="I32" s="13" t="s">
        <v>223</v>
      </c>
      <c r="J32" s="13" t="s">
        <v>51</v>
      </c>
      <c r="K32" s="13" t="s">
        <v>51</v>
      </c>
      <c r="L32" s="13" t="s">
        <v>51</v>
      </c>
      <c r="M32" s="13" t="s">
        <v>51</v>
      </c>
      <c r="N32" s="1" t="s">
        <v>51</v>
      </c>
    </row>
    <row r="33" spans="1:14" ht="30" customHeight="1" x14ac:dyDescent="0.3">
      <c r="A33" s="13" t="s">
        <v>229</v>
      </c>
      <c r="B33" s="13" t="s">
        <v>226</v>
      </c>
      <c r="C33" s="13" t="s">
        <v>227</v>
      </c>
      <c r="D33" s="13" t="s">
        <v>108</v>
      </c>
      <c r="E33" s="23"/>
      <c r="F33" s="23"/>
      <c r="G33" s="23"/>
      <c r="H33" s="23"/>
      <c r="I33" s="13" t="s">
        <v>228</v>
      </c>
      <c r="J33" s="13" t="s">
        <v>51</v>
      </c>
      <c r="K33" s="13" t="s">
        <v>51</v>
      </c>
      <c r="L33" s="13" t="s">
        <v>51</v>
      </c>
      <c r="M33" s="13" t="s">
        <v>51</v>
      </c>
      <c r="N33" s="1" t="s">
        <v>51</v>
      </c>
    </row>
    <row r="34" spans="1:14" ht="30" customHeight="1" x14ac:dyDescent="0.3">
      <c r="A34" s="13" t="s">
        <v>234</v>
      </c>
      <c r="B34" s="13" t="s">
        <v>231</v>
      </c>
      <c r="C34" s="13" t="s">
        <v>232</v>
      </c>
      <c r="D34" s="13" t="s">
        <v>108</v>
      </c>
      <c r="E34" s="23"/>
      <c r="F34" s="23"/>
      <c r="G34" s="23"/>
      <c r="H34" s="23"/>
      <c r="I34" s="13" t="s">
        <v>233</v>
      </c>
      <c r="J34" s="13" t="s">
        <v>51</v>
      </c>
      <c r="K34" s="13" t="s">
        <v>51</v>
      </c>
      <c r="L34" s="13" t="s">
        <v>51</v>
      </c>
      <c r="M34" s="13" t="s">
        <v>51</v>
      </c>
      <c r="N34" s="1" t="s">
        <v>51</v>
      </c>
    </row>
    <row r="35" spans="1:14" ht="30" customHeight="1" x14ac:dyDescent="0.3">
      <c r="A35" s="13" t="s">
        <v>239</v>
      </c>
      <c r="B35" s="13" t="s">
        <v>236</v>
      </c>
      <c r="C35" s="13" t="s">
        <v>237</v>
      </c>
      <c r="D35" s="13" t="s">
        <v>141</v>
      </c>
      <c r="E35" s="23"/>
      <c r="F35" s="23"/>
      <c r="G35" s="23"/>
      <c r="H35" s="23"/>
      <c r="I35" s="13" t="s">
        <v>238</v>
      </c>
      <c r="J35" s="13" t="s">
        <v>51</v>
      </c>
      <c r="K35" s="13" t="s">
        <v>51</v>
      </c>
      <c r="L35" s="13" t="s">
        <v>51</v>
      </c>
      <c r="M35" s="13" t="s">
        <v>51</v>
      </c>
      <c r="N35" s="1" t="s">
        <v>51</v>
      </c>
    </row>
    <row r="36" spans="1:14" ht="30" customHeight="1" x14ac:dyDescent="0.3">
      <c r="A36" s="13" t="s">
        <v>244</v>
      </c>
      <c r="B36" s="13" t="s">
        <v>241</v>
      </c>
      <c r="C36" s="13" t="s">
        <v>242</v>
      </c>
      <c r="D36" s="13" t="s">
        <v>67</v>
      </c>
      <c r="E36" s="23"/>
      <c r="F36" s="23"/>
      <c r="G36" s="23"/>
      <c r="H36" s="23"/>
      <c r="I36" s="13" t="s">
        <v>243</v>
      </c>
      <c r="J36" s="13" t="s">
        <v>51</v>
      </c>
      <c r="K36" s="13" t="s">
        <v>51</v>
      </c>
      <c r="L36" s="13" t="s">
        <v>51</v>
      </c>
      <c r="M36" s="13" t="s">
        <v>51</v>
      </c>
      <c r="N36" s="1" t="s">
        <v>51</v>
      </c>
    </row>
    <row r="37" spans="1:14" ht="30" customHeight="1" x14ac:dyDescent="0.3">
      <c r="A37" s="13" t="s">
        <v>249</v>
      </c>
      <c r="B37" s="13" t="s">
        <v>246</v>
      </c>
      <c r="C37" s="13" t="s">
        <v>247</v>
      </c>
      <c r="D37" s="13" t="s">
        <v>141</v>
      </c>
      <c r="E37" s="23"/>
      <c r="F37" s="23"/>
      <c r="G37" s="23"/>
      <c r="H37" s="23"/>
      <c r="I37" s="13" t="s">
        <v>248</v>
      </c>
      <c r="J37" s="13" t="s">
        <v>51</v>
      </c>
      <c r="K37" s="13" t="s">
        <v>51</v>
      </c>
      <c r="L37" s="13" t="s">
        <v>51</v>
      </c>
      <c r="M37" s="13" t="s">
        <v>51</v>
      </c>
      <c r="N37" s="1" t="s">
        <v>51</v>
      </c>
    </row>
    <row r="38" spans="1:14" ht="30" customHeight="1" x14ac:dyDescent="0.3">
      <c r="A38" s="13" t="s">
        <v>253</v>
      </c>
      <c r="B38" s="13" t="s">
        <v>251</v>
      </c>
      <c r="C38" s="13" t="s">
        <v>51</v>
      </c>
      <c r="D38" s="13" t="s">
        <v>108</v>
      </c>
      <c r="E38" s="23"/>
      <c r="F38" s="23"/>
      <c r="G38" s="23"/>
      <c r="H38" s="23"/>
      <c r="I38" s="13" t="s">
        <v>252</v>
      </c>
      <c r="J38" s="13" t="s">
        <v>51</v>
      </c>
      <c r="K38" s="13" t="s">
        <v>51</v>
      </c>
      <c r="L38" s="13" t="s">
        <v>51</v>
      </c>
      <c r="M38" s="13" t="s">
        <v>51</v>
      </c>
      <c r="N38" s="1" t="s">
        <v>51</v>
      </c>
    </row>
    <row r="39" spans="1:14" ht="30" customHeight="1" x14ac:dyDescent="0.3">
      <c r="A39" s="13" t="s">
        <v>257</v>
      </c>
      <c r="B39" s="13" t="s">
        <v>255</v>
      </c>
      <c r="C39" s="13" t="s">
        <v>51</v>
      </c>
      <c r="D39" s="13" t="s">
        <v>108</v>
      </c>
      <c r="E39" s="23"/>
      <c r="F39" s="23"/>
      <c r="G39" s="23"/>
      <c r="H39" s="23"/>
      <c r="I39" s="13" t="s">
        <v>256</v>
      </c>
      <c r="J39" s="13" t="s">
        <v>51</v>
      </c>
      <c r="K39" s="13" t="s">
        <v>51</v>
      </c>
      <c r="L39" s="13" t="s">
        <v>51</v>
      </c>
      <c r="M39" s="13" t="s">
        <v>51</v>
      </c>
      <c r="N39" s="1" t="s">
        <v>51</v>
      </c>
    </row>
    <row r="40" spans="1:14" ht="30" customHeight="1" x14ac:dyDescent="0.3">
      <c r="A40" s="13" t="s">
        <v>263</v>
      </c>
      <c r="B40" s="13" t="s">
        <v>259</v>
      </c>
      <c r="C40" s="13" t="s">
        <v>260</v>
      </c>
      <c r="D40" s="13" t="s">
        <v>261</v>
      </c>
      <c r="E40" s="23"/>
      <c r="F40" s="23"/>
      <c r="G40" s="23"/>
      <c r="H40" s="23"/>
      <c r="I40" s="13" t="s">
        <v>262</v>
      </c>
      <c r="J40" s="13" t="s">
        <v>51</v>
      </c>
      <c r="K40" s="13" t="s">
        <v>51</v>
      </c>
      <c r="L40" s="13" t="s">
        <v>51</v>
      </c>
      <c r="M40" s="13" t="s">
        <v>51</v>
      </c>
      <c r="N40" s="1" t="s">
        <v>51</v>
      </c>
    </row>
    <row r="41" spans="1:14" ht="30" customHeight="1" x14ac:dyDescent="0.3">
      <c r="A41" s="13" t="s">
        <v>269</v>
      </c>
      <c r="B41" s="13" t="s">
        <v>265</v>
      </c>
      <c r="C41" s="13" t="s">
        <v>266</v>
      </c>
      <c r="D41" s="13" t="s">
        <v>267</v>
      </c>
      <c r="E41" s="23"/>
      <c r="F41" s="23"/>
      <c r="G41" s="23"/>
      <c r="H41" s="23"/>
      <c r="I41" s="13" t="s">
        <v>268</v>
      </c>
      <c r="J41" s="13" t="s">
        <v>51</v>
      </c>
      <c r="K41" s="13" t="s">
        <v>51</v>
      </c>
      <c r="L41" s="13" t="s">
        <v>51</v>
      </c>
      <c r="M41" s="13" t="s">
        <v>51</v>
      </c>
      <c r="N41" s="1" t="s">
        <v>51</v>
      </c>
    </row>
    <row r="42" spans="1:14" ht="30" customHeight="1" x14ac:dyDescent="0.3">
      <c r="A42" s="13" t="s">
        <v>273</v>
      </c>
      <c r="B42" s="13" t="s">
        <v>265</v>
      </c>
      <c r="C42" s="13" t="s">
        <v>271</v>
      </c>
      <c r="D42" s="13" t="s">
        <v>267</v>
      </c>
      <c r="E42" s="23"/>
      <c r="F42" s="23"/>
      <c r="G42" s="23"/>
      <c r="H42" s="23"/>
      <c r="I42" s="13" t="s">
        <v>272</v>
      </c>
      <c r="J42" s="13" t="s">
        <v>51</v>
      </c>
      <c r="K42" s="13" t="s">
        <v>51</v>
      </c>
      <c r="L42" s="13" t="s">
        <v>51</v>
      </c>
      <c r="M42" s="13" t="s">
        <v>51</v>
      </c>
      <c r="N42" s="1" t="s">
        <v>51</v>
      </c>
    </row>
    <row r="43" spans="1:14" ht="30" customHeight="1" x14ac:dyDescent="0.3">
      <c r="A43" s="13" t="s">
        <v>296</v>
      </c>
      <c r="B43" s="13" t="s">
        <v>293</v>
      </c>
      <c r="C43" s="13" t="s">
        <v>266</v>
      </c>
      <c r="D43" s="13" t="s">
        <v>294</v>
      </c>
      <c r="E43" s="23"/>
      <c r="F43" s="23"/>
      <c r="G43" s="23"/>
      <c r="H43" s="23"/>
      <c r="I43" s="13" t="s">
        <v>295</v>
      </c>
      <c r="J43" s="13" t="s">
        <v>51</v>
      </c>
      <c r="K43" s="13" t="s">
        <v>51</v>
      </c>
      <c r="L43" s="13" t="s">
        <v>51</v>
      </c>
      <c r="M43" s="13" t="s">
        <v>51</v>
      </c>
      <c r="N43" s="1" t="s">
        <v>51</v>
      </c>
    </row>
    <row r="44" spans="1:14" ht="30" customHeight="1" x14ac:dyDescent="0.3">
      <c r="A44" s="13" t="s">
        <v>300</v>
      </c>
      <c r="B44" s="13" t="s">
        <v>293</v>
      </c>
      <c r="C44" s="13" t="s">
        <v>298</v>
      </c>
      <c r="D44" s="13" t="s">
        <v>294</v>
      </c>
      <c r="E44" s="23"/>
      <c r="F44" s="23"/>
      <c r="G44" s="23"/>
      <c r="H44" s="23"/>
      <c r="I44" s="13" t="s">
        <v>299</v>
      </c>
      <c r="J44" s="13" t="s">
        <v>51</v>
      </c>
      <c r="K44" s="13" t="s">
        <v>51</v>
      </c>
      <c r="L44" s="13" t="s">
        <v>51</v>
      </c>
      <c r="M44" s="13" t="s">
        <v>51</v>
      </c>
      <c r="N44" s="1" t="s">
        <v>51</v>
      </c>
    </row>
    <row r="45" spans="1:14" ht="30" customHeight="1" x14ac:dyDescent="0.3">
      <c r="A45" s="13" t="s">
        <v>341</v>
      </c>
      <c r="B45" s="13" t="s">
        <v>339</v>
      </c>
      <c r="C45" s="13" t="s">
        <v>340</v>
      </c>
      <c r="D45" s="13" t="s">
        <v>59</v>
      </c>
      <c r="E45" s="23"/>
      <c r="F45" s="23"/>
      <c r="G45" s="23"/>
      <c r="H45" s="23"/>
      <c r="I45" s="13" t="s">
        <v>730</v>
      </c>
      <c r="J45" s="13" t="s">
        <v>51</v>
      </c>
      <c r="K45" s="13" t="s">
        <v>51</v>
      </c>
      <c r="L45" s="13" t="s">
        <v>51</v>
      </c>
      <c r="M45" s="13" t="s">
        <v>51</v>
      </c>
      <c r="N45" s="1" t="s">
        <v>51</v>
      </c>
    </row>
    <row r="46" spans="1:14" ht="30" customHeight="1" x14ac:dyDescent="0.3">
      <c r="A46" s="13" t="s">
        <v>737</v>
      </c>
      <c r="B46" s="13" t="s">
        <v>735</v>
      </c>
      <c r="C46" s="13" t="s">
        <v>736</v>
      </c>
      <c r="D46" s="13" t="s">
        <v>399</v>
      </c>
      <c r="E46" s="23"/>
      <c r="F46" s="23"/>
      <c r="G46" s="23"/>
      <c r="H46" s="23"/>
      <c r="I46" s="13" t="s">
        <v>741</v>
      </c>
      <c r="J46" s="13" t="s">
        <v>51</v>
      </c>
      <c r="K46" s="13" t="s">
        <v>742</v>
      </c>
      <c r="L46" s="13" t="s">
        <v>51</v>
      </c>
      <c r="M46" s="13" t="s">
        <v>51</v>
      </c>
      <c r="N46" s="1" t="s">
        <v>62</v>
      </c>
    </row>
    <row r="47" spans="1:14" ht="30" customHeight="1" x14ac:dyDescent="0.3">
      <c r="A47" s="13" t="s">
        <v>396</v>
      </c>
      <c r="B47" s="13" t="s">
        <v>393</v>
      </c>
      <c r="C47" s="13" t="s">
        <v>394</v>
      </c>
      <c r="D47" s="13" t="s">
        <v>82</v>
      </c>
      <c r="E47" s="23"/>
      <c r="F47" s="23"/>
      <c r="G47" s="23"/>
      <c r="H47" s="23"/>
      <c r="I47" s="13" t="s">
        <v>395</v>
      </c>
      <c r="J47" s="13" t="s">
        <v>51</v>
      </c>
      <c r="K47" s="13" t="s">
        <v>51</v>
      </c>
      <c r="L47" s="13" t="s">
        <v>51</v>
      </c>
      <c r="M47" s="13" t="s">
        <v>51</v>
      </c>
      <c r="N47" s="1" t="s">
        <v>51</v>
      </c>
    </row>
    <row r="48" spans="1:14" ht="30" customHeight="1" x14ac:dyDescent="0.3">
      <c r="A48" s="13" t="s">
        <v>401</v>
      </c>
      <c r="B48" s="13" t="s">
        <v>86</v>
      </c>
      <c r="C48" s="13" t="s">
        <v>87</v>
      </c>
      <c r="D48" s="13" t="s">
        <v>399</v>
      </c>
      <c r="E48" s="23"/>
      <c r="F48" s="23"/>
      <c r="G48" s="23"/>
      <c r="H48" s="23"/>
      <c r="I48" s="13" t="s">
        <v>400</v>
      </c>
      <c r="J48" s="13" t="s">
        <v>51</v>
      </c>
      <c r="K48" s="13" t="s">
        <v>51</v>
      </c>
      <c r="L48" s="13" t="s">
        <v>51</v>
      </c>
      <c r="M48" s="13" t="s">
        <v>51</v>
      </c>
      <c r="N48" s="1" t="s">
        <v>62</v>
      </c>
    </row>
    <row r="49" spans="1:14" ht="30" customHeight="1" x14ac:dyDescent="0.3">
      <c r="A49" s="13" t="s">
        <v>411</v>
      </c>
      <c r="B49" s="13" t="s">
        <v>408</v>
      </c>
      <c r="C49" s="13" t="s">
        <v>409</v>
      </c>
      <c r="D49" s="13" t="s">
        <v>261</v>
      </c>
      <c r="E49" s="23"/>
      <c r="F49" s="23"/>
      <c r="G49" s="23"/>
      <c r="H49" s="23"/>
      <c r="I49" s="13" t="s">
        <v>410</v>
      </c>
      <c r="J49" s="13" t="s">
        <v>51</v>
      </c>
      <c r="K49" s="13" t="s">
        <v>51</v>
      </c>
      <c r="L49" s="13" t="s">
        <v>51</v>
      </c>
      <c r="M49" s="13" t="s">
        <v>51</v>
      </c>
      <c r="N49" s="1" t="s">
        <v>51</v>
      </c>
    </row>
    <row r="50" spans="1:14" ht="30" customHeight="1" x14ac:dyDescent="0.3">
      <c r="A50" s="13" t="s">
        <v>416</v>
      </c>
      <c r="B50" s="13" t="s">
        <v>413</v>
      </c>
      <c r="C50" s="13" t="s">
        <v>414</v>
      </c>
      <c r="D50" s="13" t="s">
        <v>67</v>
      </c>
      <c r="E50" s="23"/>
      <c r="F50" s="23"/>
      <c r="G50" s="23"/>
      <c r="H50" s="23"/>
      <c r="I50" s="13" t="s">
        <v>415</v>
      </c>
      <c r="J50" s="13" t="s">
        <v>51</v>
      </c>
      <c r="K50" s="13" t="s">
        <v>51</v>
      </c>
      <c r="L50" s="13" t="s">
        <v>51</v>
      </c>
      <c r="M50" s="13" t="s">
        <v>51</v>
      </c>
      <c r="N50" s="1" t="s">
        <v>51</v>
      </c>
    </row>
    <row r="51" spans="1:14" ht="30" customHeight="1" x14ac:dyDescent="0.3">
      <c r="A51" s="13" t="s">
        <v>780</v>
      </c>
      <c r="B51" s="13" t="s">
        <v>777</v>
      </c>
      <c r="C51" s="13" t="s">
        <v>778</v>
      </c>
      <c r="D51" s="13" t="s">
        <v>261</v>
      </c>
      <c r="E51" s="23"/>
      <c r="F51" s="23"/>
      <c r="G51" s="23"/>
      <c r="H51" s="23"/>
      <c r="I51" s="13" t="s">
        <v>779</v>
      </c>
      <c r="J51" s="13" t="s">
        <v>51</v>
      </c>
      <c r="K51" s="13" t="s">
        <v>51</v>
      </c>
      <c r="L51" s="13" t="s">
        <v>51</v>
      </c>
      <c r="M51" s="13" t="s">
        <v>51</v>
      </c>
      <c r="N51" s="1" t="s">
        <v>51</v>
      </c>
    </row>
    <row r="52" spans="1:14" ht="30" customHeight="1" x14ac:dyDescent="0.3">
      <c r="A52" s="13" t="s">
        <v>451</v>
      </c>
      <c r="B52" s="13" t="s">
        <v>448</v>
      </c>
      <c r="C52" s="13" t="s">
        <v>449</v>
      </c>
      <c r="D52" s="13" t="s">
        <v>67</v>
      </c>
      <c r="E52" s="23"/>
      <c r="F52" s="23"/>
      <c r="G52" s="23"/>
      <c r="H52" s="23"/>
      <c r="I52" s="13" t="s">
        <v>450</v>
      </c>
      <c r="J52" s="13" t="s">
        <v>51</v>
      </c>
      <c r="K52" s="13" t="s">
        <v>51</v>
      </c>
      <c r="L52" s="13" t="s">
        <v>51</v>
      </c>
      <c r="M52" s="13" t="s">
        <v>51</v>
      </c>
      <c r="N52" s="1" t="s">
        <v>51</v>
      </c>
    </row>
    <row r="53" spans="1:14" ht="30" customHeight="1" x14ac:dyDescent="0.3">
      <c r="A53" s="13" t="s">
        <v>456</v>
      </c>
      <c r="B53" s="13" t="s">
        <v>453</v>
      </c>
      <c r="C53" s="13" t="s">
        <v>454</v>
      </c>
      <c r="D53" s="13" t="s">
        <v>108</v>
      </c>
      <c r="E53" s="23"/>
      <c r="F53" s="23"/>
      <c r="G53" s="23"/>
      <c r="H53" s="23"/>
      <c r="I53" s="13" t="s">
        <v>455</v>
      </c>
      <c r="J53" s="13" t="s">
        <v>51</v>
      </c>
      <c r="K53" s="13" t="s">
        <v>51</v>
      </c>
      <c r="L53" s="13" t="s">
        <v>51</v>
      </c>
      <c r="M53" s="13" t="s">
        <v>51</v>
      </c>
      <c r="N53" s="1" t="s">
        <v>51</v>
      </c>
    </row>
    <row r="54" spans="1:14" ht="30" customHeight="1" x14ac:dyDescent="0.3">
      <c r="A54" s="13" t="s">
        <v>465</v>
      </c>
      <c r="B54" s="13" t="s">
        <v>413</v>
      </c>
      <c r="C54" s="13" t="s">
        <v>463</v>
      </c>
      <c r="D54" s="13" t="s">
        <v>67</v>
      </c>
      <c r="E54" s="23"/>
      <c r="F54" s="23"/>
      <c r="G54" s="23"/>
      <c r="H54" s="23"/>
      <c r="I54" s="13" t="s">
        <v>464</v>
      </c>
      <c r="J54" s="13" t="s">
        <v>51</v>
      </c>
      <c r="K54" s="13" t="s">
        <v>51</v>
      </c>
      <c r="L54" s="13" t="s">
        <v>51</v>
      </c>
      <c r="M54" s="13" t="s">
        <v>51</v>
      </c>
      <c r="N54" s="1" t="s">
        <v>51</v>
      </c>
    </row>
    <row r="55" spans="1:14" ht="30" customHeight="1" x14ac:dyDescent="0.3">
      <c r="A55" s="13" t="s">
        <v>473</v>
      </c>
      <c r="B55" s="13" t="s">
        <v>471</v>
      </c>
      <c r="C55" s="13" t="s">
        <v>409</v>
      </c>
      <c r="D55" s="13" t="s">
        <v>261</v>
      </c>
      <c r="E55" s="23"/>
      <c r="F55" s="23"/>
      <c r="G55" s="23"/>
      <c r="H55" s="23"/>
      <c r="I55" s="13" t="s">
        <v>472</v>
      </c>
      <c r="J55" s="13" t="s">
        <v>51</v>
      </c>
      <c r="K55" s="13" t="s">
        <v>51</v>
      </c>
      <c r="L55" s="13" t="s">
        <v>51</v>
      </c>
      <c r="M55" s="13" t="s">
        <v>51</v>
      </c>
      <c r="N55" s="1" t="s">
        <v>51</v>
      </c>
    </row>
    <row r="56" spans="1:14" ht="30" customHeight="1" x14ac:dyDescent="0.3">
      <c r="A56" s="13" t="s">
        <v>484</v>
      </c>
      <c r="B56" s="13" t="s">
        <v>481</v>
      </c>
      <c r="C56" s="13" t="s">
        <v>482</v>
      </c>
      <c r="D56" s="13" t="s">
        <v>108</v>
      </c>
      <c r="E56" s="23"/>
      <c r="F56" s="23"/>
      <c r="G56" s="23"/>
      <c r="H56" s="23"/>
      <c r="I56" s="13" t="s">
        <v>483</v>
      </c>
      <c r="J56" s="13" t="s">
        <v>51</v>
      </c>
      <c r="K56" s="13" t="s">
        <v>51</v>
      </c>
      <c r="L56" s="13" t="s">
        <v>51</v>
      </c>
      <c r="M56" s="13" t="s">
        <v>51</v>
      </c>
      <c r="N56" s="1" t="s">
        <v>51</v>
      </c>
    </row>
    <row r="57" spans="1:14" ht="30" customHeight="1" x14ac:dyDescent="0.3">
      <c r="A57" s="13" t="s">
        <v>506</v>
      </c>
      <c r="B57" s="13" t="s">
        <v>96</v>
      </c>
      <c r="C57" s="13" t="s">
        <v>504</v>
      </c>
      <c r="D57" s="13" t="s">
        <v>67</v>
      </c>
      <c r="E57" s="23"/>
      <c r="F57" s="23"/>
      <c r="G57" s="23"/>
      <c r="H57" s="23"/>
      <c r="I57" s="13" t="s">
        <v>505</v>
      </c>
      <c r="J57" s="13" t="s">
        <v>51</v>
      </c>
      <c r="K57" s="13" t="s">
        <v>51</v>
      </c>
      <c r="L57" s="13" t="s">
        <v>51</v>
      </c>
      <c r="M57" s="13" t="s">
        <v>51</v>
      </c>
      <c r="N57" s="1" t="s">
        <v>51</v>
      </c>
    </row>
    <row r="58" spans="1:14" ht="30" customHeight="1" x14ac:dyDescent="0.3">
      <c r="A58" s="13" t="s">
        <v>515</v>
      </c>
      <c r="B58" s="13" t="s">
        <v>96</v>
      </c>
      <c r="C58" s="13" t="s">
        <v>513</v>
      </c>
      <c r="D58" s="13" t="s">
        <v>67</v>
      </c>
      <c r="E58" s="23"/>
      <c r="F58" s="23"/>
      <c r="G58" s="23"/>
      <c r="H58" s="23"/>
      <c r="I58" s="13" t="s">
        <v>514</v>
      </c>
      <c r="J58" s="13" t="s">
        <v>51</v>
      </c>
      <c r="K58" s="13" t="s">
        <v>51</v>
      </c>
      <c r="L58" s="13" t="s">
        <v>51</v>
      </c>
      <c r="M58" s="13" t="s">
        <v>51</v>
      </c>
      <c r="N58" s="1" t="s">
        <v>51</v>
      </c>
    </row>
    <row r="59" spans="1:14" ht="30" customHeight="1" x14ac:dyDescent="0.3">
      <c r="A59" s="13" t="s">
        <v>530</v>
      </c>
      <c r="B59" s="13" t="s">
        <v>526</v>
      </c>
      <c r="C59" s="13" t="s">
        <v>527</v>
      </c>
      <c r="D59" s="13" t="s">
        <v>528</v>
      </c>
      <c r="E59" s="23"/>
      <c r="F59" s="23"/>
      <c r="G59" s="23"/>
      <c r="H59" s="23"/>
      <c r="I59" s="13" t="s">
        <v>529</v>
      </c>
      <c r="J59" s="13" t="s">
        <v>51</v>
      </c>
      <c r="K59" s="13" t="s">
        <v>51</v>
      </c>
      <c r="L59" s="13" t="s">
        <v>51</v>
      </c>
      <c r="M59" s="13" t="s">
        <v>51</v>
      </c>
      <c r="N59" s="1" t="s">
        <v>51</v>
      </c>
    </row>
    <row r="60" spans="1:14" ht="30" customHeight="1" x14ac:dyDescent="0.3">
      <c r="A60" s="13" t="s">
        <v>534</v>
      </c>
      <c r="B60" s="13" t="s">
        <v>526</v>
      </c>
      <c r="C60" s="13" t="s">
        <v>532</v>
      </c>
      <c r="D60" s="13" t="s">
        <v>528</v>
      </c>
      <c r="E60" s="23"/>
      <c r="F60" s="23"/>
      <c r="G60" s="23"/>
      <c r="H60" s="23"/>
      <c r="I60" s="13" t="s">
        <v>533</v>
      </c>
      <c r="J60" s="13" t="s">
        <v>51</v>
      </c>
      <c r="K60" s="13" t="s">
        <v>51</v>
      </c>
      <c r="L60" s="13" t="s">
        <v>51</v>
      </c>
      <c r="M60" s="13" t="s">
        <v>51</v>
      </c>
      <c r="N60" s="1" t="s">
        <v>51</v>
      </c>
    </row>
    <row r="61" spans="1:14" ht="30" customHeight="1" x14ac:dyDescent="0.3">
      <c r="A61" s="13" t="s">
        <v>539</v>
      </c>
      <c r="B61" s="13" t="s">
        <v>536</v>
      </c>
      <c r="C61" s="13" t="s">
        <v>537</v>
      </c>
      <c r="D61" s="13" t="s">
        <v>334</v>
      </c>
      <c r="E61" s="23"/>
      <c r="F61" s="23"/>
      <c r="G61" s="23"/>
      <c r="H61" s="23"/>
      <c r="I61" s="13" t="s">
        <v>538</v>
      </c>
      <c r="J61" s="13" t="s">
        <v>51</v>
      </c>
      <c r="K61" s="13" t="s">
        <v>51</v>
      </c>
      <c r="L61" s="13" t="s">
        <v>51</v>
      </c>
      <c r="M61" s="13" t="s">
        <v>51</v>
      </c>
      <c r="N61" s="1" t="s">
        <v>51</v>
      </c>
    </row>
    <row r="62" spans="1:14" ht="30" customHeight="1" x14ac:dyDescent="0.3">
      <c r="A62" s="13" t="s">
        <v>548</v>
      </c>
      <c r="B62" s="13" t="s">
        <v>545</v>
      </c>
      <c r="C62" s="13" t="s">
        <v>546</v>
      </c>
      <c r="D62" s="13" t="s">
        <v>280</v>
      </c>
      <c r="E62" s="23"/>
      <c r="F62" s="23"/>
      <c r="G62" s="23"/>
      <c r="H62" s="23"/>
      <c r="I62" s="13" t="s">
        <v>547</v>
      </c>
      <c r="J62" s="13" t="s">
        <v>51</v>
      </c>
      <c r="K62" s="13" t="s">
        <v>51</v>
      </c>
      <c r="L62" s="13" t="s">
        <v>51</v>
      </c>
      <c r="M62" s="13" t="s">
        <v>51</v>
      </c>
      <c r="N62" s="1" t="s">
        <v>51</v>
      </c>
    </row>
    <row r="63" spans="1:14" ht="30" customHeight="1" x14ac:dyDescent="0.3">
      <c r="A63" s="13" t="s">
        <v>553</v>
      </c>
      <c r="B63" s="13" t="s">
        <v>550</v>
      </c>
      <c r="C63" s="13" t="s">
        <v>551</v>
      </c>
      <c r="D63" s="13" t="s">
        <v>280</v>
      </c>
      <c r="E63" s="23"/>
      <c r="F63" s="23"/>
      <c r="G63" s="23"/>
      <c r="H63" s="23"/>
      <c r="I63" s="13" t="s">
        <v>552</v>
      </c>
      <c r="J63" s="13" t="s">
        <v>51</v>
      </c>
      <c r="K63" s="13" t="s">
        <v>51</v>
      </c>
      <c r="L63" s="13" t="s">
        <v>51</v>
      </c>
      <c r="M63" s="13" t="s">
        <v>51</v>
      </c>
      <c r="N63" s="1" t="s">
        <v>51</v>
      </c>
    </row>
    <row r="64" spans="1:14" ht="30" customHeight="1" x14ac:dyDescent="0.3">
      <c r="A64" s="13" t="s">
        <v>558</v>
      </c>
      <c r="B64" s="13" t="s">
        <v>555</v>
      </c>
      <c r="C64" s="13" t="s">
        <v>556</v>
      </c>
      <c r="D64" s="13" t="s">
        <v>334</v>
      </c>
      <c r="E64" s="23"/>
      <c r="F64" s="23"/>
      <c r="G64" s="23"/>
      <c r="H64" s="23"/>
      <c r="I64" s="13" t="s">
        <v>557</v>
      </c>
      <c r="J64" s="13" t="s">
        <v>51</v>
      </c>
      <c r="K64" s="13" t="s">
        <v>51</v>
      </c>
      <c r="L64" s="13" t="s">
        <v>51</v>
      </c>
      <c r="M64" s="13" t="s">
        <v>51</v>
      </c>
      <c r="N64" s="1" t="s">
        <v>51</v>
      </c>
    </row>
    <row r="65" spans="1:14" ht="30" customHeight="1" x14ac:dyDescent="0.3">
      <c r="A65" s="13" t="s">
        <v>836</v>
      </c>
      <c r="B65" s="13" t="s">
        <v>550</v>
      </c>
      <c r="C65" s="13" t="s">
        <v>834</v>
      </c>
      <c r="D65" s="13" t="s">
        <v>280</v>
      </c>
      <c r="E65" s="23"/>
      <c r="F65" s="23"/>
      <c r="G65" s="23"/>
      <c r="H65" s="23"/>
      <c r="I65" s="13" t="s">
        <v>835</v>
      </c>
      <c r="J65" s="13" t="s">
        <v>51</v>
      </c>
      <c r="K65" s="13" t="s">
        <v>51</v>
      </c>
      <c r="L65" s="13" t="s">
        <v>51</v>
      </c>
      <c r="M65" s="13" t="s">
        <v>51</v>
      </c>
      <c r="N65" s="1" t="s">
        <v>51</v>
      </c>
    </row>
    <row r="66" spans="1:14" ht="30" customHeight="1" x14ac:dyDescent="0.3">
      <c r="A66" s="13" t="s">
        <v>851</v>
      </c>
      <c r="B66" s="13" t="s">
        <v>545</v>
      </c>
      <c r="C66" s="13" t="s">
        <v>849</v>
      </c>
      <c r="D66" s="13" t="s">
        <v>280</v>
      </c>
      <c r="E66" s="23"/>
      <c r="F66" s="23"/>
      <c r="G66" s="23"/>
      <c r="H66" s="23"/>
      <c r="I66" s="13" t="s">
        <v>850</v>
      </c>
      <c r="J66" s="13" t="s">
        <v>51</v>
      </c>
      <c r="K66" s="13" t="s">
        <v>51</v>
      </c>
      <c r="L66" s="13" t="s">
        <v>51</v>
      </c>
      <c r="M66" s="13" t="s">
        <v>51</v>
      </c>
      <c r="N66" s="1" t="s">
        <v>51</v>
      </c>
    </row>
    <row r="67" spans="1:14" ht="30" customHeight="1" x14ac:dyDescent="0.3">
      <c r="A67" s="13" t="s">
        <v>574</v>
      </c>
      <c r="B67" s="13" t="s">
        <v>572</v>
      </c>
      <c r="C67" s="13" t="s">
        <v>51</v>
      </c>
      <c r="D67" s="13" t="s">
        <v>108</v>
      </c>
      <c r="E67" s="23"/>
      <c r="F67" s="23"/>
      <c r="G67" s="23"/>
      <c r="H67" s="23"/>
      <c r="I67" s="13" t="s">
        <v>573</v>
      </c>
      <c r="J67" s="13" t="s">
        <v>51</v>
      </c>
      <c r="K67" s="13" t="s">
        <v>51</v>
      </c>
      <c r="L67" s="13" t="s">
        <v>51</v>
      </c>
      <c r="M67" s="13" t="s">
        <v>51</v>
      </c>
      <c r="N67" s="1" t="s">
        <v>51</v>
      </c>
    </row>
    <row r="68" spans="1:14" ht="30" customHeight="1" x14ac:dyDescent="0.3">
      <c r="A68" s="13" t="s">
        <v>587</v>
      </c>
      <c r="B68" s="13" t="s">
        <v>584</v>
      </c>
      <c r="C68" s="13" t="s">
        <v>585</v>
      </c>
      <c r="D68" s="13" t="s">
        <v>67</v>
      </c>
      <c r="E68" s="23"/>
      <c r="F68" s="23"/>
      <c r="G68" s="23"/>
      <c r="H68" s="23"/>
      <c r="I68" s="13" t="s">
        <v>586</v>
      </c>
      <c r="J68" s="13" t="s">
        <v>51</v>
      </c>
      <c r="K68" s="13" t="s">
        <v>51</v>
      </c>
      <c r="L68" s="13" t="s">
        <v>51</v>
      </c>
      <c r="M68" s="13" t="s">
        <v>51</v>
      </c>
      <c r="N68" s="1" t="s">
        <v>51</v>
      </c>
    </row>
    <row r="69" spans="1:14" ht="30" customHeight="1" x14ac:dyDescent="0.3">
      <c r="A69" s="13" t="s">
        <v>591</v>
      </c>
      <c r="B69" s="13" t="s">
        <v>526</v>
      </c>
      <c r="C69" s="13" t="s">
        <v>589</v>
      </c>
      <c r="D69" s="13" t="s">
        <v>528</v>
      </c>
      <c r="E69" s="23"/>
      <c r="F69" s="23"/>
      <c r="G69" s="23"/>
      <c r="H69" s="23"/>
      <c r="I69" s="13" t="s">
        <v>590</v>
      </c>
      <c r="J69" s="13" t="s">
        <v>51</v>
      </c>
      <c r="K69" s="13" t="s">
        <v>51</v>
      </c>
      <c r="L69" s="13" t="s">
        <v>51</v>
      </c>
      <c r="M69" s="13" t="s">
        <v>51</v>
      </c>
      <c r="N69" s="1" t="s">
        <v>51</v>
      </c>
    </row>
    <row r="70" spans="1:14" ht="30" customHeight="1" x14ac:dyDescent="0.3">
      <c r="A70" s="13" t="s">
        <v>901</v>
      </c>
      <c r="B70" s="13" t="s">
        <v>545</v>
      </c>
      <c r="C70" s="13" t="s">
        <v>899</v>
      </c>
      <c r="D70" s="13" t="s">
        <v>280</v>
      </c>
      <c r="E70" s="23"/>
      <c r="F70" s="23"/>
      <c r="G70" s="23"/>
      <c r="H70" s="23"/>
      <c r="I70" s="13" t="s">
        <v>900</v>
      </c>
      <c r="J70" s="13" t="s">
        <v>51</v>
      </c>
      <c r="K70" s="13" t="s">
        <v>51</v>
      </c>
      <c r="L70" s="13" t="s">
        <v>51</v>
      </c>
      <c r="M70" s="13" t="s">
        <v>51</v>
      </c>
      <c r="N70" s="1" t="s">
        <v>51</v>
      </c>
    </row>
    <row r="71" spans="1:14" ht="30" customHeight="1" x14ac:dyDescent="0.3">
      <c r="A71" s="13" t="s">
        <v>907</v>
      </c>
      <c r="B71" s="13" t="s">
        <v>904</v>
      </c>
      <c r="C71" s="13" t="s">
        <v>905</v>
      </c>
      <c r="D71" s="13" t="s">
        <v>67</v>
      </c>
      <c r="E71" s="23"/>
      <c r="F71" s="23"/>
      <c r="G71" s="23"/>
      <c r="H71" s="23"/>
      <c r="I71" s="13" t="s">
        <v>906</v>
      </c>
      <c r="J71" s="13" t="s">
        <v>51</v>
      </c>
      <c r="K71" s="13" t="s">
        <v>51</v>
      </c>
      <c r="L71" s="13" t="s">
        <v>51</v>
      </c>
      <c r="M71" s="13" t="s">
        <v>51</v>
      </c>
      <c r="N71" s="1" t="s">
        <v>51</v>
      </c>
    </row>
    <row r="72" spans="1:14" ht="30" customHeight="1" x14ac:dyDescent="0.3">
      <c r="A72" s="13" t="s">
        <v>912</v>
      </c>
      <c r="B72" s="13" t="s">
        <v>909</v>
      </c>
      <c r="C72" s="13" t="s">
        <v>910</v>
      </c>
      <c r="D72" s="13" t="s">
        <v>67</v>
      </c>
      <c r="E72" s="23"/>
      <c r="F72" s="23"/>
      <c r="G72" s="23"/>
      <c r="H72" s="23"/>
      <c r="I72" s="13" t="s">
        <v>911</v>
      </c>
      <c r="J72" s="13" t="s">
        <v>51</v>
      </c>
      <c r="K72" s="13" t="s">
        <v>51</v>
      </c>
      <c r="L72" s="13" t="s">
        <v>51</v>
      </c>
      <c r="M72" s="13" t="s">
        <v>51</v>
      </c>
      <c r="N72" s="1" t="s">
        <v>51</v>
      </c>
    </row>
    <row r="73" spans="1:14" ht="30" customHeight="1" x14ac:dyDescent="0.3">
      <c r="A73" s="13" t="s">
        <v>917</v>
      </c>
      <c r="B73" s="13" t="s">
        <v>914</v>
      </c>
      <c r="C73" s="13" t="s">
        <v>915</v>
      </c>
      <c r="D73" s="13" t="s">
        <v>67</v>
      </c>
      <c r="E73" s="23"/>
      <c r="F73" s="23"/>
      <c r="G73" s="23"/>
      <c r="H73" s="23"/>
      <c r="I73" s="13" t="s">
        <v>916</v>
      </c>
      <c r="J73" s="13" t="s">
        <v>51</v>
      </c>
      <c r="K73" s="13" t="s">
        <v>51</v>
      </c>
      <c r="L73" s="13" t="s">
        <v>51</v>
      </c>
      <c r="M73" s="13" t="s">
        <v>51</v>
      </c>
      <c r="N73" s="1" t="s">
        <v>51</v>
      </c>
    </row>
    <row r="74" spans="1:14" ht="30" customHeight="1" x14ac:dyDescent="0.3">
      <c r="A74" s="13" t="s">
        <v>922</v>
      </c>
      <c r="B74" s="13" t="s">
        <v>919</v>
      </c>
      <c r="C74" s="13" t="s">
        <v>920</v>
      </c>
      <c r="D74" s="13" t="s">
        <v>67</v>
      </c>
      <c r="E74" s="23"/>
      <c r="F74" s="23"/>
      <c r="G74" s="23"/>
      <c r="H74" s="23"/>
      <c r="I74" s="13" t="s">
        <v>921</v>
      </c>
      <c r="J74" s="13" t="s">
        <v>51</v>
      </c>
      <c r="K74" s="13" t="s">
        <v>51</v>
      </c>
      <c r="L74" s="13" t="s">
        <v>51</v>
      </c>
      <c r="M74" s="13" t="s">
        <v>51</v>
      </c>
      <c r="N74" s="1" t="s">
        <v>51</v>
      </c>
    </row>
    <row r="75" spans="1:14" ht="30" customHeight="1" x14ac:dyDescent="0.3">
      <c r="A75" s="13" t="s">
        <v>951</v>
      </c>
      <c r="B75" s="13" t="s">
        <v>948</v>
      </c>
      <c r="C75" s="13" t="s">
        <v>949</v>
      </c>
      <c r="D75" s="13" t="s">
        <v>67</v>
      </c>
      <c r="E75" s="23"/>
      <c r="F75" s="23"/>
      <c r="G75" s="23"/>
      <c r="H75" s="23"/>
      <c r="I75" s="13" t="s">
        <v>950</v>
      </c>
      <c r="J75" s="13" t="s">
        <v>51</v>
      </c>
      <c r="K75" s="13" t="s">
        <v>51</v>
      </c>
      <c r="L75" s="13" t="s">
        <v>51</v>
      </c>
      <c r="M75" s="13" t="s">
        <v>51</v>
      </c>
      <c r="N75" s="1" t="s">
        <v>51</v>
      </c>
    </row>
    <row r="76" spans="1:14" ht="30" customHeight="1" x14ac:dyDescent="0.3">
      <c r="A76" s="13" t="s">
        <v>965</v>
      </c>
      <c r="B76" s="13" t="s">
        <v>962</v>
      </c>
      <c r="C76" s="13" t="s">
        <v>963</v>
      </c>
      <c r="D76" s="13" t="s">
        <v>67</v>
      </c>
      <c r="E76" s="23"/>
      <c r="F76" s="23"/>
      <c r="G76" s="23"/>
      <c r="H76" s="23"/>
      <c r="I76" s="13" t="s">
        <v>964</v>
      </c>
      <c r="J76" s="13" t="s">
        <v>51</v>
      </c>
      <c r="K76" s="13" t="s">
        <v>51</v>
      </c>
      <c r="L76" s="13" t="s">
        <v>51</v>
      </c>
      <c r="M76" s="13" t="s">
        <v>51</v>
      </c>
      <c r="N76" s="1" t="s">
        <v>51</v>
      </c>
    </row>
    <row r="77" spans="1:14" ht="30" customHeight="1" x14ac:dyDescent="0.3">
      <c r="A77" s="13" t="s">
        <v>616</v>
      </c>
      <c r="B77" s="13" t="s">
        <v>613</v>
      </c>
      <c r="C77" s="13" t="s">
        <v>614</v>
      </c>
      <c r="D77" s="13" t="s">
        <v>67</v>
      </c>
      <c r="E77" s="23"/>
      <c r="F77" s="23"/>
      <c r="G77" s="23"/>
      <c r="H77" s="23"/>
      <c r="I77" s="13" t="s">
        <v>615</v>
      </c>
      <c r="J77" s="13" t="s">
        <v>51</v>
      </c>
      <c r="K77" s="13" t="s">
        <v>51</v>
      </c>
      <c r="L77" s="13" t="s">
        <v>51</v>
      </c>
      <c r="M77" s="13" t="s">
        <v>51</v>
      </c>
      <c r="N77" s="1" t="s">
        <v>51</v>
      </c>
    </row>
    <row r="78" spans="1:14" ht="30" customHeight="1" x14ac:dyDescent="0.3">
      <c r="A78" s="13" t="s">
        <v>621</v>
      </c>
      <c r="B78" s="13" t="s">
        <v>618</v>
      </c>
      <c r="C78" s="13" t="s">
        <v>619</v>
      </c>
      <c r="D78" s="13" t="s">
        <v>67</v>
      </c>
      <c r="E78" s="23"/>
      <c r="F78" s="23"/>
      <c r="G78" s="23"/>
      <c r="H78" s="23"/>
      <c r="I78" s="13" t="s">
        <v>620</v>
      </c>
      <c r="J78" s="13" t="s">
        <v>51</v>
      </c>
      <c r="K78" s="13" t="s">
        <v>51</v>
      </c>
      <c r="L78" s="13" t="s">
        <v>51</v>
      </c>
      <c r="M78" s="13" t="s">
        <v>51</v>
      </c>
      <c r="N78" s="1" t="s">
        <v>51</v>
      </c>
    </row>
    <row r="79" spans="1:14" ht="30" customHeight="1" x14ac:dyDescent="0.3">
      <c r="A79" s="13" t="s">
        <v>626</v>
      </c>
      <c r="B79" s="13" t="s">
        <v>623</v>
      </c>
      <c r="C79" s="13" t="s">
        <v>624</v>
      </c>
      <c r="D79" s="13" t="s">
        <v>67</v>
      </c>
      <c r="E79" s="23"/>
      <c r="F79" s="23"/>
      <c r="G79" s="23"/>
      <c r="H79" s="23"/>
      <c r="I79" s="13" t="s">
        <v>625</v>
      </c>
      <c r="J79" s="13" t="s">
        <v>51</v>
      </c>
      <c r="K79" s="13" t="s">
        <v>51</v>
      </c>
      <c r="L79" s="13" t="s">
        <v>51</v>
      </c>
      <c r="M79" s="13" t="s">
        <v>51</v>
      </c>
      <c r="N79" s="1" t="s">
        <v>51</v>
      </c>
    </row>
    <row r="80" spans="1:14" ht="30" customHeight="1" x14ac:dyDescent="0.3">
      <c r="A80" s="13" t="s">
        <v>631</v>
      </c>
      <c r="B80" s="13" t="s">
        <v>628</v>
      </c>
      <c r="C80" s="13" t="s">
        <v>629</v>
      </c>
      <c r="D80" s="13" t="s">
        <v>67</v>
      </c>
      <c r="E80" s="23"/>
      <c r="F80" s="23"/>
      <c r="G80" s="23"/>
      <c r="H80" s="23"/>
      <c r="I80" s="13" t="s">
        <v>630</v>
      </c>
      <c r="J80" s="13" t="s">
        <v>51</v>
      </c>
      <c r="K80" s="13" t="s">
        <v>51</v>
      </c>
      <c r="L80" s="13" t="s">
        <v>51</v>
      </c>
      <c r="M80" s="13" t="s">
        <v>51</v>
      </c>
      <c r="N80" s="1" t="s">
        <v>51</v>
      </c>
    </row>
    <row r="81" spans="1:14" ht="30" customHeight="1" x14ac:dyDescent="0.3">
      <c r="A81" s="13" t="s">
        <v>1006</v>
      </c>
      <c r="B81" s="13" t="s">
        <v>1007</v>
      </c>
      <c r="C81" s="13" t="s">
        <v>1008</v>
      </c>
      <c r="D81" s="13" t="s">
        <v>399</v>
      </c>
      <c r="E81" s="23"/>
      <c r="F81" s="23"/>
      <c r="G81" s="23"/>
      <c r="H81" s="23"/>
      <c r="I81" s="13" t="s">
        <v>1009</v>
      </c>
      <c r="J81" s="13" t="s">
        <v>51</v>
      </c>
      <c r="K81" s="13" t="s">
        <v>742</v>
      </c>
      <c r="L81" s="13" t="s">
        <v>51</v>
      </c>
      <c r="M81" s="13" t="s">
        <v>51</v>
      </c>
      <c r="N81" s="1" t="s">
        <v>62</v>
      </c>
    </row>
    <row r="82" spans="1:14" ht="30" customHeight="1" x14ac:dyDescent="0.3">
      <c r="A82" s="13" t="s">
        <v>648</v>
      </c>
      <c r="B82" s="13" t="s">
        <v>645</v>
      </c>
      <c r="C82" s="13" t="s">
        <v>646</v>
      </c>
      <c r="D82" s="13" t="s">
        <v>67</v>
      </c>
      <c r="E82" s="23"/>
      <c r="F82" s="23"/>
      <c r="G82" s="23"/>
      <c r="H82" s="23"/>
      <c r="I82" s="13" t="s">
        <v>647</v>
      </c>
      <c r="J82" s="13" t="s">
        <v>51</v>
      </c>
      <c r="K82" s="13" t="s">
        <v>51</v>
      </c>
      <c r="L82" s="13" t="s">
        <v>51</v>
      </c>
      <c r="M82" s="13" t="s">
        <v>51</v>
      </c>
      <c r="N82" s="1" t="s">
        <v>51</v>
      </c>
    </row>
    <row r="83" spans="1:14" ht="30" customHeight="1" x14ac:dyDescent="0.3">
      <c r="A83" s="13" t="s">
        <v>655</v>
      </c>
      <c r="B83" s="13" t="s">
        <v>645</v>
      </c>
      <c r="C83" s="13" t="s">
        <v>653</v>
      </c>
      <c r="D83" s="13" t="s">
        <v>67</v>
      </c>
      <c r="E83" s="23"/>
      <c r="F83" s="23"/>
      <c r="G83" s="23"/>
      <c r="H83" s="23"/>
      <c r="I83" s="13" t="s">
        <v>654</v>
      </c>
      <c r="J83" s="13" t="s">
        <v>51</v>
      </c>
      <c r="K83" s="13" t="s">
        <v>51</v>
      </c>
      <c r="L83" s="13" t="s">
        <v>51</v>
      </c>
      <c r="M83" s="13" t="s">
        <v>51</v>
      </c>
      <c r="N83" s="1" t="s">
        <v>51</v>
      </c>
    </row>
    <row r="84" spans="1:14" ht="30" customHeight="1" x14ac:dyDescent="0.3">
      <c r="A84" s="13" t="s">
        <v>678</v>
      </c>
      <c r="B84" s="13" t="s">
        <v>675</v>
      </c>
      <c r="C84" s="13" t="s">
        <v>676</v>
      </c>
      <c r="D84" s="13" t="s">
        <v>67</v>
      </c>
      <c r="E84" s="23"/>
      <c r="F84" s="23"/>
      <c r="G84" s="23"/>
      <c r="H84" s="23"/>
      <c r="I84" s="13" t="s">
        <v>677</v>
      </c>
      <c r="J84" s="13" t="s">
        <v>51</v>
      </c>
      <c r="K84" s="13" t="s">
        <v>51</v>
      </c>
      <c r="L84" s="13" t="s">
        <v>51</v>
      </c>
      <c r="M84" s="13" t="s">
        <v>51</v>
      </c>
      <c r="N84" s="1" t="s">
        <v>51</v>
      </c>
    </row>
    <row r="85" spans="1:14" ht="30" customHeight="1" x14ac:dyDescent="0.3">
      <c r="A85" s="13" t="s">
        <v>683</v>
      </c>
      <c r="B85" s="13" t="s">
        <v>680</v>
      </c>
      <c r="C85" s="13" t="s">
        <v>681</v>
      </c>
      <c r="D85" s="13" t="s">
        <v>261</v>
      </c>
      <c r="E85" s="23"/>
      <c r="F85" s="23"/>
      <c r="G85" s="23"/>
      <c r="H85" s="23"/>
      <c r="I85" s="13" t="s">
        <v>682</v>
      </c>
      <c r="J85" s="13" t="s">
        <v>51</v>
      </c>
      <c r="K85" s="13" t="s">
        <v>51</v>
      </c>
      <c r="L85" s="13" t="s">
        <v>51</v>
      </c>
      <c r="M85" s="13" t="s">
        <v>51</v>
      </c>
      <c r="N85" s="1" t="s">
        <v>51</v>
      </c>
    </row>
    <row r="86" spans="1:14" ht="30" customHeight="1" x14ac:dyDescent="0.3">
      <c r="A86" s="13" t="s">
        <v>688</v>
      </c>
      <c r="B86" s="13" t="s">
        <v>685</v>
      </c>
      <c r="C86" s="13" t="s">
        <v>686</v>
      </c>
      <c r="D86" s="13" t="s">
        <v>67</v>
      </c>
      <c r="E86" s="23"/>
      <c r="F86" s="23"/>
      <c r="G86" s="23"/>
      <c r="H86" s="23"/>
      <c r="I86" s="13" t="s">
        <v>687</v>
      </c>
      <c r="J86" s="13" t="s">
        <v>51</v>
      </c>
      <c r="K86" s="13" t="s">
        <v>51</v>
      </c>
      <c r="L86" s="13" t="s">
        <v>51</v>
      </c>
      <c r="M86" s="13" t="s">
        <v>51</v>
      </c>
      <c r="N86" s="1" t="s">
        <v>51</v>
      </c>
    </row>
    <row r="87" spans="1:14" ht="30" customHeight="1" x14ac:dyDescent="0.3">
      <c r="A87" s="13" t="s">
        <v>693</v>
      </c>
      <c r="B87" s="13" t="s">
        <v>690</v>
      </c>
      <c r="C87" s="13" t="s">
        <v>691</v>
      </c>
      <c r="D87" s="13" t="s">
        <v>67</v>
      </c>
      <c r="E87" s="23"/>
      <c r="F87" s="23"/>
      <c r="G87" s="23"/>
      <c r="H87" s="23"/>
      <c r="I87" s="13" t="s">
        <v>692</v>
      </c>
      <c r="J87" s="13" t="s">
        <v>51</v>
      </c>
      <c r="K87" s="13" t="s">
        <v>51</v>
      </c>
      <c r="L87" s="13" t="s">
        <v>51</v>
      </c>
      <c r="M87" s="13" t="s">
        <v>51</v>
      </c>
      <c r="N87" s="1" t="s">
        <v>51</v>
      </c>
    </row>
    <row r="88" spans="1:14" ht="30" customHeight="1" x14ac:dyDescent="0.3">
      <c r="A88" s="13" t="s">
        <v>1059</v>
      </c>
      <c r="B88" s="13" t="s">
        <v>1060</v>
      </c>
      <c r="C88" s="13" t="s">
        <v>1061</v>
      </c>
      <c r="D88" s="13" t="s">
        <v>399</v>
      </c>
      <c r="E88" s="23"/>
      <c r="F88" s="23"/>
      <c r="G88" s="23"/>
      <c r="H88" s="23"/>
      <c r="I88" s="13" t="s">
        <v>1062</v>
      </c>
      <c r="J88" s="13" t="s">
        <v>51</v>
      </c>
      <c r="K88" s="13" t="s">
        <v>742</v>
      </c>
      <c r="L88" s="13" t="s">
        <v>51</v>
      </c>
      <c r="M88" s="13" t="s">
        <v>51</v>
      </c>
      <c r="N88" s="1" t="s">
        <v>62</v>
      </c>
    </row>
    <row r="89" spans="1:14" ht="30" customHeight="1" x14ac:dyDescent="0.3">
      <c r="A89" s="13" t="s">
        <v>1075</v>
      </c>
      <c r="B89" s="13" t="s">
        <v>1076</v>
      </c>
      <c r="C89" s="13" t="s">
        <v>1077</v>
      </c>
      <c r="D89" s="13" t="s">
        <v>399</v>
      </c>
      <c r="E89" s="23"/>
      <c r="F89" s="23"/>
      <c r="G89" s="23"/>
      <c r="H89" s="23"/>
      <c r="I89" s="13" t="s">
        <v>1078</v>
      </c>
      <c r="J89" s="13" t="s">
        <v>51</v>
      </c>
      <c r="K89" s="13" t="s">
        <v>742</v>
      </c>
      <c r="L89" s="13" t="s">
        <v>51</v>
      </c>
      <c r="M89" s="13" t="s">
        <v>51</v>
      </c>
      <c r="N89" s="1" t="s">
        <v>62</v>
      </c>
    </row>
    <row r="90" spans="1:14" ht="30" customHeight="1" x14ac:dyDescent="0.3">
      <c r="A90" s="13" t="s">
        <v>1035</v>
      </c>
      <c r="B90" s="13" t="s">
        <v>675</v>
      </c>
      <c r="C90" s="13" t="s">
        <v>1033</v>
      </c>
      <c r="D90" s="13" t="s">
        <v>67</v>
      </c>
      <c r="E90" s="23"/>
      <c r="F90" s="23"/>
      <c r="G90" s="23"/>
      <c r="H90" s="23"/>
      <c r="I90" s="13" t="s">
        <v>1034</v>
      </c>
      <c r="J90" s="13" t="s">
        <v>51</v>
      </c>
      <c r="K90" s="13" t="s">
        <v>51</v>
      </c>
      <c r="L90" s="13" t="s">
        <v>51</v>
      </c>
      <c r="M90" s="13" t="s">
        <v>51</v>
      </c>
      <c r="N90" s="1" t="s">
        <v>51</v>
      </c>
    </row>
    <row r="91" spans="1:14" ht="30" customHeight="1" x14ac:dyDescent="0.3">
      <c r="A91" s="13" t="s">
        <v>1047</v>
      </c>
      <c r="B91" s="13" t="s">
        <v>1044</v>
      </c>
      <c r="C91" s="13" t="s">
        <v>1045</v>
      </c>
      <c r="D91" s="13" t="s">
        <v>261</v>
      </c>
      <c r="E91" s="23"/>
      <c r="F91" s="23"/>
      <c r="G91" s="23"/>
      <c r="H91" s="23"/>
      <c r="I91" s="13" t="s">
        <v>1046</v>
      </c>
      <c r="J91" s="13" t="s">
        <v>51</v>
      </c>
      <c r="K91" s="13" t="s">
        <v>51</v>
      </c>
      <c r="L91" s="13" t="s">
        <v>51</v>
      </c>
      <c r="M91" s="13" t="s">
        <v>51</v>
      </c>
      <c r="N91" s="1" t="s">
        <v>51</v>
      </c>
    </row>
    <row r="92" spans="1:14" ht="30" customHeight="1" x14ac:dyDescent="0.3">
      <c r="A92" s="13" t="s">
        <v>1054</v>
      </c>
      <c r="B92" s="13" t="s">
        <v>1051</v>
      </c>
      <c r="C92" s="13" t="s">
        <v>1052</v>
      </c>
      <c r="D92" s="13" t="s">
        <v>399</v>
      </c>
      <c r="E92" s="23"/>
      <c r="F92" s="23"/>
      <c r="G92" s="23"/>
      <c r="H92" s="23"/>
      <c r="I92" s="13" t="s">
        <v>1053</v>
      </c>
      <c r="J92" s="13" t="s">
        <v>51</v>
      </c>
      <c r="K92" s="13" t="s">
        <v>742</v>
      </c>
      <c r="L92" s="13" t="s">
        <v>51</v>
      </c>
      <c r="M92" s="13" t="s">
        <v>51</v>
      </c>
      <c r="N92" s="1" t="s">
        <v>62</v>
      </c>
    </row>
    <row r="93" spans="1:14" ht="30" customHeight="1" x14ac:dyDescent="0.3">
      <c r="A93" s="13" t="s">
        <v>700</v>
      </c>
      <c r="B93" s="13" t="s">
        <v>696</v>
      </c>
      <c r="C93" s="13" t="s">
        <v>697</v>
      </c>
      <c r="D93" s="13" t="s">
        <v>698</v>
      </c>
      <c r="E93" s="23"/>
      <c r="F93" s="23"/>
      <c r="G93" s="23"/>
      <c r="H93" s="23"/>
      <c r="I93" s="13" t="s">
        <v>699</v>
      </c>
      <c r="J93" s="13" t="s">
        <v>51</v>
      </c>
      <c r="K93" s="13" t="s">
        <v>51</v>
      </c>
      <c r="L93" s="13" t="s">
        <v>51</v>
      </c>
      <c r="M93" s="13" t="s">
        <v>51</v>
      </c>
      <c r="N93" s="1" t="s">
        <v>51</v>
      </c>
    </row>
    <row r="94" spans="1:14" ht="30" customHeight="1" x14ac:dyDescent="0.3">
      <c r="A94" s="13" t="s">
        <v>1101</v>
      </c>
      <c r="B94" s="13" t="s">
        <v>696</v>
      </c>
      <c r="C94" s="13" t="s">
        <v>697</v>
      </c>
      <c r="D94" s="13" t="s">
        <v>294</v>
      </c>
      <c r="E94" s="23"/>
      <c r="F94" s="23"/>
      <c r="G94" s="23"/>
      <c r="H94" s="23"/>
      <c r="I94" s="13" t="s">
        <v>1100</v>
      </c>
      <c r="J94" s="13" t="s">
        <v>51</v>
      </c>
      <c r="K94" s="13" t="s">
        <v>51</v>
      </c>
      <c r="L94" s="13" t="s">
        <v>51</v>
      </c>
      <c r="M94" s="13" t="s">
        <v>51</v>
      </c>
      <c r="N94" s="1" t="s">
        <v>51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1CA3-F367-4E78-8879-9F5366F500D0}">
  <sheetPr>
    <pageSetUpPr fitToPage="1"/>
  </sheetPr>
  <dimension ref="A1:AZ548"/>
  <sheetViews>
    <sheetView topLeftCell="A37" workbookViewId="0">
      <selection activeCell="E5" sqref="E5:L54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1305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/>
      <c r="G2" s="35" t="s">
        <v>8</v>
      </c>
      <c r="H2" s="35"/>
      <c r="I2" s="35" t="s">
        <v>9</v>
      </c>
      <c r="J2" s="35"/>
      <c r="K2" s="35" t="s">
        <v>10</v>
      </c>
      <c r="L2" s="35"/>
      <c r="M2" s="35" t="s">
        <v>11</v>
      </c>
      <c r="N2" s="32" t="s">
        <v>322</v>
      </c>
      <c r="O2" s="32" t="s">
        <v>19</v>
      </c>
      <c r="P2" s="32" t="s">
        <v>21</v>
      </c>
      <c r="Q2" s="32" t="s">
        <v>22</v>
      </c>
      <c r="R2" s="32" t="s">
        <v>23</v>
      </c>
      <c r="S2" s="32" t="s">
        <v>24</v>
      </c>
      <c r="T2" s="32" t="s">
        <v>25</v>
      </c>
      <c r="U2" s="32" t="s">
        <v>26</v>
      </c>
      <c r="V2" s="32" t="s">
        <v>27</v>
      </c>
      <c r="W2" s="32" t="s">
        <v>28</v>
      </c>
      <c r="X2" s="32" t="s">
        <v>29</v>
      </c>
      <c r="Y2" s="32" t="s">
        <v>30</v>
      </c>
      <c r="Z2" s="32" t="s">
        <v>31</v>
      </c>
      <c r="AA2" s="32" t="s">
        <v>32</v>
      </c>
      <c r="AB2" s="32" t="s">
        <v>33</v>
      </c>
      <c r="AC2" s="32" t="s">
        <v>34</v>
      </c>
      <c r="AD2" s="32" t="s">
        <v>35</v>
      </c>
      <c r="AE2" s="32" t="s">
        <v>36</v>
      </c>
      <c r="AF2" s="32" t="s">
        <v>37</v>
      </c>
      <c r="AG2" s="32" t="s">
        <v>38</v>
      </c>
      <c r="AH2" s="32" t="s">
        <v>39</v>
      </c>
      <c r="AI2" s="32" t="s">
        <v>40</v>
      </c>
      <c r="AJ2" s="32" t="s">
        <v>41</v>
      </c>
      <c r="AK2" s="32" t="s">
        <v>42</v>
      </c>
      <c r="AL2" s="32" t="s">
        <v>43</v>
      </c>
      <c r="AM2" s="32" t="s">
        <v>44</v>
      </c>
      <c r="AN2" s="32" t="s">
        <v>45</v>
      </c>
      <c r="AO2" s="32" t="s">
        <v>46</v>
      </c>
      <c r="AP2" s="32" t="s">
        <v>323</v>
      </c>
      <c r="AQ2" s="32" t="s">
        <v>324</v>
      </c>
      <c r="AR2" s="32" t="s">
        <v>325</v>
      </c>
      <c r="AS2" s="32" t="s">
        <v>326</v>
      </c>
      <c r="AT2" s="32" t="s">
        <v>327</v>
      </c>
      <c r="AU2" s="32" t="s">
        <v>328</v>
      </c>
      <c r="AV2" s="32" t="s">
        <v>47</v>
      </c>
      <c r="AW2" s="32" t="s">
        <v>329</v>
      </c>
      <c r="AX2" s="1" t="s">
        <v>321</v>
      </c>
      <c r="AY2" s="1" t="s">
        <v>20</v>
      </c>
      <c r="AZ2" s="1" t="s">
        <v>330</v>
      </c>
    </row>
    <row r="3" spans="1:52" ht="30" customHeight="1" x14ac:dyDescent="0.3">
      <c r="A3" s="35"/>
      <c r="B3" s="35"/>
      <c r="C3" s="35"/>
      <c r="D3" s="35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35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</row>
    <row r="4" spans="1:52" ht="30" customHeight="1" x14ac:dyDescent="0.3">
      <c r="A4" s="16" t="s">
        <v>331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61</v>
      </c>
    </row>
    <row r="5" spans="1:52" ht="30" customHeight="1" x14ac:dyDescent="0.3">
      <c r="A5" s="19" t="s">
        <v>332</v>
      </c>
      <c r="B5" s="19" t="s">
        <v>333</v>
      </c>
      <c r="C5" s="19" t="s">
        <v>334</v>
      </c>
      <c r="D5" s="20">
        <v>0.18</v>
      </c>
      <c r="E5" s="22"/>
      <c r="F5" s="25"/>
      <c r="G5" s="22"/>
      <c r="H5" s="25"/>
      <c r="I5" s="22"/>
      <c r="J5" s="25"/>
      <c r="K5" s="22"/>
      <c r="L5" s="25"/>
      <c r="M5" s="19" t="s">
        <v>335</v>
      </c>
      <c r="N5" s="1" t="s">
        <v>51</v>
      </c>
      <c r="O5" s="1" t="s">
        <v>336</v>
      </c>
      <c r="P5" s="1" t="s">
        <v>63</v>
      </c>
      <c r="Q5" s="1" t="s">
        <v>63</v>
      </c>
      <c r="R5" s="1" t="s">
        <v>62</v>
      </c>
      <c r="V5">
        <v>1</v>
      </c>
      <c r="AV5" s="1" t="s">
        <v>51</v>
      </c>
      <c r="AW5" s="1" t="s">
        <v>337</v>
      </c>
      <c r="AX5" s="1" t="s">
        <v>51</v>
      </c>
      <c r="AY5" s="1" t="s">
        <v>338</v>
      </c>
      <c r="AZ5" s="1" t="s">
        <v>51</v>
      </c>
    </row>
    <row r="6" spans="1:52" ht="30" customHeight="1" x14ac:dyDescent="0.3">
      <c r="A6" s="19" t="s">
        <v>339</v>
      </c>
      <c r="B6" s="19" t="s">
        <v>340</v>
      </c>
      <c r="C6" s="19" t="s">
        <v>59</v>
      </c>
      <c r="D6" s="20">
        <v>1</v>
      </c>
      <c r="E6" s="22"/>
      <c r="F6" s="25"/>
      <c r="G6" s="22"/>
      <c r="H6" s="25"/>
      <c r="I6" s="22"/>
      <c r="J6" s="25"/>
      <c r="K6" s="22"/>
      <c r="L6" s="25"/>
      <c r="M6" s="19" t="s">
        <v>335</v>
      </c>
      <c r="N6" s="1" t="s">
        <v>51</v>
      </c>
      <c r="O6" s="1" t="s">
        <v>341</v>
      </c>
      <c r="P6" s="1" t="s">
        <v>62</v>
      </c>
      <c r="Q6" s="1" t="s">
        <v>63</v>
      </c>
      <c r="R6" s="1" t="s">
        <v>63</v>
      </c>
      <c r="V6">
        <v>1</v>
      </c>
      <c r="AV6" s="1" t="s">
        <v>51</v>
      </c>
      <c r="AW6" s="1" t="s">
        <v>342</v>
      </c>
      <c r="AX6" s="1" t="s">
        <v>51</v>
      </c>
      <c r="AY6" s="1" t="s">
        <v>338</v>
      </c>
      <c r="AZ6" s="1" t="s">
        <v>51</v>
      </c>
    </row>
    <row r="7" spans="1:52" ht="30" customHeight="1" x14ac:dyDescent="0.3">
      <c r="A7" s="19" t="s">
        <v>343</v>
      </c>
      <c r="B7" s="19" t="s">
        <v>344</v>
      </c>
      <c r="C7" s="19" t="s">
        <v>345</v>
      </c>
      <c r="D7" s="20">
        <v>1</v>
      </c>
      <c r="E7" s="22"/>
      <c r="F7" s="25"/>
      <c r="G7" s="22"/>
      <c r="H7" s="25"/>
      <c r="I7" s="22"/>
      <c r="J7" s="25"/>
      <c r="K7" s="22"/>
      <c r="L7" s="25"/>
      <c r="M7" s="19" t="s">
        <v>51</v>
      </c>
      <c r="N7" s="1" t="s">
        <v>61</v>
      </c>
      <c r="O7" s="1" t="s">
        <v>346</v>
      </c>
      <c r="P7" s="1" t="s">
        <v>63</v>
      </c>
      <c r="Q7" s="1" t="s">
        <v>63</v>
      </c>
      <c r="R7" s="1" t="s">
        <v>63</v>
      </c>
      <c r="S7">
        <v>3</v>
      </c>
      <c r="T7">
        <v>2</v>
      </c>
      <c r="U7">
        <v>1</v>
      </c>
      <c r="AV7" s="1" t="s">
        <v>51</v>
      </c>
      <c r="AW7" s="1" t="s">
        <v>347</v>
      </c>
      <c r="AX7" s="1" t="s">
        <v>51</v>
      </c>
      <c r="AY7" s="1" t="s">
        <v>51</v>
      </c>
      <c r="AZ7" s="1" t="s">
        <v>51</v>
      </c>
    </row>
    <row r="8" spans="1:52" ht="30" customHeight="1" x14ac:dyDescent="0.3">
      <c r="A8" s="19" t="s">
        <v>348</v>
      </c>
      <c r="B8" s="19" t="s">
        <v>51</v>
      </c>
      <c r="C8" s="19" t="s">
        <v>51</v>
      </c>
      <c r="D8" s="20"/>
      <c r="E8" s="22"/>
      <c r="F8" s="25"/>
      <c r="G8" s="22"/>
      <c r="H8" s="25"/>
      <c r="I8" s="22"/>
      <c r="J8" s="25"/>
      <c r="K8" s="22"/>
      <c r="L8" s="25"/>
      <c r="M8" s="19" t="s">
        <v>51</v>
      </c>
      <c r="N8" s="1" t="s">
        <v>93</v>
      </c>
      <c r="O8" s="1" t="s">
        <v>93</v>
      </c>
      <c r="P8" s="1" t="s">
        <v>51</v>
      </c>
      <c r="Q8" s="1" t="s">
        <v>51</v>
      </c>
      <c r="R8" s="1" t="s">
        <v>51</v>
      </c>
      <c r="AV8" s="1" t="s">
        <v>51</v>
      </c>
      <c r="AW8" s="1" t="s">
        <v>51</v>
      </c>
      <c r="AX8" s="1" t="s">
        <v>51</v>
      </c>
      <c r="AY8" s="1" t="s">
        <v>51</v>
      </c>
      <c r="AZ8" s="1" t="s">
        <v>51</v>
      </c>
    </row>
    <row r="9" spans="1:52" ht="30" customHeight="1" x14ac:dyDescent="0.3">
      <c r="A9" s="20"/>
      <c r="B9" s="20"/>
      <c r="C9" s="20"/>
      <c r="D9" s="20"/>
      <c r="E9" s="22"/>
      <c r="F9" s="25"/>
      <c r="G9" s="22"/>
      <c r="H9" s="25"/>
      <c r="I9" s="22"/>
      <c r="J9" s="25"/>
      <c r="K9" s="22"/>
      <c r="L9" s="25"/>
      <c r="M9" s="20"/>
    </row>
    <row r="10" spans="1:52" ht="30" customHeight="1" x14ac:dyDescent="0.3">
      <c r="A10" s="16" t="s">
        <v>349</v>
      </c>
      <c r="B10" s="17"/>
      <c r="C10" s="17"/>
      <c r="D10" s="17"/>
      <c r="E10" s="21"/>
      <c r="F10" s="24"/>
      <c r="G10" s="21"/>
      <c r="H10" s="24"/>
      <c r="I10" s="21"/>
      <c r="J10" s="24"/>
      <c r="K10" s="21"/>
      <c r="L10" s="24"/>
      <c r="M10" s="18"/>
      <c r="N10" s="1" t="s">
        <v>69</v>
      </c>
    </row>
    <row r="11" spans="1:52" ht="30" customHeight="1" x14ac:dyDescent="0.3">
      <c r="A11" s="19" t="s">
        <v>350</v>
      </c>
      <c r="B11" s="19" t="s">
        <v>351</v>
      </c>
      <c r="C11" s="19" t="s">
        <v>352</v>
      </c>
      <c r="D11" s="20">
        <v>2.5000000000000001E-2</v>
      </c>
      <c r="E11" s="22"/>
      <c r="F11" s="25"/>
      <c r="G11" s="22"/>
      <c r="H11" s="25"/>
      <c r="I11" s="22"/>
      <c r="J11" s="25"/>
      <c r="K11" s="22"/>
      <c r="L11" s="25"/>
      <c r="M11" s="19" t="s">
        <v>51</v>
      </c>
      <c r="N11" s="1" t="s">
        <v>69</v>
      </c>
      <c r="O11" s="1" t="s">
        <v>353</v>
      </c>
      <c r="P11" s="1" t="s">
        <v>63</v>
      </c>
      <c r="Q11" s="1" t="s">
        <v>63</v>
      </c>
      <c r="R11" s="1" t="s">
        <v>62</v>
      </c>
      <c r="AV11" s="1" t="s">
        <v>51</v>
      </c>
      <c r="AW11" s="1" t="s">
        <v>354</v>
      </c>
      <c r="AX11" s="1" t="s">
        <v>51</v>
      </c>
      <c r="AY11" s="1" t="s">
        <v>51</v>
      </c>
      <c r="AZ11" s="1" t="s">
        <v>51</v>
      </c>
    </row>
    <row r="12" spans="1:52" ht="30" customHeight="1" x14ac:dyDescent="0.3">
      <c r="A12" s="19" t="s">
        <v>348</v>
      </c>
      <c r="B12" s="19" t="s">
        <v>51</v>
      </c>
      <c r="C12" s="19" t="s">
        <v>51</v>
      </c>
      <c r="D12" s="20"/>
      <c r="E12" s="22"/>
      <c r="F12" s="25"/>
      <c r="G12" s="22"/>
      <c r="H12" s="25"/>
      <c r="I12" s="22"/>
      <c r="J12" s="25"/>
      <c r="K12" s="22"/>
      <c r="L12" s="25"/>
      <c r="M12" s="19" t="s">
        <v>51</v>
      </c>
      <c r="N12" s="1" t="s">
        <v>93</v>
      </c>
      <c r="O12" s="1" t="s">
        <v>93</v>
      </c>
      <c r="P12" s="1" t="s">
        <v>51</v>
      </c>
      <c r="Q12" s="1" t="s">
        <v>51</v>
      </c>
      <c r="R12" s="1" t="s">
        <v>51</v>
      </c>
      <c r="AV12" s="1" t="s">
        <v>51</v>
      </c>
      <c r="AW12" s="1" t="s">
        <v>51</v>
      </c>
      <c r="AX12" s="1" t="s">
        <v>51</v>
      </c>
      <c r="AY12" s="1" t="s">
        <v>51</v>
      </c>
      <c r="AZ12" s="1" t="s">
        <v>51</v>
      </c>
    </row>
    <row r="13" spans="1:52" ht="30" customHeight="1" x14ac:dyDescent="0.3">
      <c r="A13" s="20"/>
      <c r="B13" s="20"/>
      <c r="C13" s="20"/>
      <c r="D13" s="20"/>
      <c r="E13" s="22"/>
      <c r="F13" s="25"/>
      <c r="G13" s="22"/>
      <c r="H13" s="25"/>
      <c r="I13" s="22"/>
      <c r="J13" s="25"/>
      <c r="K13" s="22"/>
      <c r="L13" s="25"/>
      <c r="M13" s="20"/>
    </row>
    <row r="14" spans="1:52" ht="30" customHeight="1" x14ac:dyDescent="0.3">
      <c r="A14" s="16" t="s">
        <v>355</v>
      </c>
      <c r="B14" s="17"/>
      <c r="C14" s="17"/>
      <c r="D14" s="17"/>
      <c r="E14" s="21"/>
      <c r="F14" s="24"/>
      <c r="G14" s="21"/>
      <c r="H14" s="24"/>
      <c r="I14" s="21"/>
      <c r="J14" s="24"/>
      <c r="K14" s="21"/>
      <c r="L14" s="24"/>
      <c r="M14" s="18"/>
      <c r="N14" s="1" t="s">
        <v>74</v>
      </c>
    </row>
    <row r="15" spans="1:52" ht="30" customHeight="1" x14ac:dyDescent="0.3">
      <c r="A15" s="19" t="s">
        <v>356</v>
      </c>
      <c r="B15" s="19" t="s">
        <v>357</v>
      </c>
      <c r="C15" s="19" t="s">
        <v>67</v>
      </c>
      <c r="D15" s="20">
        <v>1.1000000000000001</v>
      </c>
      <c r="E15" s="22"/>
      <c r="F15" s="25"/>
      <c r="G15" s="22"/>
      <c r="H15" s="25"/>
      <c r="I15" s="22"/>
      <c r="J15" s="25"/>
      <c r="K15" s="22"/>
      <c r="L15" s="25"/>
      <c r="M15" s="19" t="s">
        <v>51</v>
      </c>
      <c r="N15" s="1" t="s">
        <v>74</v>
      </c>
      <c r="O15" s="1" t="s">
        <v>358</v>
      </c>
      <c r="P15" s="1" t="s">
        <v>63</v>
      </c>
      <c r="Q15" s="1" t="s">
        <v>63</v>
      </c>
      <c r="R15" s="1" t="s">
        <v>62</v>
      </c>
      <c r="AV15" s="1" t="s">
        <v>51</v>
      </c>
      <c r="AW15" s="1" t="s">
        <v>359</v>
      </c>
      <c r="AX15" s="1" t="s">
        <v>51</v>
      </c>
      <c r="AY15" s="1" t="s">
        <v>51</v>
      </c>
      <c r="AZ15" s="1" t="s">
        <v>51</v>
      </c>
    </row>
    <row r="16" spans="1:52" ht="30" customHeight="1" x14ac:dyDescent="0.3">
      <c r="A16" s="19" t="s">
        <v>350</v>
      </c>
      <c r="B16" s="19" t="s">
        <v>351</v>
      </c>
      <c r="C16" s="19" t="s">
        <v>352</v>
      </c>
      <c r="D16" s="20">
        <v>3.0000000000000001E-3</v>
      </c>
      <c r="E16" s="22"/>
      <c r="F16" s="25"/>
      <c r="G16" s="22"/>
      <c r="H16" s="25"/>
      <c r="I16" s="22"/>
      <c r="J16" s="25"/>
      <c r="K16" s="22"/>
      <c r="L16" s="25"/>
      <c r="M16" s="19" t="s">
        <v>51</v>
      </c>
      <c r="N16" s="1" t="s">
        <v>74</v>
      </c>
      <c r="O16" s="1" t="s">
        <v>353</v>
      </c>
      <c r="P16" s="1" t="s">
        <v>63</v>
      </c>
      <c r="Q16" s="1" t="s">
        <v>63</v>
      </c>
      <c r="R16" s="1" t="s">
        <v>62</v>
      </c>
      <c r="AV16" s="1" t="s">
        <v>51</v>
      </c>
      <c r="AW16" s="1" t="s">
        <v>360</v>
      </c>
      <c r="AX16" s="1" t="s">
        <v>51</v>
      </c>
      <c r="AY16" s="1" t="s">
        <v>51</v>
      </c>
      <c r="AZ16" s="1" t="s">
        <v>51</v>
      </c>
    </row>
    <row r="17" spans="1:52" ht="30" customHeight="1" x14ac:dyDescent="0.3">
      <c r="A17" s="19" t="s">
        <v>348</v>
      </c>
      <c r="B17" s="19" t="s">
        <v>51</v>
      </c>
      <c r="C17" s="19" t="s">
        <v>51</v>
      </c>
      <c r="D17" s="20"/>
      <c r="E17" s="22"/>
      <c r="F17" s="25"/>
      <c r="G17" s="22"/>
      <c r="H17" s="25"/>
      <c r="I17" s="22"/>
      <c r="J17" s="25"/>
      <c r="K17" s="22"/>
      <c r="L17" s="25"/>
      <c r="M17" s="19" t="s">
        <v>51</v>
      </c>
      <c r="N17" s="1" t="s">
        <v>93</v>
      </c>
      <c r="O17" s="1" t="s">
        <v>93</v>
      </c>
      <c r="P17" s="1" t="s">
        <v>51</v>
      </c>
      <c r="Q17" s="1" t="s">
        <v>51</v>
      </c>
      <c r="R17" s="1" t="s">
        <v>51</v>
      </c>
      <c r="AV17" s="1" t="s">
        <v>51</v>
      </c>
      <c r="AW17" s="1" t="s">
        <v>51</v>
      </c>
      <c r="AX17" s="1" t="s">
        <v>51</v>
      </c>
      <c r="AY17" s="1" t="s">
        <v>51</v>
      </c>
      <c r="AZ17" s="1" t="s">
        <v>51</v>
      </c>
    </row>
    <row r="18" spans="1:52" ht="30" customHeight="1" x14ac:dyDescent="0.3">
      <c r="A18" s="20"/>
      <c r="B18" s="20"/>
      <c r="C18" s="20"/>
      <c r="D18" s="20"/>
      <c r="E18" s="22"/>
      <c r="F18" s="25"/>
      <c r="G18" s="22"/>
      <c r="H18" s="25"/>
      <c r="I18" s="22"/>
      <c r="J18" s="25"/>
      <c r="K18" s="22"/>
      <c r="L18" s="25"/>
      <c r="M18" s="20"/>
    </row>
    <row r="19" spans="1:52" ht="30" customHeight="1" x14ac:dyDescent="0.3">
      <c r="A19" s="16" t="s">
        <v>361</v>
      </c>
      <c r="B19" s="17"/>
      <c r="C19" s="17"/>
      <c r="D19" s="17"/>
      <c r="E19" s="21"/>
      <c r="F19" s="24"/>
      <c r="G19" s="21"/>
      <c r="H19" s="24"/>
      <c r="I19" s="21"/>
      <c r="J19" s="24"/>
      <c r="K19" s="21"/>
      <c r="L19" s="24"/>
      <c r="M19" s="18"/>
      <c r="N19" s="1" t="s">
        <v>78</v>
      </c>
    </row>
    <row r="20" spans="1:52" ht="30" customHeight="1" x14ac:dyDescent="0.3">
      <c r="A20" s="19" t="s">
        <v>350</v>
      </c>
      <c r="B20" s="19" t="s">
        <v>351</v>
      </c>
      <c r="C20" s="19" t="s">
        <v>352</v>
      </c>
      <c r="D20" s="20">
        <v>0.02</v>
      </c>
      <c r="E20" s="22"/>
      <c r="F20" s="25"/>
      <c r="G20" s="22"/>
      <c r="H20" s="25"/>
      <c r="I20" s="22"/>
      <c r="J20" s="25"/>
      <c r="K20" s="22"/>
      <c r="L20" s="25"/>
      <c r="M20" s="19" t="s">
        <v>51</v>
      </c>
      <c r="N20" s="1" t="s">
        <v>78</v>
      </c>
      <c r="O20" s="1" t="s">
        <v>353</v>
      </c>
      <c r="P20" s="1" t="s">
        <v>63</v>
      </c>
      <c r="Q20" s="1" t="s">
        <v>63</v>
      </c>
      <c r="R20" s="1" t="s">
        <v>62</v>
      </c>
      <c r="AV20" s="1" t="s">
        <v>51</v>
      </c>
      <c r="AW20" s="1" t="s">
        <v>362</v>
      </c>
      <c r="AX20" s="1" t="s">
        <v>51</v>
      </c>
      <c r="AY20" s="1" t="s">
        <v>51</v>
      </c>
      <c r="AZ20" s="1" t="s">
        <v>51</v>
      </c>
    </row>
    <row r="21" spans="1:52" ht="30" customHeight="1" x14ac:dyDescent="0.3">
      <c r="A21" s="19" t="s">
        <v>348</v>
      </c>
      <c r="B21" s="19" t="s">
        <v>51</v>
      </c>
      <c r="C21" s="19" t="s">
        <v>51</v>
      </c>
      <c r="D21" s="20"/>
      <c r="E21" s="22"/>
      <c r="F21" s="25"/>
      <c r="G21" s="22"/>
      <c r="H21" s="25"/>
      <c r="I21" s="22"/>
      <c r="J21" s="25"/>
      <c r="K21" s="22"/>
      <c r="L21" s="25"/>
      <c r="M21" s="19" t="s">
        <v>51</v>
      </c>
      <c r="N21" s="1" t="s">
        <v>93</v>
      </c>
      <c r="O21" s="1" t="s">
        <v>93</v>
      </c>
      <c r="P21" s="1" t="s">
        <v>51</v>
      </c>
      <c r="Q21" s="1" t="s">
        <v>51</v>
      </c>
      <c r="R21" s="1" t="s">
        <v>51</v>
      </c>
      <c r="AV21" s="1" t="s">
        <v>51</v>
      </c>
      <c r="AW21" s="1" t="s">
        <v>51</v>
      </c>
      <c r="AX21" s="1" t="s">
        <v>51</v>
      </c>
      <c r="AY21" s="1" t="s">
        <v>51</v>
      </c>
      <c r="AZ21" s="1" t="s">
        <v>51</v>
      </c>
    </row>
    <row r="22" spans="1:52" ht="30" customHeight="1" x14ac:dyDescent="0.3">
      <c r="A22" s="20"/>
      <c r="B22" s="20"/>
      <c r="C22" s="20"/>
      <c r="D22" s="20"/>
      <c r="E22" s="22"/>
      <c r="F22" s="25"/>
      <c r="G22" s="22"/>
      <c r="H22" s="25"/>
      <c r="I22" s="22"/>
      <c r="J22" s="25"/>
      <c r="K22" s="22"/>
      <c r="L22" s="25"/>
      <c r="M22" s="20"/>
    </row>
    <row r="23" spans="1:52" ht="30" customHeight="1" x14ac:dyDescent="0.3">
      <c r="A23" s="16" t="s">
        <v>363</v>
      </c>
      <c r="B23" s="17"/>
      <c r="C23" s="17"/>
      <c r="D23" s="17"/>
      <c r="E23" s="21"/>
      <c r="F23" s="24"/>
      <c r="G23" s="21"/>
      <c r="H23" s="24"/>
      <c r="I23" s="21"/>
      <c r="J23" s="24"/>
      <c r="K23" s="21"/>
      <c r="L23" s="24"/>
      <c r="M23" s="18"/>
      <c r="N23" s="1" t="s">
        <v>84</v>
      </c>
    </row>
    <row r="24" spans="1:52" ht="30" customHeight="1" x14ac:dyDescent="0.3">
      <c r="A24" s="19" t="s">
        <v>364</v>
      </c>
      <c r="B24" s="19" t="s">
        <v>365</v>
      </c>
      <c r="C24" s="19" t="s">
        <v>334</v>
      </c>
      <c r="D24" s="20">
        <v>0.14000000000000001</v>
      </c>
      <c r="E24" s="22"/>
      <c r="F24" s="25"/>
      <c r="G24" s="22"/>
      <c r="H24" s="25"/>
      <c r="I24" s="22"/>
      <c r="J24" s="25"/>
      <c r="K24" s="22"/>
      <c r="L24" s="25"/>
      <c r="M24" s="19" t="s">
        <v>51</v>
      </c>
      <c r="N24" s="1" t="s">
        <v>84</v>
      </c>
      <c r="O24" s="1" t="s">
        <v>366</v>
      </c>
      <c r="P24" s="1" t="s">
        <v>63</v>
      </c>
      <c r="Q24" s="1" t="s">
        <v>63</v>
      </c>
      <c r="R24" s="1" t="s">
        <v>62</v>
      </c>
      <c r="AV24" s="1" t="s">
        <v>51</v>
      </c>
      <c r="AW24" s="1" t="s">
        <v>367</v>
      </c>
      <c r="AX24" s="1" t="s">
        <v>51</v>
      </c>
      <c r="AY24" s="1" t="s">
        <v>51</v>
      </c>
      <c r="AZ24" s="1" t="s">
        <v>51</v>
      </c>
    </row>
    <row r="25" spans="1:52" ht="30" customHeight="1" x14ac:dyDescent="0.3">
      <c r="A25" s="19" t="s">
        <v>364</v>
      </c>
      <c r="B25" s="19" t="s">
        <v>368</v>
      </c>
      <c r="C25" s="19" t="s">
        <v>334</v>
      </c>
      <c r="D25" s="20">
        <v>0.14000000000000001</v>
      </c>
      <c r="E25" s="22"/>
      <c r="F25" s="25"/>
      <c r="G25" s="22"/>
      <c r="H25" s="25"/>
      <c r="I25" s="22"/>
      <c r="J25" s="25"/>
      <c r="K25" s="22"/>
      <c r="L25" s="25"/>
      <c r="M25" s="19" t="s">
        <v>51</v>
      </c>
      <c r="N25" s="1" t="s">
        <v>84</v>
      </c>
      <c r="O25" s="1" t="s">
        <v>369</v>
      </c>
      <c r="P25" s="1" t="s">
        <v>63</v>
      </c>
      <c r="Q25" s="1" t="s">
        <v>63</v>
      </c>
      <c r="R25" s="1" t="s">
        <v>62</v>
      </c>
      <c r="AV25" s="1" t="s">
        <v>51</v>
      </c>
      <c r="AW25" s="1" t="s">
        <v>370</v>
      </c>
      <c r="AX25" s="1" t="s">
        <v>51</v>
      </c>
      <c r="AY25" s="1" t="s">
        <v>51</v>
      </c>
      <c r="AZ25" s="1" t="s">
        <v>51</v>
      </c>
    </row>
    <row r="26" spans="1:52" ht="30" customHeight="1" x14ac:dyDescent="0.3">
      <c r="A26" s="19" t="s">
        <v>364</v>
      </c>
      <c r="B26" s="19" t="s">
        <v>371</v>
      </c>
      <c r="C26" s="19" t="s">
        <v>334</v>
      </c>
      <c r="D26" s="20">
        <v>0.28000000000000003</v>
      </c>
      <c r="E26" s="22"/>
      <c r="F26" s="25"/>
      <c r="G26" s="22"/>
      <c r="H26" s="25"/>
      <c r="I26" s="22"/>
      <c r="J26" s="25"/>
      <c r="K26" s="22"/>
      <c r="L26" s="25"/>
      <c r="M26" s="19" t="s">
        <v>51</v>
      </c>
      <c r="N26" s="1" t="s">
        <v>84</v>
      </c>
      <c r="O26" s="1" t="s">
        <v>372</v>
      </c>
      <c r="P26" s="1" t="s">
        <v>63</v>
      </c>
      <c r="Q26" s="1" t="s">
        <v>63</v>
      </c>
      <c r="R26" s="1" t="s">
        <v>62</v>
      </c>
      <c r="AV26" s="1" t="s">
        <v>51</v>
      </c>
      <c r="AW26" s="1" t="s">
        <v>373</v>
      </c>
      <c r="AX26" s="1" t="s">
        <v>51</v>
      </c>
      <c r="AY26" s="1" t="s">
        <v>51</v>
      </c>
      <c r="AZ26" s="1" t="s">
        <v>51</v>
      </c>
    </row>
    <row r="27" spans="1:52" ht="30" customHeight="1" x14ac:dyDescent="0.3">
      <c r="A27" s="19" t="s">
        <v>364</v>
      </c>
      <c r="B27" s="19" t="s">
        <v>374</v>
      </c>
      <c r="C27" s="19" t="s">
        <v>334</v>
      </c>
      <c r="D27" s="20">
        <v>0.28000000000000003</v>
      </c>
      <c r="E27" s="22"/>
      <c r="F27" s="25"/>
      <c r="G27" s="22"/>
      <c r="H27" s="25"/>
      <c r="I27" s="22"/>
      <c r="J27" s="25"/>
      <c r="K27" s="22"/>
      <c r="L27" s="25"/>
      <c r="M27" s="19" t="s">
        <v>51</v>
      </c>
      <c r="N27" s="1" t="s">
        <v>84</v>
      </c>
      <c r="O27" s="1" t="s">
        <v>375</v>
      </c>
      <c r="P27" s="1" t="s">
        <v>63</v>
      </c>
      <c r="Q27" s="1" t="s">
        <v>63</v>
      </c>
      <c r="R27" s="1" t="s">
        <v>62</v>
      </c>
      <c r="AV27" s="1" t="s">
        <v>51</v>
      </c>
      <c r="AW27" s="1" t="s">
        <v>376</v>
      </c>
      <c r="AX27" s="1" t="s">
        <v>51</v>
      </c>
      <c r="AY27" s="1" t="s">
        <v>51</v>
      </c>
      <c r="AZ27" s="1" t="s">
        <v>51</v>
      </c>
    </row>
    <row r="28" spans="1:52" ht="30" customHeight="1" x14ac:dyDescent="0.3">
      <c r="A28" s="19" t="s">
        <v>364</v>
      </c>
      <c r="B28" s="19" t="s">
        <v>377</v>
      </c>
      <c r="C28" s="19" t="s">
        <v>334</v>
      </c>
      <c r="D28" s="20">
        <v>0.14000000000000001</v>
      </c>
      <c r="E28" s="22"/>
      <c r="F28" s="25"/>
      <c r="G28" s="22"/>
      <c r="H28" s="25"/>
      <c r="I28" s="22"/>
      <c r="J28" s="25"/>
      <c r="K28" s="22"/>
      <c r="L28" s="25"/>
      <c r="M28" s="19" t="s">
        <v>51</v>
      </c>
      <c r="N28" s="1" t="s">
        <v>84</v>
      </c>
      <c r="O28" s="1" t="s">
        <v>378</v>
      </c>
      <c r="P28" s="1" t="s">
        <v>63</v>
      </c>
      <c r="Q28" s="1" t="s">
        <v>63</v>
      </c>
      <c r="R28" s="1" t="s">
        <v>62</v>
      </c>
      <c r="AV28" s="1" t="s">
        <v>51</v>
      </c>
      <c r="AW28" s="1" t="s">
        <v>379</v>
      </c>
      <c r="AX28" s="1" t="s">
        <v>51</v>
      </c>
      <c r="AY28" s="1" t="s">
        <v>51</v>
      </c>
      <c r="AZ28" s="1" t="s">
        <v>51</v>
      </c>
    </row>
    <row r="29" spans="1:52" ht="30" customHeight="1" x14ac:dyDescent="0.3">
      <c r="A29" s="19" t="s">
        <v>364</v>
      </c>
      <c r="B29" s="19" t="s">
        <v>380</v>
      </c>
      <c r="C29" s="19" t="s">
        <v>334</v>
      </c>
      <c r="D29" s="20">
        <v>0.28000000000000003</v>
      </c>
      <c r="E29" s="22"/>
      <c r="F29" s="25"/>
      <c r="G29" s="22"/>
      <c r="H29" s="25"/>
      <c r="I29" s="22"/>
      <c r="J29" s="25"/>
      <c r="K29" s="22"/>
      <c r="L29" s="25"/>
      <c r="M29" s="19" t="s">
        <v>51</v>
      </c>
      <c r="N29" s="1" t="s">
        <v>84</v>
      </c>
      <c r="O29" s="1" t="s">
        <v>381</v>
      </c>
      <c r="P29" s="1" t="s">
        <v>63</v>
      </c>
      <c r="Q29" s="1" t="s">
        <v>63</v>
      </c>
      <c r="R29" s="1" t="s">
        <v>62</v>
      </c>
      <c r="AV29" s="1" t="s">
        <v>51</v>
      </c>
      <c r="AW29" s="1" t="s">
        <v>382</v>
      </c>
      <c r="AX29" s="1" t="s">
        <v>51</v>
      </c>
      <c r="AY29" s="1" t="s">
        <v>51</v>
      </c>
      <c r="AZ29" s="1" t="s">
        <v>51</v>
      </c>
    </row>
    <row r="30" spans="1:52" ht="30" customHeight="1" x14ac:dyDescent="0.3">
      <c r="A30" s="19" t="s">
        <v>364</v>
      </c>
      <c r="B30" s="19" t="s">
        <v>383</v>
      </c>
      <c r="C30" s="19" t="s">
        <v>334</v>
      </c>
      <c r="D30" s="20">
        <v>0.36</v>
      </c>
      <c r="E30" s="22"/>
      <c r="F30" s="25"/>
      <c r="G30" s="22"/>
      <c r="H30" s="25"/>
      <c r="I30" s="22"/>
      <c r="J30" s="25"/>
      <c r="K30" s="22"/>
      <c r="L30" s="25"/>
      <c r="M30" s="19" t="s">
        <v>51</v>
      </c>
      <c r="N30" s="1" t="s">
        <v>84</v>
      </c>
      <c r="O30" s="1" t="s">
        <v>384</v>
      </c>
      <c r="P30" s="1" t="s">
        <v>63</v>
      </c>
      <c r="Q30" s="1" t="s">
        <v>63</v>
      </c>
      <c r="R30" s="1" t="s">
        <v>62</v>
      </c>
      <c r="AV30" s="1" t="s">
        <v>51</v>
      </c>
      <c r="AW30" s="1" t="s">
        <v>385</v>
      </c>
      <c r="AX30" s="1" t="s">
        <v>51</v>
      </c>
      <c r="AY30" s="1" t="s">
        <v>51</v>
      </c>
      <c r="AZ30" s="1" t="s">
        <v>51</v>
      </c>
    </row>
    <row r="31" spans="1:52" ht="30" customHeight="1" x14ac:dyDescent="0.3">
      <c r="A31" s="19" t="s">
        <v>364</v>
      </c>
      <c r="B31" s="19" t="s">
        <v>386</v>
      </c>
      <c r="C31" s="19" t="s">
        <v>334</v>
      </c>
      <c r="D31" s="20">
        <v>0.36</v>
      </c>
      <c r="E31" s="22"/>
      <c r="F31" s="25"/>
      <c r="G31" s="22"/>
      <c r="H31" s="25"/>
      <c r="I31" s="22"/>
      <c r="J31" s="25"/>
      <c r="K31" s="22"/>
      <c r="L31" s="25"/>
      <c r="M31" s="19" t="s">
        <v>51</v>
      </c>
      <c r="N31" s="1" t="s">
        <v>84</v>
      </c>
      <c r="O31" s="1" t="s">
        <v>387</v>
      </c>
      <c r="P31" s="1" t="s">
        <v>63</v>
      </c>
      <c r="Q31" s="1" t="s">
        <v>63</v>
      </c>
      <c r="R31" s="1" t="s">
        <v>62</v>
      </c>
      <c r="AV31" s="1" t="s">
        <v>51</v>
      </c>
      <c r="AW31" s="1" t="s">
        <v>388</v>
      </c>
      <c r="AX31" s="1" t="s">
        <v>51</v>
      </c>
      <c r="AY31" s="1" t="s">
        <v>51</v>
      </c>
      <c r="AZ31" s="1" t="s">
        <v>51</v>
      </c>
    </row>
    <row r="32" spans="1:52" ht="30" customHeight="1" x14ac:dyDescent="0.3">
      <c r="A32" s="19" t="s">
        <v>364</v>
      </c>
      <c r="B32" s="19" t="s">
        <v>389</v>
      </c>
      <c r="C32" s="19" t="s">
        <v>390</v>
      </c>
      <c r="D32" s="20">
        <v>0.315</v>
      </c>
      <c r="E32" s="22"/>
      <c r="F32" s="25"/>
      <c r="G32" s="22"/>
      <c r="H32" s="25"/>
      <c r="I32" s="22"/>
      <c r="J32" s="25"/>
      <c r="K32" s="22"/>
      <c r="L32" s="25"/>
      <c r="M32" s="19" t="s">
        <v>51</v>
      </c>
      <c r="N32" s="1" t="s">
        <v>84</v>
      </c>
      <c r="O32" s="1" t="s">
        <v>391</v>
      </c>
      <c r="P32" s="1" t="s">
        <v>63</v>
      </c>
      <c r="Q32" s="1" t="s">
        <v>63</v>
      </c>
      <c r="R32" s="1" t="s">
        <v>62</v>
      </c>
      <c r="AV32" s="1" t="s">
        <v>51</v>
      </c>
      <c r="AW32" s="1" t="s">
        <v>392</v>
      </c>
      <c r="AX32" s="1" t="s">
        <v>51</v>
      </c>
      <c r="AY32" s="1" t="s">
        <v>51</v>
      </c>
      <c r="AZ32" s="1" t="s">
        <v>51</v>
      </c>
    </row>
    <row r="33" spans="1:52" ht="30" customHeight="1" x14ac:dyDescent="0.3">
      <c r="A33" s="19" t="s">
        <v>393</v>
      </c>
      <c r="B33" s="19" t="s">
        <v>394</v>
      </c>
      <c r="C33" s="19" t="s">
        <v>82</v>
      </c>
      <c r="D33" s="20">
        <v>1</v>
      </c>
      <c r="E33" s="22"/>
      <c r="F33" s="25"/>
      <c r="G33" s="22"/>
      <c r="H33" s="25"/>
      <c r="I33" s="22"/>
      <c r="J33" s="25"/>
      <c r="K33" s="22"/>
      <c r="L33" s="25"/>
      <c r="M33" s="19" t="s">
        <v>395</v>
      </c>
      <c r="N33" s="1" t="s">
        <v>84</v>
      </c>
      <c r="O33" s="1" t="s">
        <v>396</v>
      </c>
      <c r="P33" s="1" t="s">
        <v>62</v>
      </c>
      <c r="Q33" s="1" t="s">
        <v>63</v>
      </c>
      <c r="R33" s="1" t="s">
        <v>63</v>
      </c>
      <c r="AV33" s="1" t="s">
        <v>51</v>
      </c>
      <c r="AW33" s="1" t="s">
        <v>397</v>
      </c>
      <c r="AX33" s="1" t="s">
        <v>51</v>
      </c>
      <c r="AY33" s="1" t="s">
        <v>51</v>
      </c>
      <c r="AZ33" s="1" t="s">
        <v>51</v>
      </c>
    </row>
    <row r="34" spans="1:52" ht="30" customHeight="1" x14ac:dyDescent="0.3">
      <c r="A34" s="19" t="s">
        <v>348</v>
      </c>
      <c r="B34" s="19" t="s">
        <v>51</v>
      </c>
      <c r="C34" s="19" t="s">
        <v>51</v>
      </c>
      <c r="D34" s="20"/>
      <c r="E34" s="22"/>
      <c r="F34" s="25"/>
      <c r="G34" s="22"/>
      <c r="H34" s="25"/>
      <c r="I34" s="22"/>
      <c r="J34" s="25"/>
      <c r="K34" s="22"/>
      <c r="L34" s="25"/>
      <c r="M34" s="19" t="s">
        <v>51</v>
      </c>
      <c r="N34" s="1" t="s">
        <v>93</v>
      </c>
      <c r="O34" s="1" t="s">
        <v>93</v>
      </c>
      <c r="P34" s="1" t="s">
        <v>51</v>
      </c>
      <c r="Q34" s="1" t="s">
        <v>51</v>
      </c>
      <c r="R34" s="1" t="s">
        <v>51</v>
      </c>
      <c r="AV34" s="1" t="s">
        <v>51</v>
      </c>
      <c r="AW34" s="1" t="s">
        <v>51</v>
      </c>
      <c r="AX34" s="1" t="s">
        <v>51</v>
      </c>
      <c r="AY34" s="1" t="s">
        <v>51</v>
      </c>
      <c r="AZ34" s="1" t="s">
        <v>51</v>
      </c>
    </row>
    <row r="35" spans="1:52" ht="30" customHeight="1" x14ac:dyDescent="0.3">
      <c r="A35" s="20"/>
      <c r="B35" s="20"/>
      <c r="C35" s="20"/>
      <c r="D35" s="20"/>
      <c r="E35" s="22"/>
      <c r="F35" s="25"/>
      <c r="G35" s="22"/>
      <c r="H35" s="25"/>
      <c r="I35" s="22"/>
      <c r="J35" s="25"/>
      <c r="K35" s="22"/>
      <c r="L35" s="25"/>
      <c r="M35" s="20"/>
    </row>
    <row r="36" spans="1:52" ht="30" customHeight="1" x14ac:dyDescent="0.3">
      <c r="A36" s="16" t="s">
        <v>398</v>
      </c>
      <c r="B36" s="17"/>
      <c r="C36" s="17"/>
      <c r="D36" s="17"/>
      <c r="E36" s="21"/>
      <c r="F36" s="24"/>
      <c r="G36" s="21"/>
      <c r="H36" s="24"/>
      <c r="I36" s="21"/>
      <c r="J36" s="24"/>
      <c r="K36" s="21"/>
      <c r="L36" s="24"/>
      <c r="M36" s="18"/>
      <c r="N36" s="1" t="s">
        <v>90</v>
      </c>
    </row>
    <row r="37" spans="1:52" ht="30" customHeight="1" x14ac:dyDescent="0.3">
      <c r="A37" s="19" t="s">
        <v>86</v>
      </c>
      <c r="B37" s="19" t="s">
        <v>87</v>
      </c>
      <c r="C37" s="19" t="s">
        <v>399</v>
      </c>
      <c r="D37" s="20">
        <v>8</v>
      </c>
      <c r="E37" s="22"/>
      <c r="F37" s="25"/>
      <c r="G37" s="22"/>
      <c r="H37" s="25"/>
      <c r="I37" s="22"/>
      <c r="J37" s="25"/>
      <c r="K37" s="22"/>
      <c r="L37" s="25"/>
      <c r="M37" s="19" t="s">
        <v>400</v>
      </c>
      <c r="N37" s="1" t="s">
        <v>90</v>
      </c>
      <c r="O37" s="1" t="s">
        <v>401</v>
      </c>
      <c r="P37" s="1" t="s">
        <v>62</v>
      </c>
      <c r="Q37" s="1" t="s">
        <v>63</v>
      </c>
      <c r="R37" s="1" t="s">
        <v>63</v>
      </c>
      <c r="AV37" s="1" t="s">
        <v>51</v>
      </c>
      <c r="AW37" s="1" t="s">
        <v>402</v>
      </c>
      <c r="AX37" s="1" t="s">
        <v>51</v>
      </c>
      <c r="AY37" s="1" t="s">
        <v>51</v>
      </c>
      <c r="AZ37" s="1" t="s">
        <v>51</v>
      </c>
    </row>
    <row r="38" spans="1:52" ht="30" customHeight="1" x14ac:dyDescent="0.3">
      <c r="A38" s="19" t="s">
        <v>348</v>
      </c>
      <c r="B38" s="19" t="s">
        <v>51</v>
      </c>
      <c r="C38" s="19" t="s">
        <v>51</v>
      </c>
      <c r="D38" s="20"/>
      <c r="E38" s="22"/>
      <c r="F38" s="25"/>
      <c r="G38" s="22"/>
      <c r="H38" s="25"/>
      <c r="I38" s="22"/>
      <c r="J38" s="25"/>
      <c r="K38" s="22"/>
      <c r="L38" s="25"/>
      <c r="M38" s="19" t="s">
        <v>51</v>
      </c>
      <c r="N38" s="1" t="s">
        <v>93</v>
      </c>
      <c r="O38" s="1" t="s">
        <v>93</v>
      </c>
      <c r="P38" s="1" t="s">
        <v>51</v>
      </c>
      <c r="Q38" s="1" t="s">
        <v>51</v>
      </c>
      <c r="R38" s="1" t="s">
        <v>51</v>
      </c>
      <c r="AV38" s="1" t="s">
        <v>51</v>
      </c>
      <c r="AW38" s="1" t="s">
        <v>51</v>
      </c>
      <c r="AX38" s="1" t="s">
        <v>51</v>
      </c>
      <c r="AY38" s="1" t="s">
        <v>51</v>
      </c>
      <c r="AZ38" s="1" t="s">
        <v>51</v>
      </c>
    </row>
    <row r="39" spans="1:52" ht="30" customHeight="1" x14ac:dyDescent="0.3">
      <c r="A39" s="20"/>
      <c r="B39" s="20"/>
      <c r="C39" s="20"/>
      <c r="D39" s="20"/>
      <c r="E39" s="22"/>
      <c r="F39" s="25"/>
      <c r="G39" s="22"/>
      <c r="H39" s="25"/>
      <c r="I39" s="22"/>
      <c r="J39" s="25"/>
      <c r="K39" s="22"/>
      <c r="L39" s="25"/>
      <c r="M39" s="20"/>
    </row>
    <row r="40" spans="1:52" ht="30" customHeight="1" x14ac:dyDescent="0.3">
      <c r="A40" s="16" t="s">
        <v>403</v>
      </c>
      <c r="B40" s="17"/>
      <c r="C40" s="17"/>
      <c r="D40" s="17"/>
      <c r="E40" s="21"/>
      <c r="F40" s="24"/>
      <c r="G40" s="21"/>
      <c r="H40" s="24"/>
      <c r="I40" s="21"/>
      <c r="J40" s="24"/>
      <c r="K40" s="21"/>
      <c r="L40" s="24"/>
      <c r="M40" s="18"/>
      <c r="N40" s="1" t="s">
        <v>99</v>
      </c>
    </row>
    <row r="41" spans="1:52" ht="30" customHeight="1" x14ac:dyDescent="0.3">
      <c r="A41" s="19" t="s">
        <v>404</v>
      </c>
      <c r="B41" s="19" t="s">
        <v>405</v>
      </c>
      <c r="C41" s="19" t="s">
        <v>67</v>
      </c>
      <c r="D41" s="20">
        <v>1.1000000000000001</v>
      </c>
      <c r="E41" s="22"/>
      <c r="F41" s="25"/>
      <c r="G41" s="22"/>
      <c r="H41" s="25"/>
      <c r="I41" s="22"/>
      <c r="J41" s="25"/>
      <c r="K41" s="22"/>
      <c r="L41" s="25"/>
      <c r="M41" s="19" t="s">
        <v>51</v>
      </c>
      <c r="N41" s="1" t="s">
        <v>99</v>
      </c>
      <c r="O41" s="1" t="s">
        <v>406</v>
      </c>
      <c r="P41" s="1" t="s">
        <v>63</v>
      </c>
      <c r="Q41" s="1" t="s">
        <v>63</v>
      </c>
      <c r="R41" s="1" t="s">
        <v>62</v>
      </c>
      <c r="AV41" s="1" t="s">
        <v>51</v>
      </c>
      <c r="AW41" s="1" t="s">
        <v>407</v>
      </c>
      <c r="AX41" s="1" t="s">
        <v>51</v>
      </c>
      <c r="AY41" s="1" t="s">
        <v>51</v>
      </c>
      <c r="AZ41" s="1" t="s">
        <v>51</v>
      </c>
    </row>
    <row r="42" spans="1:52" ht="30" customHeight="1" x14ac:dyDescent="0.3">
      <c r="A42" s="19" t="s">
        <v>408</v>
      </c>
      <c r="B42" s="19" t="s">
        <v>409</v>
      </c>
      <c r="C42" s="19" t="s">
        <v>261</v>
      </c>
      <c r="D42" s="20">
        <v>0.03</v>
      </c>
      <c r="E42" s="22"/>
      <c r="F42" s="25"/>
      <c r="G42" s="22"/>
      <c r="H42" s="25"/>
      <c r="I42" s="22"/>
      <c r="J42" s="25"/>
      <c r="K42" s="22"/>
      <c r="L42" s="25"/>
      <c r="M42" s="19" t="s">
        <v>410</v>
      </c>
      <c r="N42" s="1" t="s">
        <v>99</v>
      </c>
      <c r="O42" s="1" t="s">
        <v>411</v>
      </c>
      <c r="P42" s="1" t="s">
        <v>62</v>
      </c>
      <c r="Q42" s="1" t="s">
        <v>63</v>
      </c>
      <c r="R42" s="1" t="s">
        <v>63</v>
      </c>
      <c r="AV42" s="1" t="s">
        <v>51</v>
      </c>
      <c r="AW42" s="1" t="s">
        <v>412</v>
      </c>
      <c r="AX42" s="1" t="s">
        <v>51</v>
      </c>
      <c r="AY42" s="1" t="s">
        <v>51</v>
      </c>
      <c r="AZ42" s="1" t="s">
        <v>51</v>
      </c>
    </row>
    <row r="43" spans="1:52" ht="30" customHeight="1" x14ac:dyDescent="0.3">
      <c r="A43" s="19" t="s">
        <v>413</v>
      </c>
      <c r="B43" s="19" t="s">
        <v>414</v>
      </c>
      <c r="C43" s="19" t="s">
        <v>67</v>
      </c>
      <c r="D43" s="20">
        <v>1</v>
      </c>
      <c r="E43" s="22"/>
      <c r="F43" s="25"/>
      <c r="G43" s="22"/>
      <c r="H43" s="25"/>
      <c r="I43" s="22"/>
      <c r="J43" s="25"/>
      <c r="K43" s="22"/>
      <c r="L43" s="25"/>
      <c r="M43" s="19" t="s">
        <v>415</v>
      </c>
      <c r="N43" s="1" t="s">
        <v>99</v>
      </c>
      <c r="O43" s="1" t="s">
        <v>416</v>
      </c>
      <c r="P43" s="1" t="s">
        <v>62</v>
      </c>
      <c r="Q43" s="1" t="s">
        <v>63</v>
      </c>
      <c r="R43" s="1" t="s">
        <v>63</v>
      </c>
      <c r="AV43" s="1" t="s">
        <v>51</v>
      </c>
      <c r="AW43" s="1" t="s">
        <v>417</v>
      </c>
      <c r="AX43" s="1" t="s">
        <v>51</v>
      </c>
      <c r="AY43" s="1" t="s">
        <v>51</v>
      </c>
      <c r="AZ43" s="1" t="s">
        <v>51</v>
      </c>
    </row>
    <row r="44" spans="1:52" ht="30" customHeight="1" x14ac:dyDescent="0.3">
      <c r="A44" s="19" t="s">
        <v>348</v>
      </c>
      <c r="B44" s="19" t="s">
        <v>51</v>
      </c>
      <c r="C44" s="19" t="s">
        <v>51</v>
      </c>
      <c r="D44" s="20"/>
      <c r="E44" s="22"/>
      <c r="F44" s="25"/>
      <c r="G44" s="22"/>
      <c r="H44" s="25"/>
      <c r="I44" s="22"/>
      <c r="J44" s="25"/>
      <c r="K44" s="22"/>
      <c r="L44" s="25"/>
      <c r="M44" s="19" t="s">
        <v>51</v>
      </c>
      <c r="N44" s="1" t="s">
        <v>93</v>
      </c>
      <c r="O44" s="1" t="s">
        <v>93</v>
      </c>
      <c r="P44" s="1" t="s">
        <v>51</v>
      </c>
      <c r="Q44" s="1" t="s">
        <v>51</v>
      </c>
      <c r="R44" s="1" t="s">
        <v>51</v>
      </c>
      <c r="AV44" s="1" t="s">
        <v>51</v>
      </c>
      <c r="AW44" s="1" t="s">
        <v>51</v>
      </c>
      <c r="AX44" s="1" t="s">
        <v>51</v>
      </c>
      <c r="AY44" s="1" t="s">
        <v>51</v>
      </c>
      <c r="AZ44" s="1" t="s">
        <v>51</v>
      </c>
    </row>
    <row r="45" spans="1:52" ht="30" customHeight="1" x14ac:dyDescent="0.3">
      <c r="A45" s="20"/>
      <c r="B45" s="20"/>
      <c r="C45" s="20"/>
      <c r="D45" s="20"/>
      <c r="E45" s="22"/>
      <c r="F45" s="25"/>
      <c r="G45" s="22"/>
      <c r="H45" s="25"/>
      <c r="I45" s="22"/>
      <c r="J45" s="25"/>
      <c r="K45" s="22"/>
      <c r="L45" s="25"/>
      <c r="M45" s="20"/>
    </row>
    <row r="46" spans="1:52" ht="30" customHeight="1" x14ac:dyDescent="0.3">
      <c r="A46" s="16" t="s">
        <v>418</v>
      </c>
      <c r="B46" s="17"/>
      <c r="C46" s="17"/>
      <c r="D46" s="17"/>
      <c r="E46" s="21"/>
      <c r="F46" s="24"/>
      <c r="G46" s="21"/>
      <c r="H46" s="24"/>
      <c r="I46" s="21"/>
      <c r="J46" s="24"/>
      <c r="K46" s="21"/>
      <c r="L46" s="24"/>
      <c r="M46" s="18"/>
      <c r="N46" s="1" t="s">
        <v>104</v>
      </c>
    </row>
    <row r="47" spans="1:52" ht="30" customHeight="1" x14ac:dyDescent="0.3">
      <c r="A47" s="19" t="s">
        <v>404</v>
      </c>
      <c r="B47" s="19" t="s">
        <v>419</v>
      </c>
      <c r="C47" s="19" t="s">
        <v>67</v>
      </c>
      <c r="D47" s="20">
        <v>1.1000000000000001</v>
      </c>
      <c r="E47" s="22"/>
      <c r="F47" s="25"/>
      <c r="G47" s="22"/>
      <c r="H47" s="25"/>
      <c r="I47" s="22"/>
      <c r="J47" s="25"/>
      <c r="K47" s="22"/>
      <c r="L47" s="25"/>
      <c r="M47" s="19" t="s">
        <v>51</v>
      </c>
      <c r="N47" s="1" t="s">
        <v>104</v>
      </c>
      <c r="O47" s="1" t="s">
        <v>420</v>
      </c>
      <c r="P47" s="1" t="s">
        <v>63</v>
      </c>
      <c r="Q47" s="1" t="s">
        <v>63</v>
      </c>
      <c r="R47" s="1" t="s">
        <v>62</v>
      </c>
      <c r="AV47" s="1" t="s">
        <v>51</v>
      </c>
      <c r="AW47" s="1" t="s">
        <v>421</v>
      </c>
      <c r="AX47" s="1" t="s">
        <v>51</v>
      </c>
      <c r="AY47" s="1" t="s">
        <v>51</v>
      </c>
      <c r="AZ47" s="1" t="s">
        <v>51</v>
      </c>
    </row>
    <row r="48" spans="1:52" ht="30" customHeight="1" x14ac:dyDescent="0.3">
      <c r="A48" s="19" t="s">
        <v>422</v>
      </c>
      <c r="B48" s="19" t="s">
        <v>423</v>
      </c>
      <c r="C48" s="19" t="s">
        <v>334</v>
      </c>
      <c r="D48" s="20">
        <v>4.33</v>
      </c>
      <c r="E48" s="22"/>
      <c r="F48" s="25"/>
      <c r="G48" s="22"/>
      <c r="H48" s="25"/>
      <c r="I48" s="22"/>
      <c r="J48" s="25"/>
      <c r="K48" s="22"/>
      <c r="L48" s="25"/>
      <c r="M48" s="19" t="s">
        <v>51</v>
      </c>
      <c r="N48" s="1" t="s">
        <v>104</v>
      </c>
      <c r="O48" s="1" t="s">
        <v>424</v>
      </c>
      <c r="P48" s="1" t="s">
        <v>63</v>
      </c>
      <c r="Q48" s="1" t="s">
        <v>63</v>
      </c>
      <c r="R48" s="1" t="s">
        <v>62</v>
      </c>
      <c r="AV48" s="1" t="s">
        <v>51</v>
      </c>
      <c r="AW48" s="1" t="s">
        <v>425</v>
      </c>
      <c r="AX48" s="1" t="s">
        <v>51</v>
      </c>
      <c r="AY48" s="1" t="s">
        <v>51</v>
      </c>
      <c r="AZ48" s="1" t="s">
        <v>51</v>
      </c>
    </row>
    <row r="49" spans="1:52" ht="30" customHeight="1" x14ac:dyDescent="0.3">
      <c r="A49" s="19" t="s">
        <v>426</v>
      </c>
      <c r="B49" s="19" t="s">
        <v>427</v>
      </c>
      <c r="C49" s="19" t="s">
        <v>334</v>
      </c>
      <c r="D49" s="20">
        <v>4.33</v>
      </c>
      <c r="E49" s="22"/>
      <c r="F49" s="25"/>
      <c r="G49" s="22"/>
      <c r="H49" s="25"/>
      <c r="I49" s="22"/>
      <c r="J49" s="25"/>
      <c r="K49" s="22"/>
      <c r="L49" s="25"/>
      <c r="M49" s="19" t="s">
        <v>51</v>
      </c>
      <c r="N49" s="1" t="s">
        <v>104</v>
      </c>
      <c r="O49" s="1" t="s">
        <v>428</v>
      </c>
      <c r="P49" s="1" t="s">
        <v>63</v>
      </c>
      <c r="Q49" s="1" t="s">
        <v>63</v>
      </c>
      <c r="R49" s="1" t="s">
        <v>62</v>
      </c>
      <c r="AV49" s="1" t="s">
        <v>51</v>
      </c>
      <c r="AW49" s="1" t="s">
        <v>429</v>
      </c>
      <c r="AX49" s="1" t="s">
        <v>51</v>
      </c>
      <c r="AY49" s="1" t="s">
        <v>51</v>
      </c>
      <c r="AZ49" s="1" t="s">
        <v>51</v>
      </c>
    </row>
    <row r="50" spans="1:52" ht="30" customHeight="1" x14ac:dyDescent="0.3">
      <c r="A50" s="19" t="s">
        <v>430</v>
      </c>
      <c r="B50" s="19" t="s">
        <v>431</v>
      </c>
      <c r="C50" s="19" t="s">
        <v>334</v>
      </c>
      <c r="D50" s="20">
        <v>4.33</v>
      </c>
      <c r="E50" s="22"/>
      <c r="F50" s="25"/>
      <c r="G50" s="22"/>
      <c r="H50" s="25"/>
      <c r="I50" s="22"/>
      <c r="J50" s="25"/>
      <c r="K50" s="22"/>
      <c r="L50" s="25"/>
      <c r="M50" s="19" t="s">
        <v>51</v>
      </c>
      <c r="N50" s="1" t="s">
        <v>104</v>
      </c>
      <c r="O50" s="1" t="s">
        <v>432</v>
      </c>
      <c r="P50" s="1" t="s">
        <v>63</v>
      </c>
      <c r="Q50" s="1" t="s">
        <v>63</v>
      </c>
      <c r="R50" s="1" t="s">
        <v>62</v>
      </c>
      <c r="AV50" s="1" t="s">
        <v>51</v>
      </c>
      <c r="AW50" s="1" t="s">
        <v>433</v>
      </c>
      <c r="AX50" s="1" t="s">
        <v>51</v>
      </c>
      <c r="AY50" s="1" t="s">
        <v>51</v>
      </c>
      <c r="AZ50" s="1" t="s">
        <v>51</v>
      </c>
    </row>
    <row r="51" spans="1:52" ht="30" customHeight="1" x14ac:dyDescent="0.3">
      <c r="A51" s="19" t="s">
        <v>434</v>
      </c>
      <c r="B51" s="19" t="s">
        <v>431</v>
      </c>
      <c r="C51" s="19" t="s">
        <v>334</v>
      </c>
      <c r="D51" s="20">
        <v>8.66</v>
      </c>
      <c r="E51" s="22"/>
      <c r="F51" s="25"/>
      <c r="G51" s="22"/>
      <c r="H51" s="25"/>
      <c r="I51" s="22"/>
      <c r="J51" s="25"/>
      <c r="K51" s="22"/>
      <c r="L51" s="25"/>
      <c r="M51" s="19" t="s">
        <v>51</v>
      </c>
      <c r="N51" s="1" t="s">
        <v>104</v>
      </c>
      <c r="O51" s="1" t="s">
        <v>435</v>
      </c>
      <c r="P51" s="1" t="s">
        <v>63</v>
      </c>
      <c r="Q51" s="1" t="s">
        <v>63</v>
      </c>
      <c r="R51" s="1" t="s">
        <v>62</v>
      </c>
      <c r="AV51" s="1" t="s">
        <v>51</v>
      </c>
      <c r="AW51" s="1" t="s">
        <v>436</v>
      </c>
      <c r="AX51" s="1" t="s">
        <v>51</v>
      </c>
      <c r="AY51" s="1" t="s">
        <v>51</v>
      </c>
      <c r="AZ51" s="1" t="s">
        <v>51</v>
      </c>
    </row>
    <row r="52" spans="1:52" ht="30" customHeight="1" x14ac:dyDescent="0.3">
      <c r="A52" s="19" t="s">
        <v>437</v>
      </c>
      <c r="B52" s="19" t="s">
        <v>431</v>
      </c>
      <c r="C52" s="19" t="s">
        <v>334</v>
      </c>
      <c r="D52" s="20">
        <v>8.66</v>
      </c>
      <c r="E52" s="22"/>
      <c r="F52" s="25"/>
      <c r="G52" s="22"/>
      <c r="H52" s="25"/>
      <c r="I52" s="22"/>
      <c r="J52" s="25"/>
      <c r="K52" s="22"/>
      <c r="L52" s="25"/>
      <c r="M52" s="19" t="s">
        <v>51</v>
      </c>
      <c r="N52" s="1" t="s">
        <v>104</v>
      </c>
      <c r="O52" s="1" t="s">
        <v>438</v>
      </c>
      <c r="P52" s="1" t="s">
        <v>63</v>
      </c>
      <c r="Q52" s="1" t="s">
        <v>63</v>
      </c>
      <c r="R52" s="1" t="s">
        <v>62</v>
      </c>
      <c r="AV52" s="1" t="s">
        <v>51</v>
      </c>
      <c r="AW52" s="1" t="s">
        <v>439</v>
      </c>
      <c r="AX52" s="1" t="s">
        <v>51</v>
      </c>
      <c r="AY52" s="1" t="s">
        <v>51</v>
      </c>
      <c r="AZ52" s="1" t="s">
        <v>51</v>
      </c>
    </row>
    <row r="53" spans="1:52" ht="30" customHeight="1" x14ac:dyDescent="0.3">
      <c r="A53" s="19" t="s">
        <v>440</v>
      </c>
      <c r="B53" s="19" t="s">
        <v>441</v>
      </c>
      <c r="C53" s="19" t="s">
        <v>334</v>
      </c>
      <c r="D53" s="20">
        <v>4.33</v>
      </c>
      <c r="E53" s="22"/>
      <c r="F53" s="25"/>
      <c r="G53" s="22"/>
      <c r="H53" s="25"/>
      <c r="I53" s="22"/>
      <c r="J53" s="25"/>
      <c r="K53" s="22"/>
      <c r="L53" s="25"/>
      <c r="M53" s="19" t="s">
        <v>51</v>
      </c>
      <c r="N53" s="1" t="s">
        <v>104</v>
      </c>
      <c r="O53" s="1" t="s">
        <v>442</v>
      </c>
      <c r="P53" s="1" t="s">
        <v>63</v>
      </c>
      <c r="Q53" s="1" t="s">
        <v>63</v>
      </c>
      <c r="R53" s="1" t="s">
        <v>62</v>
      </c>
      <c r="AV53" s="1" t="s">
        <v>51</v>
      </c>
      <c r="AW53" s="1" t="s">
        <v>443</v>
      </c>
      <c r="AX53" s="1" t="s">
        <v>51</v>
      </c>
      <c r="AY53" s="1" t="s">
        <v>51</v>
      </c>
      <c r="AZ53" s="1" t="s">
        <v>51</v>
      </c>
    </row>
    <row r="54" spans="1:52" ht="30" customHeight="1" x14ac:dyDescent="0.3">
      <c r="A54" s="19" t="s">
        <v>444</v>
      </c>
      <c r="B54" s="19" t="s">
        <v>445</v>
      </c>
      <c r="C54" s="19" t="s">
        <v>280</v>
      </c>
      <c r="D54" s="20">
        <v>0.1</v>
      </c>
      <c r="E54" s="22"/>
      <c r="F54" s="25"/>
      <c r="G54" s="22"/>
      <c r="H54" s="25"/>
      <c r="I54" s="22"/>
      <c r="J54" s="25"/>
      <c r="K54" s="22"/>
      <c r="L54" s="25"/>
      <c r="M54" s="19" t="s">
        <v>51</v>
      </c>
      <c r="N54" s="1" t="s">
        <v>104</v>
      </c>
      <c r="O54" s="1" t="s">
        <v>446</v>
      </c>
      <c r="P54" s="1" t="s">
        <v>63</v>
      </c>
      <c r="Q54" s="1" t="s">
        <v>63</v>
      </c>
      <c r="R54" s="1" t="s">
        <v>62</v>
      </c>
      <c r="AV54" s="1" t="s">
        <v>51</v>
      </c>
      <c r="AW54" s="1" t="s">
        <v>447</v>
      </c>
      <c r="AX54" s="1" t="s">
        <v>51</v>
      </c>
      <c r="AY54" s="1" t="s">
        <v>51</v>
      </c>
      <c r="AZ54" s="1" t="s">
        <v>51</v>
      </c>
    </row>
    <row r="55" spans="1:52" ht="30" customHeight="1" x14ac:dyDescent="0.3">
      <c r="A55" s="19" t="s">
        <v>448</v>
      </c>
      <c r="B55" s="19" t="s">
        <v>449</v>
      </c>
      <c r="C55" s="19" t="s">
        <v>67</v>
      </c>
      <c r="D55" s="20">
        <v>1</v>
      </c>
      <c r="E55" s="22"/>
      <c r="F55" s="25"/>
      <c r="G55" s="22"/>
      <c r="H55" s="25"/>
      <c r="I55" s="22"/>
      <c r="J55" s="25"/>
      <c r="K55" s="22"/>
      <c r="L55" s="25"/>
      <c r="M55" s="19" t="s">
        <v>450</v>
      </c>
      <c r="N55" s="1" t="s">
        <v>104</v>
      </c>
      <c r="O55" s="1" t="s">
        <v>451</v>
      </c>
      <c r="P55" s="1" t="s">
        <v>62</v>
      </c>
      <c r="Q55" s="1" t="s">
        <v>63</v>
      </c>
      <c r="R55" s="1" t="s">
        <v>63</v>
      </c>
      <c r="AV55" s="1" t="s">
        <v>51</v>
      </c>
      <c r="AW55" s="1" t="s">
        <v>452</v>
      </c>
      <c r="AX55" s="1" t="s">
        <v>51</v>
      </c>
      <c r="AY55" s="1" t="s">
        <v>51</v>
      </c>
      <c r="AZ55" s="1" t="s">
        <v>51</v>
      </c>
    </row>
    <row r="56" spans="1:52" ht="30" customHeight="1" x14ac:dyDescent="0.3">
      <c r="A56" s="19" t="s">
        <v>453</v>
      </c>
      <c r="B56" s="19" t="s">
        <v>454</v>
      </c>
      <c r="C56" s="19" t="s">
        <v>108</v>
      </c>
      <c r="D56" s="20">
        <v>2.78</v>
      </c>
      <c r="E56" s="22"/>
      <c r="F56" s="25"/>
      <c r="G56" s="22"/>
      <c r="H56" s="25"/>
      <c r="I56" s="22"/>
      <c r="J56" s="25"/>
      <c r="K56" s="22"/>
      <c r="L56" s="25"/>
      <c r="M56" s="19" t="s">
        <v>455</v>
      </c>
      <c r="N56" s="1" t="s">
        <v>104</v>
      </c>
      <c r="O56" s="1" t="s">
        <v>456</v>
      </c>
      <c r="P56" s="1" t="s">
        <v>62</v>
      </c>
      <c r="Q56" s="1" t="s">
        <v>63</v>
      </c>
      <c r="R56" s="1" t="s">
        <v>63</v>
      </c>
      <c r="AV56" s="1" t="s">
        <v>51</v>
      </c>
      <c r="AW56" s="1" t="s">
        <v>457</v>
      </c>
      <c r="AX56" s="1" t="s">
        <v>51</v>
      </c>
      <c r="AY56" s="1" t="s">
        <v>51</v>
      </c>
      <c r="AZ56" s="1" t="s">
        <v>51</v>
      </c>
    </row>
    <row r="57" spans="1:52" ht="30" customHeight="1" x14ac:dyDescent="0.3">
      <c r="A57" s="19" t="s">
        <v>348</v>
      </c>
      <c r="B57" s="19" t="s">
        <v>51</v>
      </c>
      <c r="C57" s="19" t="s">
        <v>51</v>
      </c>
      <c r="D57" s="20"/>
      <c r="E57" s="22"/>
      <c r="F57" s="25"/>
      <c r="G57" s="22"/>
      <c r="H57" s="25"/>
      <c r="I57" s="22"/>
      <c r="J57" s="25"/>
      <c r="K57" s="22"/>
      <c r="L57" s="25"/>
      <c r="M57" s="19" t="s">
        <v>51</v>
      </c>
      <c r="N57" s="1" t="s">
        <v>93</v>
      </c>
      <c r="O57" s="1" t="s">
        <v>93</v>
      </c>
      <c r="P57" s="1" t="s">
        <v>51</v>
      </c>
      <c r="Q57" s="1" t="s">
        <v>51</v>
      </c>
      <c r="R57" s="1" t="s">
        <v>51</v>
      </c>
      <c r="AV57" s="1" t="s">
        <v>51</v>
      </c>
      <c r="AW57" s="1" t="s">
        <v>51</v>
      </c>
      <c r="AX57" s="1" t="s">
        <v>51</v>
      </c>
      <c r="AY57" s="1" t="s">
        <v>51</v>
      </c>
      <c r="AZ57" s="1" t="s">
        <v>51</v>
      </c>
    </row>
    <row r="58" spans="1:52" ht="30" customHeight="1" x14ac:dyDescent="0.3">
      <c r="A58" s="20"/>
      <c r="B58" s="20"/>
      <c r="C58" s="20"/>
      <c r="D58" s="20"/>
      <c r="E58" s="22"/>
      <c r="F58" s="25"/>
      <c r="G58" s="22"/>
      <c r="H58" s="25"/>
      <c r="I58" s="22"/>
      <c r="J58" s="25"/>
      <c r="K58" s="22"/>
      <c r="L58" s="25"/>
      <c r="M58" s="20"/>
    </row>
    <row r="59" spans="1:52" ht="30" customHeight="1" x14ac:dyDescent="0.3">
      <c r="A59" s="16" t="s">
        <v>458</v>
      </c>
      <c r="B59" s="17"/>
      <c r="C59" s="17"/>
      <c r="D59" s="17"/>
      <c r="E59" s="21"/>
      <c r="F59" s="24"/>
      <c r="G59" s="21"/>
      <c r="H59" s="24"/>
      <c r="I59" s="21"/>
      <c r="J59" s="24"/>
      <c r="K59" s="21"/>
      <c r="L59" s="24"/>
      <c r="M59" s="18"/>
      <c r="N59" s="1" t="s">
        <v>110</v>
      </c>
    </row>
    <row r="60" spans="1:52" ht="30" customHeight="1" x14ac:dyDescent="0.3">
      <c r="A60" s="19" t="s">
        <v>404</v>
      </c>
      <c r="B60" s="19" t="s">
        <v>459</v>
      </c>
      <c r="C60" s="19" t="s">
        <v>67</v>
      </c>
      <c r="D60" s="20">
        <v>0.39600000000000002</v>
      </c>
      <c r="E60" s="22"/>
      <c r="F60" s="25"/>
      <c r="G60" s="22"/>
      <c r="H60" s="25"/>
      <c r="I60" s="22"/>
      <c r="J60" s="25"/>
      <c r="K60" s="22"/>
      <c r="L60" s="25"/>
      <c r="M60" s="19" t="s">
        <v>51</v>
      </c>
      <c r="N60" s="1" t="s">
        <v>110</v>
      </c>
      <c r="O60" s="1" t="s">
        <v>460</v>
      </c>
      <c r="P60" s="1" t="s">
        <v>63</v>
      </c>
      <c r="Q60" s="1" t="s">
        <v>63</v>
      </c>
      <c r="R60" s="1" t="s">
        <v>62</v>
      </c>
      <c r="AV60" s="1" t="s">
        <v>51</v>
      </c>
      <c r="AW60" s="1" t="s">
        <v>461</v>
      </c>
      <c r="AX60" s="1" t="s">
        <v>51</v>
      </c>
      <c r="AY60" s="1" t="s">
        <v>51</v>
      </c>
      <c r="AZ60" s="1" t="s">
        <v>51</v>
      </c>
    </row>
    <row r="61" spans="1:52" ht="30" customHeight="1" x14ac:dyDescent="0.3">
      <c r="A61" s="19" t="s">
        <v>408</v>
      </c>
      <c r="B61" s="19" t="s">
        <v>409</v>
      </c>
      <c r="C61" s="19" t="s">
        <v>261</v>
      </c>
      <c r="D61" s="20">
        <v>9.9000000000000008E-3</v>
      </c>
      <c r="E61" s="22"/>
      <c r="F61" s="25"/>
      <c r="G61" s="22"/>
      <c r="H61" s="25"/>
      <c r="I61" s="22"/>
      <c r="J61" s="25"/>
      <c r="K61" s="22"/>
      <c r="L61" s="25"/>
      <c r="M61" s="19" t="s">
        <v>410</v>
      </c>
      <c r="N61" s="1" t="s">
        <v>110</v>
      </c>
      <c r="O61" s="1" t="s">
        <v>411</v>
      </c>
      <c r="P61" s="1" t="s">
        <v>62</v>
      </c>
      <c r="Q61" s="1" t="s">
        <v>63</v>
      </c>
      <c r="R61" s="1" t="s">
        <v>63</v>
      </c>
      <c r="AV61" s="1" t="s">
        <v>51</v>
      </c>
      <c r="AW61" s="1" t="s">
        <v>462</v>
      </c>
      <c r="AX61" s="1" t="s">
        <v>51</v>
      </c>
      <c r="AY61" s="1" t="s">
        <v>51</v>
      </c>
      <c r="AZ61" s="1" t="s">
        <v>51</v>
      </c>
    </row>
    <row r="62" spans="1:52" ht="30" customHeight="1" x14ac:dyDescent="0.3">
      <c r="A62" s="19" t="s">
        <v>413</v>
      </c>
      <c r="B62" s="19" t="s">
        <v>463</v>
      </c>
      <c r="C62" s="19" t="s">
        <v>67</v>
      </c>
      <c r="D62" s="20">
        <v>0.33</v>
      </c>
      <c r="E62" s="22"/>
      <c r="F62" s="25"/>
      <c r="G62" s="22"/>
      <c r="H62" s="25"/>
      <c r="I62" s="22"/>
      <c r="J62" s="25"/>
      <c r="K62" s="22"/>
      <c r="L62" s="25"/>
      <c r="M62" s="19" t="s">
        <v>464</v>
      </c>
      <c r="N62" s="1" t="s">
        <v>110</v>
      </c>
      <c r="O62" s="1" t="s">
        <v>465</v>
      </c>
      <c r="P62" s="1" t="s">
        <v>62</v>
      </c>
      <c r="Q62" s="1" t="s">
        <v>63</v>
      </c>
      <c r="R62" s="1" t="s">
        <v>63</v>
      </c>
      <c r="AV62" s="1" t="s">
        <v>51</v>
      </c>
      <c r="AW62" s="1" t="s">
        <v>466</v>
      </c>
      <c r="AX62" s="1" t="s">
        <v>51</v>
      </c>
      <c r="AY62" s="1" t="s">
        <v>51</v>
      </c>
      <c r="AZ62" s="1" t="s">
        <v>51</v>
      </c>
    </row>
    <row r="63" spans="1:52" ht="30" customHeight="1" x14ac:dyDescent="0.3">
      <c r="A63" s="19" t="s">
        <v>348</v>
      </c>
      <c r="B63" s="19" t="s">
        <v>51</v>
      </c>
      <c r="C63" s="19" t="s">
        <v>51</v>
      </c>
      <c r="D63" s="20"/>
      <c r="E63" s="22"/>
      <c r="F63" s="25"/>
      <c r="G63" s="22"/>
      <c r="H63" s="25"/>
      <c r="I63" s="22"/>
      <c r="J63" s="25"/>
      <c r="K63" s="22"/>
      <c r="L63" s="25"/>
      <c r="M63" s="19" t="s">
        <v>51</v>
      </c>
      <c r="N63" s="1" t="s">
        <v>93</v>
      </c>
      <c r="O63" s="1" t="s">
        <v>93</v>
      </c>
      <c r="P63" s="1" t="s">
        <v>51</v>
      </c>
      <c r="Q63" s="1" t="s">
        <v>51</v>
      </c>
      <c r="R63" s="1" t="s">
        <v>51</v>
      </c>
      <c r="AV63" s="1" t="s">
        <v>51</v>
      </c>
      <c r="AW63" s="1" t="s">
        <v>51</v>
      </c>
      <c r="AX63" s="1" t="s">
        <v>51</v>
      </c>
      <c r="AY63" s="1" t="s">
        <v>51</v>
      </c>
      <c r="AZ63" s="1" t="s">
        <v>51</v>
      </c>
    </row>
    <row r="64" spans="1:52" ht="30" customHeight="1" x14ac:dyDescent="0.3">
      <c r="A64" s="20"/>
      <c r="B64" s="20"/>
      <c r="C64" s="20"/>
      <c r="D64" s="20"/>
      <c r="E64" s="22"/>
      <c r="F64" s="25"/>
      <c r="G64" s="22"/>
      <c r="H64" s="25"/>
      <c r="I64" s="22"/>
      <c r="J64" s="25"/>
      <c r="K64" s="22"/>
      <c r="L64" s="25"/>
      <c r="M64" s="20"/>
    </row>
    <row r="65" spans="1:52" ht="30" customHeight="1" x14ac:dyDescent="0.3">
      <c r="A65" s="16" t="s">
        <v>467</v>
      </c>
      <c r="B65" s="17"/>
      <c r="C65" s="17"/>
      <c r="D65" s="17"/>
      <c r="E65" s="21"/>
      <c r="F65" s="24"/>
      <c r="G65" s="21"/>
      <c r="H65" s="24"/>
      <c r="I65" s="21"/>
      <c r="J65" s="24"/>
      <c r="K65" s="21"/>
      <c r="L65" s="24"/>
      <c r="M65" s="18"/>
      <c r="N65" s="1" t="s">
        <v>114</v>
      </c>
    </row>
    <row r="66" spans="1:52" ht="30" customHeight="1" x14ac:dyDescent="0.3">
      <c r="A66" s="19" t="s">
        <v>404</v>
      </c>
      <c r="B66" s="19" t="s">
        <v>468</v>
      </c>
      <c r="C66" s="19" t="s">
        <v>67</v>
      </c>
      <c r="D66" s="20">
        <v>0.13200000000000001</v>
      </c>
      <c r="E66" s="22"/>
      <c r="F66" s="25"/>
      <c r="G66" s="22"/>
      <c r="H66" s="25"/>
      <c r="I66" s="22"/>
      <c r="J66" s="25"/>
      <c r="K66" s="22"/>
      <c r="L66" s="25"/>
      <c r="M66" s="19" t="s">
        <v>51</v>
      </c>
      <c r="N66" s="1" t="s">
        <v>114</v>
      </c>
      <c r="O66" s="1" t="s">
        <v>469</v>
      </c>
      <c r="P66" s="1" t="s">
        <v>63</v>
      </c>
      <c r="Q66" s="1" t="s">
        <v>63</v>
      </c>
      <c r="R66" s="1" t="s">
        <v>62</v>
      </c>
      <c r="AV66" s="1" t="s">
        <v>51</v>
      </c>
      <c r="AW66" s="1" t="s">
        <v>470</v>
      </c>
      <c r="AX66" s="1" t="s">
        <v>51</v>
      </c>
      <c r="AY66" s="1" t="s">
        <v>51</v>
      </c>
      <c r="AZ66" s="1" t="s">
        <v>51</v>
      </c>
    </row>
    <row r="67" spans="1:52" ht="30" customHeight="1" x14ac:dyDescent="0.3">
      <c r="A67" s="19" t="s">
        <v>471</v>
      </c>
      <c r="B67" s="19" t="s">
        <v>409</v>
      </c>
      <c r="C67" s="19" t="s">
        <v>261</v>
      </c>
      <c r="D67" s="20">
        <v>2.3999999999999998E-3</v>
      </c>
      <c r="E67" s="22"/>
      <c r="F67" s="25"/>
      <c r="G67" s="22"/>
      <c r="H67" s="25"/>
      <c r="I67" s="22"/>
      <c r="J67" s="25"/>
      <c r="K67" s="22"/>
      <c r="L67" s="25"/>
      <c r="M67" s="19" t="s">
        <v>472</v>
      </c>
      <c r="N67" s="1" t="s">
        <v>114</v>
      </c>
      <c r="O67" s="1" t="s">
        <v>473</v>
      </c>
      <c r="P67" s="1" t="s">
        <v>62</v>
      </c>
      <c r="Q67" s="1" t="s">
        <v>63</v>
      </c>
      <c r="R67" s="1" t="s">
        <v>63</v>
      </c>
      <c r="AV67" s="1" t="s">
        <v>51</v>
      </c>
      <c r="AW67" s="1" t="s">
        <v>474</v>
      </c>
      <c r="AX67" s="1" t="s">
        <v>51</v>
      </c>
      <c r="AY67" s="1" t="s">
        <v>51</v>
      </c>
      <c r="AZ67" s="1" t="s">
        <v>51</v>
      </c>
    </row>
    <row r="68" spans="1:52" ht="30" customHeight="1" x14ac:dyDescent="0.3">
      <c r="A68" s="19" t="s">
        <v>413</v>
      </c>
      <c r="B68" s="19" t="s">
        <v>463</v>
      </c>
      <c r="C68" s="19" t="s">
        <v>67</v>
      </c>
      <c r="D68" s="20">
        <v>0.12</v>
      </c>
      <c r="E68" s="22"/>
      <c r="F68" s="25"/>
      <c r="G68" s="22"/>
      <c r="H68" s="25"/>
      <c r="I68" s="22"/>
      <c r="J68" s="25"/>
      <c r="K68" s="22"/>
      <c r="L68" s="25"/>
      <c r="M68" s="19" t="s">
        <v>464</v>
      </c>
      <c r="N68" s="1" t="s">
        <v>114</v>
      </c>
      <c r="O68" s="1" t="s">
        <v>465</v>
      </c>
      <c r="P68" s="1" t="s">
        <v>62</v>
      </c>
      <c r="Q68" s="1" t="s">
        <v>63</v>
      </c>
      <c r="R68" s="1" t="s">
        <v>63</v>
      </c>
      <c r="AV68" s="1" t="s">
        <v>51</v>
      </c>
      <c r="AW68" s="1" t="s">
        <v>475</v>
      </c>
      <c r="AX68" s="1" t="s">
        <v>51</v>
      </c>
      <c r="AY68" s="1" t="s">
        <v>51</v>
      </c>
      <c r="AZ68" s="1" t="s">
        <v>51</v>
      </c>
    </row>
    <row r="69" spans="1:52" ht="30" customHeight="1" x14ac:dyDescent="0.3">
      <c r="A69" s="19" t="s">
        <v>348</v>
      </c>
      <c r="B69" s="19" t="s">
        <v>51</v>
      </c>
      <c r="C69" s="19" t="s">
        <v>51</v>
      </c>
      <c r="D69" s="20"/>
      <c r="E69" s="22"/>
      <c r="F69" s="25"/>
      <c r="G69" s="22"/>
      <c r="H69" s="25"/>
      <c r="I69" s="22"/>
      <c r="J69" s="25"/>
      <c r="K69" s="22"/>
      <c r="L69" s="25"/>
      <c r="M69" s="19" t="s">
        <v>51</v>
      </c>
      <c r="N69" s="1" t="s">
        <v>93</v>
      </c>
      <c r="O69" s="1" t="s">
        <v>93</v>
      </c>
      <c r="P69" s="1" t="s">
        <v>51</v>
      </c>
      <c r="Q69" s="1" t="s">
        <v>51</v>
      </c>
      <c r="R69" s="1" t="s">
        <v>51</v>
      </c>
      <c r="AV69" s="1" t="s">
        <v>51</v>
      </c>
      <c r="AW69" s="1" t="s">
        <v>51</v>
      </c>
      <c r="AX69" s="1" t="s">
        <v>51</v>
      </c>
      <c r="AY69" s="1" t="s">
        <v>51</v>
      </c>
      <c r="AZ69" s="1" t="s">
        <v>51</v>
      </c>
    </row>
    <row r="70" spans="1:52" ht="30" customHeight="1" x14ac:dyDescent="0.3">
      <c r="A70" s="20"/>
      <c r="B70" s="20"/>
      <c r="C70" s="20"/>
      <c r="D70" s="20"/>
      <c r="E70" s="22"/>
      <c r="F70" s="25"/>
      <c r="G70" s="22"/>
      <c r="H70" s="25"/>
      <c r="I70" s="22"/>
      <c r="J70" s="25"/>
      <c r="K70" s="22"/>
      <c r="L70" s="25"/>
      <c r="M70" s="20"/>
    </row>
    <row r="71" spans="1:52" ht="30" customHeight="1" x14ac:dyDescent="0.3">
      <c r="A71" s="16" t="s">
        <v>476</v>
      </c>
      <c r="B71" s="17"/>
      <c r="C71" s="17"/>
      <c r="D71" s="17"/>
      <c r="E71" s="21"/>
      <c r="F71" s="24"/>
      <c r="G71" s="21"/>
      <c r="H71" s="24"/>
      <c r="I71" s="21"/>
      <c r="J71" s="24"/>
      <c r="K71" s="21"/>
      <c r="L71" s="24"/>
      <c r="M71" s="18"/>
      <c r="N71" s="1" t="s">
        <v>119</v>
      </c>
    </row>
    <row r="72" spans="1:52" ht="30" customHeight="1" x14ac:dyDescent="0.3">
      <c r="A72" s="19" t="s">
        <v>404</v>
      </c>
      <c r="B72" s="19" t="s">
        <v>477</v>
      </c>
      <c r="C72" s="19" t="s">
        <v>67</v>
      </c>
      <c r="D72" s="20">
        <v>0.11</v>
      </c>
      <c r="E72" s="22"/>
      <c r="F72" s="25"/>
      <c r="G72" s="22"/>
      <c r="H72" s="25"/>
      <c r="I72" s="22"/>
      <c r="J72" s="25"/>
      <c r="K72" s="22"/>
      <c r="L72" s="25"/>
      <c r="M72" s="19" t="s">
        <v>51</v>
      </c>
      <c r="N72" s="1" t="s">
        <v>119</v>
      </c>
      <c r="O72" s="1" t="s">
        <v>478</v>
      </c>
      <c r="P72" s="1" t="s">
        <v>63</v>
      </c>
      <c r="Q72" s="1" t="s">
        <v>63</v>
      </c>
      <c r="R72" s="1" t="s">
        <v>62</v>
      </c>
      <c r="AV72" s="1" t="s">
        <v>51</v>
      </c>
      <c r="AW72" s="1" t="s">
        <v>479</v>
      </c>
      <c r="AX72" s="1" t="s">
        <v>51</v>
      </c>
      <c r="AY72" s="1" t="s">
        <v>51</v>
      </c>
      <c r="AZ72" s="1" t="s">
        <v>51</v>
      </c>
    </row>
    <row r="73" spans="1:52" ht="30" customHeight="1" x14ac:dyDescent="0.3">
      <c r="A73" s="19" t="s">
        <v>471</v>
      </c>
      <c r="B73" s="19" t="s">
        <v>409</v>
      </c>
      <c r="C73" s="19" t="s">
        <v>261</v>
      </c>
      <c r="D73" s="20">
        <v>2E-3</v>
      </c>
      <c r="E73" s="22"/>
      <c r="F73" s="25"/>
      <c r="G73" s="22"/>
      <c r="H73" s="25"/>
      <c r="I73" s="22"/>
      <c r="J73" s="25"/>
      <c r="K73" s="22"/>
      <c r="L73" s="25"/>
      <c r="M73" s="19" t="s">
        <v>472</v>
      </c>
      <c r="N73" s="1" t="s">
        <v>119</v>
      </c>
      <c r="O73" s="1" t="s">
        <v>473</v>
      </c>
      <c r="P73" s="1" t="s">
        <v>62</v>
      </c>
      <c r="Q73" s="1" t="s">
        <v>63</v>
      </c>
      <c r="R73" s="1" t="s">
        <v>63</v>
      </c>
      <c r="AV73" s="1" t="s">
        <v>51</v>
      </c>
      <c r="AW73" s="1" t="s">
        <v>480</v>
      </c>
      <c r="AX73" s="1" t="s">
        <v>51</v>
      </c>
      <c r="AY73" s="1" t="s">
        <v>51</v>
      </c>
      <c r="AZ73" s="1" t="s">
        <v>51</v>
      </c>
    </row>
    <row r="74" spans="1:52" ht="30" customHeight="1" x14ac:dyDescent="0.3">
      <c r="A74" s="19" t="s">
        <v>481</v>
      </c>
      <c r="B74" s="19" t="s">
        <v>482</v>
      </c>
      <c r="C74" s="19" t="s">
        <v>108</v>
      </c>
      <c r="D74" s="20">
        <v>1</v>
      </c>
      <c r="E74" s="22"/>
      <c r="F74" s="25"/>
      <c r="G74" s="22"/>
      <c r="H74" s="25"/>
      <c r="I74" s="22"/>
      <c r="J74" s="25"/>
      <c r="K74" s="22"/>
      <c r="L74" s="25"/>
      <c r="M74" s="19" t="s">
        <v>483</v>
      </c>
      <c r="N74" s="1" t="s">
        <v>119</v>
      </c>
      <c r="O74" s="1" t="s">
        <v>484</v>
      </c>
      <c r="P74" s="1" t="s">
        <v>62</v>
      </c>
      <c r="Q74" s="1" t="s">
        <v>63</v>
      </c>
      <c r="R74" s="1" t="s">
        <v>63</v>
      </c>
      <c r="AV74" s="1" t="s">
        <v>51</v>
      </c>
      <c r="AW74" s="1" t="s">
        <v>485</v>
      </c>
      <c r="AX74" s="1" t="s">
        <v>51</v>
      </c>
      <c r="AY74" s="1" t="s">
        <v>51</v>
      </c>
      <c r="AZ74" s="1" t="s">
        <v>51</v>
      </c>
    </row>
    <row r="75" spans="1:52" ht="30" customHeight="1" x14ac:dyDescent="0.3">
      <c r="A75" s="19" t="s">
        <v>348</v>
      </c>
      <c r="B75" s="19" t="s">
        <v>51</v>
      </c>
      <c r="C75" s="19" t="s">
        <v>51</v>
      </c>
      <c r="D75" s="20"/>
      <c r="E75" s="22"/>
      <c r="F75" s="25"/>
      <c r="G75" s="22"/>
      <c r="H75" s="25"/>
      <c r="I75" s="22"/>
      <c r="J75" s="25"/>
      <c r="K75" s="22"/>
      <c r="L75" s="25"/>
      <c r="M75" s="19" t="s">
        <v>51</v>
      </c>
      <c r="N75" s="1" t="s">
        <v>93</v>
      </c>
      <c r="O75" s="1" t="s">
        <v>93</v>
      </c>
      <c r="P75" s="1" t="s">
        <v>51</v>
      </c>
      <c r="Q75" s="1" t="s">
        <v>51</v>
      </c>
      <c r="R75" s="1" t="s">
        <v>51</v>
      </c>
      <c r="AV75" s="1" t="s">
        <v>51</v>
      </c>
      <c r="AW75" s="1" t="s">
        <v>51</v>
      </c>
      <c r="AX75" s="1" t="s">
        <v>51</v>
      </c>
      <c r="AY75" s="1" t="s">
        <v>51</v>
      </c>
      <c r="AZ75" s="1" t="s">
        <v>51</v>
      </c>
    </row>
    <row r="76" spans="1:52" ht="30" customHeight="1" x14ac:dyDescent="0.3">
      <c r="A76" s="20"/>
      <c r="B76" s="20"/>
      <c r="C76" s="20"/>
      <c r="D76" s="20"/>
      <c r="E76" s="22"/>
      <c r="F76" s="25"/>
      <c r="G76" s="22"/>
      <c r="H76" s="25"/>
      <c r="I76" s="22"/>
      <c r="J76" s="25"/>
      <c r="K76" s="22"/>
      <c r="L76" s="25"/>
      <c r="M76" s="20"/>
    </row>
    <row r="77" spans="1:52" ht="30" customHeight="1" x14ac:dyDescent="0.3">
      <c r="A77" s="16" t="s">
        <v>486</v>
      </c>
      <c r="B77" s="17"/>
      <c r="C77" s="17"/>
      <c r="D77" s="17"/>
      <c r="E77" s="21"/>
      <c r="F77" s="24"/>
      <c r="G77" s="21"/>
      <c r="H77" s="24"/>
      <c r="I77" s="21"/>
      <c r="J77" s="24"/>
      <c r="K77" s="21"/>
      <c r="L77" s="24"/>
      <c r="M77" s="18"/>
      <c r="N77" s="1" t="s">
        <v>124</v>
      </c>
    </row>
    <row r="78" spans="1:52" ht="30" customHeight="1" x14ac:dyDescent="0.3">
      <c r="A78" s="19" t="s">
        <v>404</v>
      </c>
      <c r="B78" s="19" t="s">
        <v>477</v>
      </c>
      <c r="C78" s="19" t="s">
        <v>67</v>
      </c>
      <c r="D78" s="20">
        <v>0.16500000000000001</v>
      </c>
      <c r="E78" s="22"/>
      <c r="F78" s="25"/>
      <c r="G78" s="22"/>
      <c r="H78" s="25"/>
      <c r="I78" s="22"/>
      <c r="J78" s="25"/>
      <c r="K78" s="22"/>
      <c r="L78" s="25"/>
      <c r="M78" s="19" t="s">
        <v>51</v>
      </c>
      <c r="N78" s="1" t="s">
        <v>124</v>
      </c>
      <c r="O78" s="1" t="s">
        <v>478</v>
      </c>
      <c r="P78" s="1" t="s">
        <v>63</v>
      </c>
      <c r="Q78" s="1" t="s">
        <v>63</v>
      </c>
      <c r="R78" s="1" t="s">
        <v>62</v>
      </c>
      <c r="AV78" s="1" t="s">
        <v>51</v>
      </c>
      <c r="AW78" s="1" t="s">
        <v>487</v>
      </c>
      <c r="AX78" s="1" t="s">
        <v>51</v>
      </c>
      <c r="AY78" s="1" t="s">
        <v>51</v>
      </c>
      <c r="AZ78" s="1" t="s">
        <v>51</v>
      </c>
    </row>
    <row r="79" spans="1:52" ht="30" customHeight="1" x14ac:dyDescent="0.3">
      <c r="A79" s="19" t="s">
        <v>481</v>
      </c>
      <c r="B79" s="19" t="s">
        <v>482</v>
      </c>
      <c r="C79" s="19" t="s">
        <v>108</v>
      </c>
      <c r="D79" s="20">
        <v>1</v>
      </c>
      <c r="E79" s="22"/>
      <c r="F79" s="25"/>
      <c r="G79" s="22"/>
      <c r="H79" s="25"/>
      <c r="I79" s="22"/>
      <c r="J79" s="25"/>
      <c r="K79" s="22"/>
      <c r="L79" s="25"/>
      <c r="M79" s="19" t="s">
        <v>483</v>
      </c>
      <c r="N79" s="1" t="s">
        <v>124</v>
      </c>
      <c r="O79" s="1" t="s">
        <v>484</v>
      </c>
      <c r="P79" s="1" t="s">
        <v>62</v>
      </c>
      <c r="Q79" s="1" t="s">
        <v>63</v>
      </c>
      <c r="R79" s="1" t="s">
        <v>63</v>
      </c>
      <c r="AV79" s="1" t="s">
        <v>51</v>
      </c>
      <c r="AW79" s="1" t="s">
        <v>488</v>
      </c>
      <c r="AX79" s="1" t="s">
        <v>51</v>
      </c>
      <c r="AY79" s="1" t="s">
        <v>51</v>
      </c>
      <c r="AZ79" s="1" t="s">
        <v>51</v>
      </c>
    </row>
    <row r="80" spans="1:52" ht="30" customHeight="1" x14ac:dyDescent="0.3">
      <c r="A80" s="19" t="s">
        <v>348</v>
      </c>
      <c r="B80" s="19" t="s">
        <v>51</v>
      </c>
      <c r="C80" s="19" t="s">
        <v>51</v>
      </c>
      <c r="D80" s="20"/>
      <c r="E80" s="22"/>
      <c r="F80" s="25"/>
      <c r="G80" s="22"/>
      <c r="H80" s="25"/>
      <c r="I80" s="22"/>
      <c r="J80" s="25"/>
      <c r="K80" s="22"/>
      <c r="L80" s="25"/>
      <c r="M80" s="19" t="s">
        <v>51</v>
      </c>
      <c r="N80" s="1" t="s">
        <v>93</v>
      </c>
      <c r="O80" s="1" t="s">
        <v>93</v>
      </c>
      <c r="P80" s="1" t="s">
        <v>51</v>
      </c>
      <c r="Q80" s="1" t="s">
        <v>51</v>
      </c>
      <c r="R80" s="1" t="s">
        <v>51</v>
      </c>
      <c r="AV80" s="1" t="s">
        <v>51</v>
      </c>
      <c r="AW80" s="1" t="s">
        <v>51</v>
      </c>
      <c r="AX80" s="1" t="s">
        <v>51</v>
      </c>
      <c r="AY80" s="1" t="s">
        <v>51</v>
      </c>
      <c r="AZ80" s="1" t="s">
        <v>51</v>
      </c>
    </row>
    <row r="81" spans="1:52" ht="30" customHeight="1" x14ac:dyDescent="0.3">
      <c r="A81" s="20"/>
      <c r="B81" s="20"/>
      <c r="C81" s="20"/>
      <c r="D81" s="20"/>
      <c r="E81" s="22"/>
      <c r="F81" s="25"/>
      <c r="G81" s="22"/>
      <c r="H81" s="25"/>
      <c r="I81" s="22"/>
      <c r="J81" s="25"/>
      <c r="K81" s="22"/>
      <c r="L81" s="25"/>
      <c r="M81" s="20"/>
    </row>
    <row r="82" spans="1:52" ht="30" customHeight="1" x14ac:dyDescent="0.3">
      <c r="A82" s="16" t="s">
        <v>489</v>
      </c>
      <c r="B82" s="17"/>
      <c r="C82" s="17"/>
      <c r="D82" s="17"/>
      <c r="E82" s="21"/>
      <c r="F82" s="24"/>
      <c r="G82" s="21"/>
      <c r="H82" s="24"/>
      <c r="I82" s="21"/>
      <c r="J82" s="24"/>
      <c r="K82" s="21"/>
      <c r="L82" s="24"/>
      <c r="M82" s="18"/>
      <c r="N82" s="1" t="s">
        <v>128</v>
      </c>
    </row>
    <row r="83" spans="1:52" ht="30" customHeight="1" x14ac:dyDescent="0.3">
      <c r="A83" s="19" t="s">
        <v>404</v>
      </c>
      <c r="B83" s="19" t="s">
        <v>405</v>
      </c>
      <c r="C83" s="19" t="s">
        <v>67</v>
      </c>
      <c r="D83" s="20">
        <v>1.1000000000000001</v>
      </c>
      <c r="E83" s="22"/>
      <c r="F83" s="25"/>
      <c r="G83" s="22"/>
      <c r="H83" s="25"/>
      <c r="I83" s="22"/>
      <c r="J83" s="25"/>
      <c r="K83" s="22"/>
      <c r="L83" s="25"/>
      <c r="M83" s="19" t="s">
        <v>51</v>
      </c>
      <c r="N83" s="1" t="s">
        <v>128</v>
      </c>
      <c r="O83" s="1" t="s">
        <v>406</v>
      </c>
      <c r="P83" s="1" t="s">
        <v>63</v>
      </c>
      <c r="Q83" s="1" t="s">
        <v>63</v>
      </c>
      <c r="R83" s="1" t="s">
        <v>62</v>
      </c>
      <c r="AV83" s="1" t="s">
        <v>51</v>
      </c>
      <c r="AW83" s="1" t="s">
        <v>490</v>
      </c>
      <c r="AX83" s="1" t="s">
        <v>51</v>
      </c>
      <c r="AY83" s="1" t="s">
        <v>51</v>
      </c>
      <c r="AZ83" s="1" t="s">
        <v>51</v>
      </c>
    </row>
    <row r="84" spans="1:52" ht="30" customHeight="1" x14ac:dyDescent="0.3">
      <c r="A84" s="19" t="s">
        <v>471</v>
      </c>
      <c r="B84" s="19" t="s">
        <v>409</v>
      </c>
      <c r="C84" s="19" t="s">
        <v>261</v>
      </c>
      <c r="D84" s="20">
        <v>0.03</v>
      </c>
      <c r="E84" s="22"/>
      <c r="F84" s="25"/>
      <c r="G84" s="22"/>
      <c r="H84" s="25"/>
      <c r="I84" s="22"/>
      <c r="J84" s="25"/>
      <c r="K84" s="22"/>
      <c r="L84" s="25"/>
      <c r="M84" s="19" t="s">
        <v>472</v>
      </c>
      <c r="N84" s="1" t="s">
        <v>128</v>
      </c>
      <c r="O84" s="1" t="s">
        <v>473</v>
      </c>
      <c r="P84" s="1" t="s">
        <v>62</v>
      </c>
      <c r="Q84" s="1" t="s">
        <v>63</v>
      </c>
      <c r="R84" s="1" t="s">
        <v>63</v>
      </c>
      <c r="AV84" s="1" t="s">
        <v>51</v>
      </c>
      <c r="AW84" s="1" t="s">
        <v>491</v>
      </c>
      <c r="AX84" s="1" t="s">
        <v>51</v>
      </c>
      <c r="AY84" s="1" t="s">
        <v>51</v>
      </c>
      <c r="AZ84" s="1" t="s">
        <v>51</v>
      </c>
    </row>
    <row r="85" spans="1:52" ht="30" customHeight="1" x14ac:dyDescent="0.3">
      <c r="A85" s="19" t="s">
        <v>492</v>
      </c>
      <c r="B85" s="19" t="s">
        <v>493</v>
      </c>
      <c r="C85" s="19" t="s">
        <v>280</v>
      </c>
      <c r="D85" s="20">
        <v>2.25</v>
      </c>
      <c r="E85" s="22"/>
      <c r="F85" s="25"/>
      <c r="G85" s="22"/>
      <c r="H85" s="25"/>
      <c r="I85" s="22"/>
      <c r="J85" s="25"/>
      <c r="K85" s="22"/>
      <c r="L85" s="25"/>
      <c r="M85" s="19" t="s">
        <v>51</v>
      </c>
      <c r="N85" s="1" t="s">
        <v>128</v>
      </c>
      <c r="O85" s="1" t="s">
        <v>494</v>
      </c>
      <c r="P85" s="1" t="s">
        <v>63</v>
      </c>
      <c r="Q85" s="1" t="s">
        <v>63</v>
      </c>
      <c r="R85" s="1" t="s">
        <v>62</v>
      </c>
      <c r="AV85" s="1" t="s">
        <v>51</v>
      </c>
      <c r="AW85" s="1" t="s">
        <v>495</v>
      </c>
      <c r="AX85" s="1" t="s">
        <v>51</v>
      </c>
      <c r="AY85" s="1" t="s">
        <v>51</v>
      </c>
      <c r="AZ85" s="1" t="s">
        <v>51</v>
      </c>
    </row>
    <row r="86" spans="1:52" ht="30" customHeight="1" x14ac:dyDescent="0.3">
      <c r="A86" s="19" t="s">
        <v>413</v>
      </c>
      <c r="B86" s="19" t="s">
        <v>463</v>
      </c>
      <c r="C86" s="19" t="s">
        <v>67</v>
      </c>
      <c r="D86" s="20">
        <v>1</v>
      </c>
      <c r="E86" s="22"/>
      <c r="F86" s="25"/>
      <c r="G86" s="22"/>
      <c r="H86" s="25"/>
      <c r="I86" s="22"/>
      <c r="J86" s="25"/>
      <c r="K86" s="22"/>
      <c r="L86" s="25"/>
      <c r="M86" s="19" t="s">
        <v>464</v>
      </c>
      <c r="N86" s="1" t="s">
        <v>128</v>
      </c>
      <c r="O86" s="1" t="s">
        <v>465</v>
      </c>
      <c r="P86" s="1" t="s">
        <v>62</v>
      </c>
      <c r="Q86" s="1" t="s">
        <v>63</v>
      </c>
      <c r="R86" s="1" t="s">
        <v>63</v>
      </c>
      <c r="AV86" s="1" t="s">
        <v>51</v>
      </c>
      <c r="AW86" s="1" t="s">
        <v>496</v>
      </c>
      <c r="AX86" s="1" t="s">
        <v>51</v>
      </c>
      <c r="AY86" s="1" t="s">
        <v>51</v>
      </c>
      <c r="AZ86" s="1" t="s">
        <v>51</v>
      </c>
    </row>
    <row r="87" spans="1:52" ht="30" customHeight="1" x14ac:dyDescent="0.3">
      <c r="A87" s="19" t="s">
        <v>348</v>
      </c>
      <c r="B87" s="19" t="s">
        <v>51</v>
      </c>
      <c r="C87" s="19" t="s">
        <v>51</v>
      </c>
      <c r="D87" s="20"/>
      <c r="E87" s="22"/>
      <c r="F87" s="25"/>
      <c r="G87" s="22"/>
      <c r="H87" s="25"/>
      <c r="I87" s="22"/>
      <c r="J87" s="25"/>
      <c r="K87" s="22"/>
      <c r="L87" s="25"/>
      <c r="M87" s="19" t="s">
        <v>51</v>
      </c>
      <c r="N87" s="1" t="s">
        <v>93</v>
      </c>
      <c r="O87" s="1" t="s">
        <v>93</v>
      </c>
      <c r="P87" s="1" t="s">
        <v>51</v>
      </c>
      <c r="Q87" s="1" t="s">
        <v>51</v>
      </c>
      <c r="R87" s="1" t="s">
        <v>51</v>
      </c>
      <c r="AV87" s="1" t="s">
        <v>51</v>
      </c>
      <c r="AW87" s="1" t="s">
        <v>51</v>
      </c>
      <c r="AX87" s="1" t="s">
        <v>51</v>
      </c>
      <c r="AY87" s="1" t="s">
        <v>51</v>
      </c>
      <c r="AZ87" s="1" t="s">
        <v>51</v>
      </c>
    </row>
    <row r="88" spans="1:52" ht="30" customHeight="1" x14ac:dyDescent="0.3">
      <c r="A88" s="20"/>
      <c r="B88" s="20"/>
      <c r="C88" s="20"/>
      <c r="D88" s="20"/>
      <c r="E88" s="22"/>
      <c r="F88" s="25"/>
      <c r="G88" s="22"/>
      <c r="H88" s="25"/>
      <c r="I88" s="22"/>
      <c r="J88" s="25"/>
      <c r="K88" s="22"/>
      <c r="L88" s="25"/>
      <c r="M88" s="20"/>
    </row>
    <row r="89" spans="1:52" ht="30" customHeight="1" x14ac:dyDescent="0.3">
      <c r="A89" s="16" t="s">
        <v>497</v>
      </c>
      <c r="B89" s="17"/>
      <c r="C89" s="17"/>
      <c r="D89" s="17"/>
      <c r="E89" s="21"/>
      <c r="F89" s="24"/>
      <c r="G89" s="21"/>
      <c r="H89" s="24"/>
      <c r="I89" s="21"/>
      <c r="J89" s="24"/>
      <c r="K89" s="21"/>
      <c r="L89" s="24"/>
      <c r="M89" s="18"/>
      <c r="N89" s="1" t="s">
        <v>133</v>
      </c>
    </row>
    <row r="90" spans="1:52" ht="30" customHeight="1" x14ac:dyDescent="0.3">
      <c r="A90" s="19" t="s">
        <v>96</v>
      </c>
      <c r="B90" s="19" t="s">
        <v>97</v>
      </c>
      <c r="C90" s="19" t="s">
        <v>67</v>
      </c>
      <c r="D90" s="20">
        <v>0.09</v>
      </c>
      <c r="E90" s="22"/>
      <c r="F90" s="25"/>
      <c r="G90" s="22"/>
      <c r="H90" s="25"/>
      <c r="I90" s="22"/>
      <c r="J90" s="25"/>
      <c r="K90" s="22"/>
      <c r="L90" s="25"/>
      <c r="M90" s="19" t="s">
        <v>98</v>
      </c>
      <c r="N90" s="1" t="s">
        <v>133</v>
      </c>
      <c r="O90" s="1" t="s">
        <v>99</v>
      </c>
      <c r="P90" s="1" t="s">
        <v>62</v>
      </c>
      <c r="Q90" s="1" t="s">
        <v>63</v>
      </c>
      <c r="R90" s="1" t="s">
        <v>63</v>
      </c>
      <c r="AV90" s="1" t="s">
        <v>51</v>
      </c>
      <c r="AW90" s="1" t="s">
        <v>498</v>
      </c>
      <c r="AX90" s="1" t="s">
        <v>51</v>
      </c>
      <c r="AY90" s="1" t="s">
        <v>51</v>
      </c>
      <c r="AZ90" s="1" t="s">
        <v>51</v>
      </c>
    </row>
    <row r="91" spans="1:52" ht="30" customHeight="1" x14ac:dyDescent="0.3">
      <c r="A91" s="19" t="s">
        <v>499</v>
      </c>
      <c r="B91" s="19" t="s">
        <v>500</v>
      </c>
      <c r="C91" s="19" t="s">
        <v>108</v>
      </c>
      <c r="D91" s="20">
        <v>2</v>
      </c>
      <c r="E91" s="22"/>
      <c r="F91" s="25"/>
      <c r="G91" s="22"/>
      <c r="H91" s="25"/>
      <c r="I91" s="22"/>
      <c r="J91" s="25"/>
      <c r="K91" s="22"/>
      <c r="L91" s="25"/>
      <c r="M91" s="19" t="s">
        <v>51</v>
      </c>
      <c r="N91" s="1" t="s">
        <v>133</v>
      </c>
      <c r="O91" s="1" t="s">
        <v>501</v>
      </c>
      <c r="P91" s="1" t="s">
        <v>63</v>
      </c>
      <c r="Q91" s="1" t="s">
        <v>63</v>
      </c>
      <c r="R91" s="1" t="s">
        <v>62</v>
      </c>
      <c r="AV91" s="1" t="s">
        <v>51</v>
      </c>
      <c r="AW91" s="1" t="s">
        <v>502</v>
      </c>
      <c r="AX91" s="1" t="s">
        <v>51</v>
      </c>
      <c r="AY91" s="1" t="s">
        <v>51</v>
      </c>
      <c r="AZ91" s="1" t="s">
        <v>51</v>
      </c>
    </row>
    <row r="92" spans="1:52" ht="30" customHeight="1" x14ac:dyDescent="0.3">
      <c r="A92" s="19" t="s">
        <v>348</v>
      </c>
      <c r="B92" s="19" t="s">
        <v>51</v>
      </c>
      <c r="C92" s="19" t="s">
        <v>51</v>
      </c>
      <c r="D92" s="20"/>
      <c r="E92" s="22"/>
      <c r="F92" s="25"/>
      <c r="G92" s="22"/>
      <c r="H92" s="25"/>
      <c r="I92" s="22"/>
      <c r="J92" s="25"/>
      <c r="K92" s="22"/>
      <c r="L92" s="25"/>
      <c r="M92" s="19" t="s">
        <v>51</v>
      </c>
      <c r="N92" s="1" t="s">
        <v>93</v>
      </c>
      <c r="O92" s="1" t="s">
        <v>93</v>
      </c>
      <c r="P92" s="1" t="s">
        <v>51</v>
      </c>
      <c r="Q92" s="1" t="s">
        <v>51</v>
      </c>
      <c r="R92" s="1" t="s">
        <v>51</v>
      </c>
      <c r="AV92" s="1" t="s">
        <v>51</v>
      </c>
      <c r="AW92" s="1" t="s">
        <v>51</v>
      </c>
      <c r="AX92" s="1" t="s">
        <v>51</v>
      </c>
      <c r="AY92" s="1" t="s">
        <v>51</v>
      </c>
      <c r="AZ92" s="1" t="s">
        <v>51</v>
      </c>
    </row>
    <row r="93" spans="1:52" ht="30" customHeight="1" x14ac:dyDescent="0.3">
      <c r="A93" s="20"/>
      <c r="B93" s="20"/>
      <c r="C93" s="20"/>
      <c r="D93" s="20"/>
      <c r="E93" s="22"/>
      <c r="F93" s="25"/>
      <c r="G93" s="22"/>
      <c r="H93" s="25"/>
      <c r="I93" s="22"/>
      <c r="J93" s="25"/>
      <c r="K93" s="22"/>
      <c r="L93" s="25"/>
      <c r="M93" s="20"/>
    </row>
    <row r="94" spans="1:52" ht="30" customHeight="1" x14ac:dyDescent="0.3">
      <c r="A94" s="16" t="s">
        <v>503</v>
      </c>
      <c r="B94" s="17"/>
      <c r="C94" s="17"/>
      <c r="D94" s="17"/>
      <c r="E94" s="21"/>
      <c r="F94" s="24"/>
      <c r="G94" s="21"/>
      <c r="H94" s="24"/>
      <c r="I94" s="21"/>
      <c r="J94" s="24"/>
      <c r="K94" s="21"/>
      <c r="L94" s="24"/>
      <c r="M94" s="18"/>
      <c r="N94" s="1" t="s">
        <v>138</v>
      </c>
    </row>
    <row r="95" spans="1:52" ht="30" customHeight="1" x14ac:dyDescent="0.3">
      <c r="A95" s="19" t="s">
        <v>96</v>
      </c>
      <c r="B95" s="19" t="s">
        <v>504</v>
      </c>
      <c r="C95" s="19" t="s">
        <v>67</v>
      </c>
      <c r="D95" s="20">
        <v>0.3</v>
      </c>
      <c r="E95" s="22"/>
      <c r="F95" s="25"/>
      <c r="G95" s="22"/>
      <c r="H95" s="25"/>
      <c r="I95" s="22"/>
      <c r="J95" s="25"/>
      <c r="K95" s="22"/>
      <c r="L95" s="25"/>
      <c r="M95" s="19" t="s">
        <v>505</v>
      </c>
      <c r="N95" s="1" t="s">
        <v>138</v>
      </c>
      <c r="O95" s="1" t="s">
        <v>506</v>
      </c>
      <c r="P95" s="1" t="s">
        <v>62</v>
      </c>
      <c r="Q95" s="1" t="s">
        <v>63</v>
      </c>
      <c r="R95" s="1" t="s">
        <v>63</v>
      </c>
      <c r="AV95" s="1" t="s">
        <v>51</v>
      </c>
      <c r="AW95" s="1" t="s">
        <v>507</v>
      </c>
      <c r="AX95" s="1" t="s">
        <v>51</v>
      </c>
      <c r="AY95" s="1" t="s">
        <v>51</v>
      </c>
      <c r="AZ95" s="1" t="s">
        <v>51</v>
      </c>
    </row>
    <row r="96" spans="1:52" ht="30" customHeight="1" x14ac:dyDescent="0.3">
      <c r="A96" s="19" t="s">
        <v>508</v>
      </c>
      <c r="B96" s="19" t="s">
        <v>509</v>
      </c>
      <c r="C96" s="19" t="s">
        <v>108</v>
      </c>
      <c r="D96" s="20">
        <v>2</v>
      </c>
      <c r="E96" s="22"/>
      <c r="F96" s="25"/>
      <c r="G96" s="22"/>
      <c r="H96" s="25"/>
      <c r="I96" s="22"/>
      <c r="J96" s="25"/>
      <c r="K96" s="22"/>
      <c r="L96" s="25"/>
      <c r="M96" s="19" t="s">
        <v>51</v>
      </c>
      <c r="N96" s="1" t="s">
        <v>138</v>
      </c>
      <c r="O96" s="1" t="s">
        <v>510</v>
      </c>
      <c r="P96" s="1" t="s">
        <v>63</v>
      </c>
      <c r="Q96" s="1" t="s">
        <v>63</v>
      </c>
      <c r="R96" s="1" t="s">
        <v>62</v>
      </c>
      <c r="AV96" s="1" t="s">
        <v>51</v>
      </c>
      <c r="AW96" s="1" t="s">
        <v>511</v>
      </c>
      <c r="AX96" s="1" t="s">
        <v>51</v>
      </c>
      <c r="AY96" s="1" t="s">
        <v>51</v>
      </c>
      <c r="AZ96" s="1" t="s">
        <v>51</v>
      </c>
    </row>
    <row r="97" spans="1:52" ht="30" customHeight="1" x14ac:dyDescent="0.3">
      <c r="A97" s="19" t="s">
        <v>348</v>
      </c>
      <c r="B97" s="19" t="s">
        <v>51</v>
      </c>
      <c r="C97" s="19" t="s">
        <v>51</v>
      </c>
      <c r="D97" s="20"/>
      <c r="E97" s="22"/>
      <c r="F97" s="25"/>
      <c r="G97" s="22"/>
      <c r="H97" s="25"/>
      <c r="I97" s="22"/>
      <c r="J97" s="25"/>
      <c r="K97" s="22"/>
      <c r="L97" s="25"/>
      <c r="M97" s="19" t="s">
        <v>51</v>
      </c>
      <c r="N97" s="1" t="s">
        <v>93</v>
      </c>
      <c r="O97" s="1" t="s">
        <v>93</v>
      </c>
      <c r="P97" s="1" t="s">
        <v>51</v>
      </c>
      <c r="Q97" s="1" t="s">
        <v>51</v>
      </c>
      <c r="R97" s="1" t="s">
        <v>51</v>
      </c>
      <c r="AV97" s="1" t="s">
        <v>51</v>
      </c>
      <c r="AW97" s="1" t="s">
        <v>51</v>
      </c>
      <c r="AX97" s="1" t="s">
        <v>51</v>
      </c>
      <c r="AY97" s="1" t="s">
        <v>51</v>
      </c>
      <c r="AZ97" s="1" t="s">
        <v>51</v>
      </c>
    </row>
    <row r="98" spans="1:52" ht="30" customHeight="1" x14ac:dyDescent="0.3">
      <c r="A98" s="20"/>
      <c r="B98" s="20"/>
      <c r="C98" s="20"/>
      <c r="D98" s="20"/>
      <c r="E98" s="22"/>
      <c r="F98" s="25"/>
      <c r="G98" s="22"/>
      <c r="H98" s="25"/>
      <c r="I98" s="22"/>
      <c r="J98" s="25"/>
      <c r="K98" s="22"/>
      <c r="L98" s="25"/>
      <c r="M98" s="20"/>
    </row>
    <row r="99" spans="1:52" ht="30" customHeight="1" x14ac:dyDescent="0.3">
      <c r="A99" s="16" t="s">
        <v>512</v>
      </c>
      <c r="B99" s="17"/>
      <c r="C99" s="17"/>
      <c r="D99" s="17"/>
      <c r="E99" s="21"/>
      <c r="F99" s="24"/>
      <c r="G99" s="21"/>
      <c r="H99" s="24"/>
      <c r="I99" s="21"/>
      <c r="J99" s="24"/>
      <c r="K99" s="21"/>
      <c r="L99" s="24"/>
      <c r="M99" s="18"/>
      <c r="N99" s="1" t="s">
        <v>143</v>
      </c>
    </row>
    <row r="100" spans="1:52" ht="30" customHeight="1" x14ac:dyDescent="0.3">
      <c r="A100" s="19" t="s">
        <v>96</v>
      </c>
      <c r="B100" s="19" t="s">
        <v>513</v>
      </c>
      <c r="C100" s="19" t="s">
        <v>67</v>
      </c>
      <c r="D100" s="20">
        <v>0.16</v>
      </c>
      <c r="E100" s="22"/>
      <c r="F100" s="25"/>
      <c r="G100" s="22"/>
      <c r="H100" s="25"/>
      <c r="I100" s="22"/>
      <c r="J100" s="25"/>
      <c r="K100" s="22"/>
      <c r="L100" s="25"/>
      <c r="M100" s="19" t="s">
        <v>514</v>
      </c>
      <c r="N100" s="1" t="s">
        <v>143</v>
      </c>
      <c r="O100" s="1" t="s">
        <v>515</v>
      </c>
      <c r="P100" s="1" t="s">
        <v>62</v>
      </c>
      <c r="Q100" s="1" t="s">
        <v>63</v>
      </c>
      <c r="R100" s="1" t="s">
        <v>63</v>
      </c>
      <c r="AV100" s="1" t="s">
        <v>51</v>
      </c>
      <c r="AW100" s="1" t="s">
        <v>516</v>
      </c>
      <c r="AX100" s="1" t="s">
        <v>51</v>
      </c>
      <c r="AY100" s="1" t="s">
        <v>51</v>
      </c>
      <c r="AZ100" s="1" t="s">
        <v>51</v>
      </c>
    </row>
    <row r="101" spans="1:52" ht="30" customHeight="1" x14ac:dyDescent="0.3">
      <c r="A101" s="19" t="s">
        <v>508</v>
      </c>
      <c r="B101" s="19" t="s">
        <v>517</v>
      </c>
      <c r="C101" s="19" t="s">
        <v>108</v>
      </c>
      <c r="D101" s="20">
        <v>1.6</v>
      </c>
      <c r="E101" s="22"/>
      <c r="F101" s="25"/>
      <c r="G101" s="22"/>
      <c r="H101" s="25"/>
      <c r="I101" s="22"/>
      <c r="J101" s="25"/>
      <c r="K101" s="22"/>
      <c r="L101" s="25"/>
      <c r="M101" s="19" t="s">
        <v>51</v>
      </c>
      <c r="N101" s="1" t="s">
        <v>143</v>
      </c>
      <c r="O101" s="1" t="s">
        <v>518</v>
      </c>
      <c r="P101" s="1" t="s">
        <v>63</v>
      </c>
      <c r="Q101" s="1" t="s">
        <v>63</v>
      </c>
      <c r="R101" s="1" t="s">
        <v>62</v>
      </c>
      <c r="AV101" s="1" t="s">
        <v>51</v>
      </c>
      <c r="AW101" s="1" t="s">
        <v>519</v>
      </c>
      <c r="AX101" s="1" t="s">
        <v>51</v>
      </c>
      <c r="AY101" s="1" t="s">
        <v>51</v>
      </c>
      <c r="AZ101" s="1" t="s">
        <v>51</v>
      </c>
    </row>
    <row r="102" spans="1:52" ht="30" customHeight="1" x14ac:dyDescent="0.3">
      <c r="A102" s="19" t="s">
        <v>348</v>
      </c>
      <c r="B102" s="19" t="s">
        <v>51</v>
      </c>
      <c r="C102" s="19" t="s">
        <v>51</v>
      </c>
      <c r="D102" s="20"/>
      <c r="E102" s="22"/>
      <c r="F102" s="25"/>
      <c r="G102" s="22"/>
      <c r="H102" s="25"/>
      <c r="I102" s="22"/>
      <c r="J102" s="25"/>
      <c r="K102" s="22"/>
      <c r="L102" s="25"/>
      <c r="M102" s="19" t="s">
        <v>51</v>
      </c>
      <c r="N102" s="1" t="s">
        <v>93</v>
      </c>
      <c r="O102" s="1" t="s">
        <v>93</v>
      </c>
      <c r="P102" s="1" t="s">
        <v>51</v>
      </c>
      <c r="Q102" s="1" t="s">
        <v>51</v>
      </c>
      <c r="R102" s="1" t="s">
        <v>51</v>
      </c>
      <c r="AV102" s="1" t="s">
        <v>51</v>
      </c>
      <c r="AW102" s="1" t="s">
        <v>51</v>
      </c>
      <c r="AX102" s="1" t="s">
        <v>51</v>
      </c>
      <c r="AY102" s="1" t="s">
        <v>51</v>
      </c>
      <c r="AZ102" s="1" t="s">
        <v>51</v>
      </c>
    </row>
    <row r="103" spans="1:52" ht="30" customHeight="1" x14ac:dyDescent="0.3">
      <c r="A103" s="20"/>
      <c r="B103" s="20"/>
      <c r="C103" s="20"/>
      <c r="D103" s="20"/>
      <c r="E103" s="22"/>
      <c r="F103" s="25"/>
      <c r="G103" s="22"/>
      <c r="H103" s="25"/>
      <c r="I103" s="22"/>
      <c r="J103" s="25"/>
      <c r="K103" s="22"/>
      <c r="L103" s="25"/>
      <c r="M103" s="20"/>
    </row>
    <row r="104" spans="1:52" ht="30" customHeight="1" x14ac:dyDescent="0.3">
      <c r="A104" s="16" t="s">
        <v>520</v>
      </c>
      <c r="B104" s="17"/>
      <c r="C104" s="17"/>
      <c r="D104" s="17"/>
      <c r="E104" s="21"/>
      <c r="F104" s="24"/>
      <c r="G104" s="21"/>
      <c r="H104" s="24"/>
      <c r="I104" s="21"/>
      <c r="J104" s="24"/>
      <c r="K104" s="21"/>
      <c r="L104" s="24"/>
      <c r="M104" s="18"/>
      <c r="N104" s="1" t="s">
        <v>150</v>
      </c>
    </row>
    <row r="105" spans="1:52" ht="30" customHeight="1" x14ac:dyDescent="0.3">
      <c r="A105" s="19" t="s">
        <v>521</v>
      </c>
      <c r="B105" s="19" t="s">
        <v>522</v>
      </c>
      <c r="C105" s="19" t="s">
        <v>67</v>
      </c>
      <c r="D105" s="20">
        <v>1</v>
      </c>
      <c r="E105" s="22"/>
      <c r="F105" s="25"/>
      <c r="G105" s="22"/>
      <c r="H105" s="25"/>
      <c r="I105" s="22"/>
      <c r="J105" s="25"/>
      <c r="K105" s="22"/>
      <c r="L105" s="25"/>
      <c r="M105" s="19" t="s">
        <v>51</v>
      </c>
      <c r="N105" s="1" t="s">
        <v>150</v>
      </c>
      <c r="O105" s="1" t="s">
        <v>523</v>
      </c>
      <c r="P105" s="1" t="s">
        <v>63</v>
      </c>
      <c r="Q105" s="1" t="s">
        <v>63</v>
      </c>
      <c r="R105" s="1" t="s">
        <v>62</v>
      </c>
      <c r="AV105" s="1" t="s">
        <v>51</v>
      </c>
      <c r="AW105" s="1" t="s">
        <v>524</v>
      </c>
      <c r="AX105" s="1" t="s">
        <v>51</v>
      </c>
      <c r="AY105" s="1" t="s">
        <v>51</v>
      </c>
      <c r="AZ105" s="1" t="s">
        <v>51</v>
      </c>
    </row>
    <row r="106" spans="1:52" ht="30" customHeight="1" x14ac:dyDescent="0.3">
      <c r="A106" s="19" t="s">
        <v>348</v>
      </c>
      <c r="B106" s="19" t="s">
        <v>51</v>
      </c>
      <c r="C106" s="19" t="s">
        <v>51</v>
      </c>
      <c r="D106" s="20"/>
      <c r="E106" s="22"/>
      <c r="F106" s="25"/>
      <c r="G106" s="22"/>
      <c r="H106" s="25"/>
      <c r="I106" s="22"/>
      <c r="J106" s="25"/>
      <c r="K106" s="22"/>
      <c r="L106" s="25"/>
      <c r="M106" s="19" t="s">
        <v>51</v>
      </c>
      <c r="N106" s="1" t="s">
        <v>93</v>
      </c>
      <c r="O106" s="1" t="s">
        <v>93</v>
      </c>
      <c r="P106" s="1" t="s">
        <v>51</v>
      </c>
      <c r="Q106" s="1" t="s">
        <v>51</v>
      </c>
      <c r="R106" s="1" t="s">
        <v>51</v>
      </c>
      <c r="AV106" s="1" t="s">
        <v>51</v>
      </c>
      <c r="AW106" s="1" t="s">
        <v>51</v>
      </c>
      <c r="AX106" s="1" t="s">
        <v>51</v>
      </c>
      <c r="AY106" s="1" t="s">
        <v>51</v>
      </c>
      <c r="AZ106" s="1" t="s">
        <v>51</v>
      </c>
    </row>
    <row r="107" spans="1:52" ht="30" customHeight="1" x14ac:dyDescent="0.3">
      <c r="A107" s="20"/>
      <c r="B107" s="20"/>
      <c r="C107" s="20"/>
      <c r="D107" s="20"/>
      <c r="E107" s="22"/>
      <c r="F107" s="25"/>
      <c r="G107" s="22"/>
      <c r="H107" s="25"/>
      <c r="I107" s="22"/>
      <c r="J107" s="25"/>
      <c r="K107" s="22"/>
      <c r="L107" s="25"/>
      <c r="M107" s="20"/>
    </row>
    <row r="108" spans="1:52" ht="30" customHeight="1" x14ac:dyDescent="0.3">
      <c r="A108" s="16" t="s">
        <v>525</v>
      </c>
      <c r="B108" s="17"/>
      <c r="C108" s="17"/>
      <c r="D108" s="17"/>
      <c r="E108" s="21"/>
      <c r="F108" s="24"/>
      <c r="G108" s="21"/>
      <c r="H108" s="24"/>
      <c r="I108" s="21"/>
      <c r="J108" s="24"/>
      <c r="K108" s="21"/>
      <c r="L108" s="24"/>
      <c r="M108" s="18"/>
      <c r="N108" s="1" t="s">
        <v>157</v>
      </c>
    </row>
    <row r="109" spans="1:52" ht="30" customHeight="1" x14ac:dyDescent="0.3">
      <c r="A109" s="19" t="s">
        <v>526</v>
      </c>
      <c r="B109" s="19" t="s">
        <v>527</v>
      </c>
      <c r="C109" s="19" t="s">
        <v>528</v>
      </c>
      <c r="D109" s="20">
        <v>20.14</v>
      </c>
      <c r="E109" s="22"/>
      <c r="F109" s="25"/>
      <c r="G109" s="22"/>
      <c r="H109" s="25"/>
      <c r="I109" s="22"/>
      <c r="J109" s="25"/>
      <c r="K109" s="22"/>
      <c r="L109" s="25"/>
      <c r="M109" s="19" t="s">
        <v>529</v>
      </c>
      <c r="N109" s="1" t="s">
        <v>157</v>
      </c>
      <c r="O109" s="1" t="s">
        <v>530</v>
      </c>
      <c r="P109" s="1" t="s">
        <v>62</v>
      </c>
      <c r="Q109" s="1" t="s">
        <v>63</v>
      </c>
      <c r="R109" s="1" t="s">
        <v>63</v>
      </c>
      <c r="AV109" s="1" t="s">
        <v>51</v>
      </c>
      <c r="AW109" s="1" t="s">
        <v>531</v>
      </c>
      <c r="AX109" s="1" t="s">
        <v>51</v>
      </c>
      <c r="AY109" s="1" t="s">
        <v>51</v>
      </c>
      <c r="AZ109" s="1" t="s">
        <v>51</v>
      </c>
    </row>
    <row r="110" spans="1:52" ht="30" customHeight="1" x14ac:dyDescent="0.3">
      <c r="A110" s="19" t="s">
        <v>526</v>
      </c>
      <c r="B110" s="19" t="s">
        <v>532</v>
      </c>
      <c r="C110" s="19" t="s">
        <v>528</v>
      </c>
      <c r="D110" s="20">
        <v>5</v>
      </c>
      <c r="E110" s="22"/>
      <c r="F110" s="25"/>
      <c r="G110" s="22"/>
      <c r="H110" s="25"/>
      <c r="I110" s="22"/>
      <c r="J110" s="25"/>
      <c r="K110" s="22"/>
      <c r="L110" s="25"/>
      <c r="M110" s="19" t="s">
        <v>533</v>
      </c>
      <c r="N110" s="1" t="s">
        <v>157</v>
      </c>
      <c r="O110" s="1" t="s">
        <v>534</v>
      </c>
      <c r="P110" s="1" t="s">
        <v>62</v>
      </c>
      <c r="Q110" s="1" t="s">
        <v>63</v>
      </c>
      <c r="R110" s="1" t="s">
        <v>63</v>
      </c>
      <c r="AV110" s="1" t="s">
        <v>51</v>
      </c>
      <c r="AW110" s="1" t="s">
        <v>535</v>
      </c>
      <c r="AX110" s="1" t="s">
        <v>51</v>
      </c>
      <c r="AY110" s="1" t="s">
        <v>51</v>
      </c>
      <c r="AZ110" s="1" t="s">
        <v>51</v>
      </c>
    </row>
    <row r="111" spans="1:52" ht="30" customHeight="1" x14ac:dyDescent="0.3">
      <c r="A111" s="19" t="s">
        <v>536</v>
      </c>
      <c r="B111" s="19" t="s">
        <v>537</v>
      </c>
      <c r="C111" s="19" t="s">
        <v>334</v>
      </c>
      <c r="D111" s="20">
        <v>24</v>
      </c>
      <c r="E111" s="22"/>
      <c r="F111" s="25"/>
      <c r="G111" s="22"/>
      <c r="H111" s="25"/>
      <c r="I111" s="22"/>
      <c r="J111" s="25"/>
      <c r="K111" s="22"/>
      <c r="L111" s="25"/>
      <c r="M111" s="19" t="s">
        <v>538</v>
      </c>
      <c r="N111" s="1" t="s">
        <v>157</v>
      </c>
      <c r="O111" s="1" t="s">
        <v>539</v>
      </c>
      <c r="P111" s="1" t="s">
        <v>62</v>
      </c>
      <c r="Q111" s="1" t="s">
        <v>63</v>
      </c>
      <c r="R111" s="1" t="s">
        <v>63</v>
      </c>
      <c r="AV111" s="1" t="s">
        <v>51</v>
      </c>
      <c r="AW111" s="1" t="s">
        <v>540</v>
      </c>
      <c r="AX111" s="1" t="s">
        <v>51</v>
      </c>
      <c r="AY111" s="1" t="s">
        <v>51</v>
      </c>
      <c r="AZ111" s="1" t="s">
        <v>51</v>
      </c>
    </row>
    <row r="112" spans="1:52" ht="30" customHeight="1" x14ac:dyDescent="0.3">
      <c r="A112" s="19" t="s">
        <v>541</v>
      </c>
      <c r="B112" s="19" t="s">
        <v>542</v>
      </c>
      <c r="C112" s="19" t="s">
        <v>280</v>
      </c>
      <c r="D112" s="20">
        <v>14.132400000000001</v>
      </c>
      <c r="E112" s="22"/>
      <c r="F112" s="25"/>
      <c r="G112" s="22"/>
      <c r="H112" s="25"/>
      <c r="I112" s="22"/>
      <c r="J112" s="25"/>
      <c r="K112" s="22"/>
      <c r="L112" s="25"/>
      <c r="M112" s="19" t="s">
        <v>51</v>
      </c>
      <c r="N112" s="1" t="s">
        <v>157</v>
      </c>
      <c r="O112" s="1" t="s">
        <v>543</v>
      </c>
      <c r="P112" s="1" t="s">
        <v>63</v>
      </c>
      <c r="Q112" s="1" t="s">
        <v>63</v>
      </c>
      <c r="R112" s="1" t="s">
        <v>62</v>
      </c>
      <c r="AV112" s="1" t="s">
        <v>51</v>
      </c>
      <c r="AW112" s="1" t="s">
        <v>544</v>
      </c>
      <c r="AX112" s="1" t="s">
        <v>51</v>
      </c>
      <c r="AY112" s="1" t="s">
        <v>51</v>
      </c>
      <c r="AZ112" s="1" t="s">
        <v>51</v>
      </c>
    </row>
    <row r="113" spans="1:52" ht="30" customHeight="1" x14ac:dyDescent="0.3">
      <c r="A113" s="19" t="s">
        <v>545</v>
      </c>
      <c r="B113" s="19" t="s">
        <v>546</v>
      </c>
      <c r="C113" s="19" t="s">
        <v>280</v>
      </c>
      <c r="D113" s="20">
        <v>12.847200000000001</v>
      </c>
      <c r="E113" s="22"/>
      <c r="F113" s="25"/>
      <c r="G113" s="22"/>
      <c r="H113" s="25"/>
      <c r="I113" s="22"/>
      <c r="J113" s="25"/>
      <c r="K113" s="22"/>
      <c r="L113" s="25"/>
      <c r="M113" s="19" t="s">
        <v>547</v>
      </c>
      <c r="N113" s="1" t="s">
        <v>157</v>
      </c>
      <c r="O113" s="1" t="s">
        <v>548</v>
      </c>
      <c r="P113" s="1" t="s">
        <v>62</v>
      </c>
      <c r="Q113" s="1" t="s">
        <v>63</v>
      </c>
      <c r="R113" s="1" t="s">
        <v>63</v>
      </c>
      <c r="AV113" s="1" t="s">
        <v>51</v>
      </c>
      <c r="AW113" s="1" t="s">
        <v>549</v>
      </c>
      <c r="AX113" s="1" t="s">
        <v>51</v>
      </c>
      <c r="AY113" s="1" t="s">
        <v>51</v>
      </c>
      <c r="AZ113" s="1" t="s">
        <v>51</v>
      </c>
    </row>
    <row r="114" spans="1:52" ht="30" customHeight="1" x14ac:dyDescent="0.3">
      <c r="A114" s="19" t="s">
        <v>550</v>
      </c>
      <c r="B114" s="19" t="s">
        <v>551</v>
      </c>
      <c r="C114" s="19" t="s">
        <v>280</v>
      </c>
      <c r="D114" s="20">
        <v>12.847200000000001</v>
      </c>
      <c r="E114" s="22"/>
      <c r="F114" s="25"/>
      <c r="G114" s="22"/>
      <c r="H114" s="25"/>
      <c r="I114" s="22"/>
      <c r="J114" s="25"/>
      <c r="K114" s="22"/>
      <c r="L114" s="25"/>
      <c r="M114" s="19" t="s">
        <v>552</v>
      </c>
      <c r="N114" s="1" t="s">
        <v>157</v>
      </c>
      <c r="O114" s="1" t="s">
        <v>553</v>
      </c>
      <c r="P114" s="1" t="s">
        <v>62</v>
      </c>
      <c r="Q114" s="1" t="s">
        <v>63</v>
      </c>
      <c r="R114" s="1" t="s">
        <v>63</v>
      </c>
      <c r="AV114" s="1" t="s">
        <v>51</v>
      </c>
      <c r="AW114" s="1" t="s">
        <v>554</v>
      </c>
      <c r="AX114" s="1" t="s">
        <v>51</v>
      </c>
      <c r="AY114" s="1" t="s">
        <v>51</v>
      </c>
      <c r="AZ114" s="1" t="s">
        <v>51</v>
      </c>
    </row>
    <row r="115" spans="1:52" ht="30" customHeight="1" x14ac:dyDescent="0.3">
      <c r="A115" s="19" t="s">
        <v>555</v>
      </c>
      <c r="B115" s="19" t="s">
        <v>556</v>
      </c>
      <c r="C115" s="19" t="s">
        <v>334</v>
      </c>
      <c r="D115" s="20">
        <v>48</v>
      </c>
      <c r="E115" s="22"/>
      <c r="F115" s="25"/>
      <c r="G115" s="22"/>
      <c r="H115" s="25"/>
      <c r="I115" s="22"/>
      <c r="J115" s="25"/>
      <c r="K115" s="22"/>
      <c r="L115" s="25"/>
      <c r="M115" s="19" t="s">
        <v>557</v>
      </c>
      <c r="N115" s="1" t="s">
        <v>157</v>
      </c>
      <c r="O115" s="1" t="s">
        <v>558</v>
      </c>
      <c r="P115" s="1" t="s">
        <v>62</v>
      </c>
      <c r="Q115" s="1" t="s">
        <v>63</v>
      </c>
      <c r="R115" s="1" t="s">
        <v>63</v>
      </c>
      <c r="AV115" s="1" t="s">
        <v>51</v>
      </c>
      <c r="AW115" s="1" t="s">
        <v>559</v>
      </c>
      <c r="AX115" s="1" t="s">
        <v>51</v>
      </c>
      <c r="AY115" s="1" t="s">
        <v>51</v>
      </c>
      <c r="AZ115" s="1" t="s">
        <v>51</v>
      </c>
    </row>
    <row r="116" spans="1:52" ht="30" customHeight="1" x14ac:dyDescent="0.3">
      <c r="A116" s="19" t="s">
        <v>560</v>
      </c>
      <c r="B116" s="19" t="s">
        <v>561</v>
      </c>
      <c r="C116" s="19" t="s">
        <v>334</v>
      </c>
      <c r="D116" s="20">
        <v>48</v>
      </c>
      <c r="E116" s="22"/>
      <c r="F116" s="25"/>
      <c r="G116" s="22"/>
      <c r="H116" s="25"/>
      <c r="I116" s="22"/>
      <c r="J116" s="25"/>
      <c r="K116" s="22"/>
      <c r="L116" s="25"/>
      <c r="M116" s="19" t="s">
        <v>51</v>
      </c>
      <c r="N116" s="1" t="s">
        <v>157</v>
      </c>
      <c r="O116" s="1" t="s">
        <v>562</v>
      </c>
      <c r="P116" s="1" t="s">
        <v>63</v>
      </c>
      <c r="Q116" s="1" t="s">
        <v>63</v>
      </c>
      <c r="R116" s="1" t="s">
        <v>62</v>
      </c>
      <c r="AV116" s="1" t="s">
        <v>51</v>
      </c>
      <c r="AW116" s="1" t="s">
        <v>563</v>
      </c>
      <c r="AX116" s="1" t="s">
        <v>51</v>
      </c>
      <c r="AY116" s="1" t="s">
        <v>51</v>
      </c>
      <c r="AZ116" s="1" t="s">
        <v>51</v>
      </c>
    </row>
    <row r="117" spans="1:52" ht="30" customHeight="1" x14ac:dyDescent="0.3">
      <c r="A117" s="19" t="s">
        <v>348</v>
      </c>
      <c r="B117" s="19" t="s">
        <v>51</v>
      </c>
      <c r="C117" s="19" t="s">
        <v>51</v>
      </c>
      <c r="D117" s="20"/>
      <c r="E117" s="22"/>
      <c r="F117" s="25"/>
      <c r="G117" s="22"/>
      <c r="H117" s="25"/>
      <c r="I117" s="22"/>
      <c r="J117" s="25"/>
      <c r="K117" s="22"/>
      <c r="L117" s="25"/>
      <c r="M117" s="19" t="s">
        <v>51</v>
      </c>
      <c r="N117" s="1" t="s">
        <v>93</v>
      </c>
      <c r="O117" s="1" t="s">
        <v>93</v>
      </c>
      <c r="P117" s="1" t="s">
        <v>51</v>
      </c>
      <c r="Q117" s="1" t="s">
        <v>51</v>
      </c>
      <c r="R117" s="1" t="s">
        <v>51</v>
      </c>
      <c r="AV117" s="1" t="s">
        <v>51</v>
      </c>
      <c r="AW117" s="1" t="s">
        <v>51</v>
      </c>
      <c r="AX117" s="1" t="s">
        <v>51</v>
      </c>
      <c r="AY117" s="1" t="s">
        <v>51</v>
      </c>
      <c r="AZ117" s="1" t="s">
        <v>51</v>
      </c>
    </row>
    <row r="118" spans="1:52" ht="30" customHeight="1" x14ac:dyDescent="0.3">
      <c r="A118" s="20"/>
      <c r="B118" s="20"/>
      <c r="C118" s="20"/>
      <c r="D118" s="20"/>
      <c r="E118" s="22"/>
      <c r="F118" s="25"/>
      <c r="G118" s="22"/>
      <c r="H118" s="25"/>
      <c r="I118" s="22"/>
      <c r="J118" s="25"/>
      <c r="K118" s="22"/>
      <c r="L118" s="25"/>
      <c r="M118" s="20"/>
    </row>
    <row r="119" spans="1:52" ht="30" customHeight="1" x14ac:dyDescent="0.3">
      <c r="A119" s="16" t="s">
        <v>564</v>
      </c>
      <c r="B119" s="17"/>
      <c r="C119" s="17"/>
      <c r="D119" s="17"/>
      <c r="E119" s="21"/>
      <c r="F119" s="24"/>
      <c r="G119" s="21"/>
      <c r="H119" s="24"/>
      <c r="I119" s="21"/>
      <c r="J119" s="24"/>
      <c r="K119" s="21"/>
      <c r="L119" s="24"/>
      <c r="M119" s="18"/>
      <c r="N119" s="1" t="s">
        <v>162</v>
      </c>
    </row>
    <row r="120" spans="1:52" ht="30" customHeight="1" x14ac:dyDescent="0.3">
      <c r="A120" s="19" t="s">
        <v>565</v>
      </c>
      <c r="B120" s="19" t="s">
        <v>566</v>
      </c>
      <c r="C120" s="19" t="s">
        <v>108</v>
      </c>
      <c r="D120" s="20">
        <v>1.1000000000000001</v>
      </c>
      <c r="E120" s="22"/>
      <c r="F120" s="25"/>
      <c r="G120" s="22"/>
      <c r="H120" s="25"/>
      <c r="I120" s="22"/>
      <c r="J120" s="25"/>
      <c r="K120" s="22"/>
      <c r="L120" s="25"/>
      <c r="M120" s="19" t="s">
        <v>51</v>
      </c>
      <c r="N120" s="1" t="s">
        <v>162</v>
      </c>
      <c r="O120" s="1" t="s">
        <v>567</v>
      </c>
      <c r="P120" s="1" t="s">
        <v>63</v>
      </c>
      <c r="Q120" s="1" t="s">
        <v>63</v>
      </c>
      <c r="R120" s="1" t="s">
        <v>62</v>
      </c>
      <c r="V120">
        <v>1</v>
      </c>
      <c r="AV120" s="1" t="s">
        <v>51</v>
      </c>
      <c r="AW120" s="1" t="s">
        <v>568</v>
      </c>
      <c r="AX120" s="1" t="s">
        <v>51</v>
      </c>
      <c r="AY120" s="1" t="s">
        <v>51</v>
      </c>
      <c r="AZ120" s="1" t="s">
        <v>51</v>
      </c>
    </row>
    <row r="121" spans="1:52" ht="30" customHeight="1" x14ac:dyDescent="0.3">
      <c r="A121" s="19" t="s">
        <v>569</v>
      </c>
      <c r="B121" s="19" t="s">
        <v>570</v>
      </c>
      <c r="C121" s="19" t="s">
        <v>345</v>
      </c>
      <c r="D121" s="20">
        <v>1</v>
      </c>
      <c r="E121" s="22"/>
      <c r="F121" s="25"/>
      <c r="G121" s="22"/>
      <c r="H121" s="25"/>
      <c r="I121" s="22"/>
      <c r="J121" s="25"/>
      <c r="K121" s="22"/>
      <c r="L121" s="25"/>
      <c r="M121" s="19" t="s">
        <v>51</v>
      </c>
      <c r="N121" s="1" t="s">
        <v>162</v>
      </c>
      <c r="O121" s="1" t="s">
        <v>346</v>
      </c>
      <c r="P121" s="1" t="s">
        <v>63</v>
      </c>
      <c r="Q121" s="1" t="s">
        <v>63</v>
      </c>
      <c r="R121" s="1" t="s">
        <v>63</v>
      </c>
      <c r="S121">
        <v>0</v>
      </c>
      <c r="T121">
        <v>0</v>
      </c>
      <c r="U121">
        <v>0.05</v>
      </c>
      <c r="AV121" s="1" t="s">
        <v>51</v>
      </c>
      <c r="AW121" s="1" t="s">
        <v>571</v>
      </c>
      <c r="AX121" s="1" t="s">
        <v>51</v>
      </c>
      <c r="AY121" s="1" t="s">
        <v>51</v>
      </c>
      <c r="AZ121" s="1" t="s">
        <v>51</v>
      </c>
    </row>
    <row r="122" spans="1:52" ht="30" customHeight="1" x14ac:dyDescent="0.3">
      <c r="A122" s="19" t="s">
        <v>572</v>
      </c>
      <c r="B122" s="19" t="s">
        <v>51</v>
      </c>
      <c r="C122" s="19" t="s">
        <v>108</v>
      </c>
      <c r="D122" s="20">
        <v>1</v>
      </c>
      <c r="E122" s="22"/>
      <c r="F122" s="25"/>
      <c r="G122" s="22"/>
      <c r="H122" s="25"/>
      <c r="I122" s="22"/>
      <c r="J122" s="25"/>
      <c r="K122" s="22"/>
      <c r="L122" s="25"/>
      <c r="M122" s="19" t="s">
        <v>573</v>
      </c>
      <c r="N122" s="1" t="s">
        <v>162</v>
      </c>
      <c r="O122" s="1" t="s">
        <v>574</v>
      </c>
      <c r="P122" s="1" t="s">
        <v>62</v>
      </c>
      <c r="Q122" s="1" t="s">
        <v>63</v>
      </c>
      <c r="R122" s="1" t="s">
        <v>63</v>
      </c>
      <c r="AV122" s="1" t="s">
        <v>51</v>
      </c>
      <c r="AW122" s="1" t="s">
        <v>575</v>
      </c>
      <c r="AX122" s="1" t="s">
        <v>51</v>
      </c>
      <c r="AY122" s="1" t="s">
        <v>51</v>
      </c>
      <c r="AZ122" s="1" t="s">
        <v>51</v>
      </c>
    </row>
    <row r="123" spans="1:52" ht="30" customHeight="1" x14ac:dyDescent="0.3">
      <c r="A123" s="19" t="s">
        <v>348</v>
      </c>
      <c r="B123" s="19" t="s">
        <v>51</v>
      </c>
      <c r="C123" s="19" t="s">
        <v>51</v>
      </c>
      <c r="D123" s="20"/>
      <c r="E123" s="22"/>
      <c r="F123" s="25"/>
      <c r="G123" s="22"/>
      <c r="H123" s="25"/>
      <c r="I123" s="22"/>
      <c r="J123" s="25"/>
      <c r="K123" s="22"/>
      <c r="L123" s="25"/>
      <c r="M123" s="19" t="s">
        <v>51</v>
      </c>
      <c r="N123" s="1" t="s">
        <v>93</v>
      </c>
      <c r="O123" s="1" t="s">
        <v>93</v>
      </c>
      <c r="P123" s="1" t="s">
        <v>51</v>
      </c>
      <c r="Q123" s="1" t="s">
        <v>51</v>
      </c>
      <c r="R123" s="1" t="s">
        <v>51</v>
      </c>
      <c r="AV123" s="1" t="s">
        <v>51</v>
      </c>
      <c r="AW123" s="1" t="s">
        <v>51</v>
      </c>
      <c r="AX123" s="1" t="s">
        <v>51</v>
      </c>
      <c r="AY123" s="1" t="s">
        <v>51</v>
      </c>
      <c r="AZ123" s="1" t="s">
        <v>51</v>
      </c>
    </row>
    <row r="124" spans="1:52" ht="30" customHeight="1" x14ac:dyDescent="0.3">
      <c r="A124" s="20"/>
      <c r="B124" s="20"/>
      <c r="C124" s="20"/>
      <c r="D124" s="20"/>
      <c r="E124" s="22"/>
      <c r="F124" s="25"/>
      <c r="G124" s="22"/>
      <c r="H124" s="25"/>
      <c r="I124" s="22"/>
      <c r="J124" s="25"/>
      <c r="K124" s="22"/>
      <c r="L124" s="25"/>
      <c r="M124" s="20"/>
    </row>
    <row r="125" spans="1:52" ht="30" customHeight="1" x14ac:dyDescent="0.3">
      <c r="A125" s="16" t="s">
        <v>576</v>
      </c>
      <c r="B125" s="17"/>
      <c r="C125" s="17"/>
      <c r="D125" s="17"/>
      <c r="E125" s="21"/>
      <c r="F125" s="24"/>
      <c r="G125" s="21"/>
      <c r="H125" s="24"/>
      <c r="I125" s="21"/>
      <c r="J125" s="24"/>
      <c r="K125" s="21"/>
      <c r="L125" s="24"/>
      <c r="M125" s="18"/>
      <c r="N125" s="1" t="s">
        <v>167</v>
      </c>
    </row>
    <row r="126" spans="1:52" ht="30" customHeight="1" x14ac:dyDescent="0.3">
      <c r="A126" s="19" t="s">
        <v>577</v>
      </c>
      <c r="B126" s="19" t="s">
        <v>351</v>
      </c>
      <c r="C126" s="19" t="s">
        <v>352</v>
      </c>
      <c r="D126" s="20">
        <v>2</v>
      </c>
      <c r="E126" s="22"/>
      <c r="F126" s="25"/>
      <c r="G126" s="22"/>
      <c r="H126" s="25"/>
      <c r="I126" s="22"/>
      <c r="J126" s="25"/>
      <c r="K126" s="22"/>
      <c r="L126" s="25"/>
      <c r="M126" s="19" t="s">
        <v>51</v>
      </c>
      <c r="N126" s="1" t="s">
        <v>167</v>
      </c>
      <c r="O126" s="1" t="s">
        <v>578</v>
      </c>
      <c r="P126" s="1" t="s">
        <v>63</v>
      </c>
      <c r="Q126" s="1" t="s">
        <v>63</v>
      </c>
      <c r="R126" s="1" t="s">
        <v>62</v>
      </c>
      <c r="V126">
        <v>1</v>
      </c>
      <c r="AV126" s="1" t="s">
        <v>51</v>
      </c>
      <c r="AW126" s="1" t="s">
        <v>579</v>
      </c>
      <c r="AX126" s="1" t="s">
        <v>51</v>
      </c>
      <c r="AY126" s="1" t="s">
        <v>51</v>
      </c>
      <c r="AZ126" s="1" t="s">
        <v>51</v>
      </c>
    </row>
    <row r="127" spans="1:52" ht="30" customHeight="1" x14ac:dyDescent="0.3">
      <c r="A127" s="19" t="s">
        <v>350</v>
      </c>
      <c r="B127" s="19" t="s">
        <v>351</v>
      </c>
      <c r="C127" s="19" t="s">
        <v>352</v>
      </c>
      <c r="D127" s="20">
        <v>2</v>
      </c>
      <c r="E127" s="22"/>
      <c r="F127" s="25"/>
      <c r="G127" s="22"/>
      <c r="H127" s="25"/>
      <c r="I127" s="22"/>
      <c r="J127" s="25"/>
      <c r="K127" s="22"/>
      <c r="L127" s="25"/>
      <c r="M127" s="19" t="s">
        <v>51</v>
      </c>
      <c r="N127" s="1" t="s">
        <v>167</v>
      </c>
      <c r="O127" s="1" t="s">
        <v>353</v>
      </c>
      <c r="P127" s="1" t="s">
        <v>63</v>
      </c>
      <c r="Q127" s="1" t="s">
        <v>63</v>
      </c>
      <c r="R127" s="1" t="s">
        <v>62</v>
      </c>
      <c r="V127">
        <v>1</v>
      </c>
      <c r="AV127" s="1" t="s">
        <v>51</v>
      </c>
      <c r="AW127" s="1" t="s">
        <v>580</v>
      </c>
      <c r="AX127" s="1" t="s">
        <v>51</v>
      </c>
      <c r="AY127" s="1" t="s">
        <v>51</v>
      </c>
      <c r="AZ127" s="1" t="s">
        <v>51</v>
      </c>
    </row>
    <row r="128" spans="1:52" ht="30" customHeight="1" x14ac:dyDescent="0.3">
      <c r="A128" s="19" t="s">
        <v>581</v>
      </c>
      <c r="B128" s="19" t="s">
        <v>582</v>
      </c>
      <c r="C128" s="19" t="s">
        <v>345</v>
      </c>
      <c r="D128" s="20">
        <v>1</v>
      </c>
      <c r="E128" s="22"/>
      <c r="F128" s="25"/>
      <c r="G128" s="22"/>
      <c r="H128" s="25"/>
      <c r="I128" s="22"/>
      <c r="J128" s="25"/>
      <c r="K128" s="22"/>
      <c r="L128" s="25"/>
      <c r="M128" s="19" t="s">
        <v>51</v>
      </c>
      <c r="N128" s="1" t="s">
        <v>167</v>
      </c>
      <c r="O128" s="1" t="s">
        <v>346</v>
      </c>
      <c r="P128" s="1" t="s">
        <v>63</v>
      </c>
      <c r="Q128" s="1" t="s">
        <v>63</v>
      </c>
      <c r="R128" s="1" t="s">
        <v>63</v>
      </c>
      <c r="S128">
        <v>1</v>
      </c>
      <c r="T128">
        <v>2</v>
      </c>
      <c r="U128">
        <v>0.03</v>
      </c>
      <c r="AV128" s="1" t="s">
        <v>51</v>
      </c>
      <c r="AW128" s="1" t="s">
        <v>583</v>
      </c>
      <c r="AX128" s="1" t="s">
        <v>51</v>
      </c>
      <c r="AY128" s="1" t="s">
        <v>51</v>
      </c>
      <c r="AZ128" s="1" t="s">
        <v>51</v>
      </c>
    </row>
    <row r="129" spans="1:52" ht="30" customHeight="1" x14ac:dyDescent="0.3">
      <c r="A129" s="19" t="s">
        <v>584</v>
      </c>
      <c r="B129" s="19" t="s">
        <v>585</v>
      </c>
      <c r="C129" s="19" t="s">
        <v>67</v>
      </c>
      <c r="D129" s="20">
        <v>1.68</v>
      </c>
      <c r="E129" s="22"/>
      <c r="F129" s="25"/>
      <c r="G129" s="22"/>
      <c r="H129" s="25"/>
      <c r="I129" s="22"/>
      <c r="J129" s="25"/>
      <c r="K129" s="22"/>
      <c r="L129" s="25"/>
      <c r="M129" s="19" t="s">
        <v>586</v>
      </c>
      <c r="N129" s="1" t="s">
        <v>167</v>
      </c>
      <c r="O129" s="1" t="s">
        <v>587</v>
      </c>
      <c r="P129" s="1" t="s">
        <v>62</v>
      </c>
      <c r="Q129" s="1" t="s">
        <v>63</v>
      </c>
      <c r="R129" s="1" t="s">
        <v>63</v>
      </c>
      <c r="AV129" s="1" t="s">
        <v>51</v>
      </c>
      <c r="AW129" s="1" t="s">
        <v>588</v>
      </c>
      <c r="AX129" s="1" t="s">
        <v>51</v>
      </c>
      <c r="AY129" s="1" t="s">
        <v>51</v>
      </c>
      <c r="AZ129" s="1" t="s">
        <v>51</v>
      </c>
    </row>
    <row r="130" spans="1:52" ht="30" customHeight="1" x14ac:dyDescent="0.3">
      <c r="A130" s="19" t="s">
        <v>526</v>
      </c>
      <c r="B130" s="19" t="s">
        <v>589</v>
      </c>
      <c r="C130" s="19" t="s">
        <v>528</v>
      </c>
      <c r="D130" s="20">
        <v>3.3</v>
      </c>
      <c r="E130" s="22"/>
      <c r="F130" s="25"/>
      <c r="G130" s="22"/>
      <c r="H130" s="25"/>
      <c r="I130" s="22"/>
      <c r="J130" s="25"/>
      <c r="K130" s="22"/>
      <c r="L130" s="25"/>
      <c r="M130" s="19" t="s">
        <v>590</v>
      </c>
      <c r="N130" s="1" t="s">
        <v>167</v>
      </c>
      <c r="O130" s="1" t="s">
        <v>591</v>
      </c>
      <c r="P130" s="1" t="s">
        <v>62</v>
      </c>
      <c r="Q130" s="1" t="s">
        <v>63</v>
      </c>
      <c r="R130" s="1" t="s">
        <v>63</v>
      </c>
      <c r="AV130" s="1" t="s">
        <v>51</v>
      </c>
      <c r="AW130" s="1" t="s">
        <v>592</v>
      </c>
      <c r="AX130" s="1" t="s">
        <v>51</v>
      </c>
      <c r="AY130" s="1" t="s">
        <v>51</v>
      </c>
      <c r="AZ130" s="1" t="s">
        <v>51</v>
      </c>
    </row>
    <row r="131" spans="1:52" ht="30" customHeight="1" x14ac:dyDescent="0.3">
      <c r="A131" s="19" t="s">
        <v>541</v>
      </c>
      <c r="B131" s="19" t="s">
        <v>542</v>
      </c>
      <c r="C131" s="19" t="s">
        <v>280</v>
      </c>
      <c r="D131" s="20">
        <v>4.1871</v>
      </c>
      <c r="E131" s="22"/>
      <c r="F131" s="25"/>
      <c r="G131" s="22"/>
      <c r="H131" s="25"/>
      <c r="I131" s="22"/>
      <c r="J131" s="25"/>
      <c r="K131" s="22"/>
      <c r="L131" s="25"/>
      <c r="M131" s="19" t="s">
        <v>51</v>
      </c>
      <c r="N131" s="1" t="s">
        <v>167</v>
      </c>
      <c r="O131" s="1" t="s">
        <v>543</v>
      </c>
      <c r="P131" s="1" t="s">
        <v>63</v>
      </c>
      <c r="Q131" s="1" t="s">
        <v>63</v>
      </c>
      <c r="R131" s="1" t="s">
        <v>62</v>
      </c>
      <c r="AV131" s="1" t="s">
        <v>51</v>
      </c>
      <c r="AW131" s="1" t="s">
        <v>593</v>
      </c>
      <c r="AX131" s="1" t="s">
        <v>51</v>
      </c>
      <c r="AY131" s="1" t="s">
        <v>51</v>
      </c>
      <c r="AZ131" s="1" t="s">
        <v>51</v>
      </c>
    </row>
    <row r="132" spans="1:52" ht="30" customHeight="1" x14ac:dyDescent="0.3">
      <c r="A132" s="19" t="s">
        <v>545</v>
      </c>
      <c r="B132" s="19" t="s">
        <v>546</v>
      </c>
      <c r="C132" s="19" t="s">
        <v>280</v>
      </c>
      <c r="D132" s="20">
        <v>3.8064</v>
      </c>
      <c r="E132" s="22"/>
      <c r="F132" s="25"/>
      <c r="G132" s="22"/>
      <c r="H132" s="25"/>
      <c r="I132" s="22"/>
      <c r="J132" s="25"/>
      <c r="K132" s="22"/>
      <c r="L132" s="25"/>
      <c r="M132" s="19" t="s">
        <v>547</v>
      </c>
      <c r="N132" s="1" t="s">
        <v>167</v>
      </c>
      <c r="O132" s="1" t="s">
        <v>548</v>
      </c>
      <c r="P132" s="1" t="s">
        <v>62</v>
      </c>
      <c r="Q132" s="1" t="s">
        <v>63</v>
      </c>
      <c r="R132" s="1" t="s">
        <v>63</v>
      </c>
      <c r="AV132" s="1" t="s">
        <v>51</v>
      </c>
      <c r="AW132" s="1" t="s">
        <v>594</v>
      </c>
      <c r="AX132" s="1" t="s">
        <v>51</v>
      </c>
      <c r="AY132" s="1" t="s">
        <v>51</v>
      </c>
      <c r="AZ132" s="1" t="s">
        <v>51</v>
      </c>
    </row>
    <row r="133" spans="1:52" ht="30" customHeight="1" x14ac:dyDescent="0.3">
      <c r="A133" s="19" t="s">
        <v>560</v>
      </c>
      <c r="B133" s="19" t="s">
        <v>561</v>
      </c>
      <c r="C133" s="19" t="s">
        <v>334</v>
      </c>
      <c r="D133" s="20">
        <v>24</v>
      </c>
      <c r="E133" s="22"/>
      <c r="F133" s="25"/>
      <c r="G133" s="22"/>
      <c r="H133" s="25"/>
      <c r="I133" s="22"/>
      <c r="J133" s="25"/>
      <c r="K133" s="22"/>
      <c r="L133" s="25"/>
      <c r="M133" s="19" t="s">
        <v>51</v>
      </c>
      <c r="N133" s="1" t="s">
        <v>167</v>
      </c>
      <c r="O133" s="1" t="s">
        <v>562</v>
      </c>
      <c r="P133" s="1" t="s">
        <v>63</v>
      </c>
      <c r="Q133" s="1" t="s">
        <v>63</v>
      </c>
      <c r="R133" s="1" t="s">
        <v>62</v>
      </c>
      <c r="AV133" s="1" t="s">
        <v>51</v>
      </c>
      <c r="AW133" s="1" t="s">
        <v>595</v>
      </c>
      <c r="AX133" s="1" t="s">
        <v>51</v>
      </c>
      <c r="AY133" s="1" t="s">
        <v>51</v>
      </c>
      <c r="AZ133" s="1" t="s">
        <v>51</v>
      </c>
    </row>
    <row r="134" spans="1:52" ht="30" customHeight="1" x14ac:dyDescent="0.3">
      <c r="A134" s="19" t="s">
        <v>555</v>
      </c>
      <c r="B134" s="19" t="s">
        <v>556</v>
      </c>
      <c r="C134" s="19" t="s">
        <v>334</v>
      </c>
      <c r="D134" s="20">
        <v>24</v>
      </c>
      <c r="E134" s="22"/>
      <c r="F134" s="25"/>
      <c r="G134" s="22"/>
      <c r="H134" s="25"/>
      <c r="I134" s="22"/>
      <c r="J134" s="25"/>
      <c r="K134" s="22"/>
      <c r="L134" s="25"/>
      <c r="M134" s="19" t="s">
        <v>557</v>
      </c>
      <c r="N134" s="1" t="s">
        <v>167</v>
      </c>
      <c r="O134" s="1" t="s">
        <v>558</v>
      </c>
      <c r="P134" s="1" t="s">
        <v>62</v>
      </c>
      <c r="Q134" s="1" t="s">
        <v>63</v>
      </c>
      <c r="R134" s="1" t="s">
        <v>63</v>
      </c>
      <c r="AV134" s="1" t="s">
        <v>51</v>
      </c>
      <c r="AW134" s="1" t="s">
        <v>596</v>
      </c>
      <c r="AX134" s="1" t="s">
        <v>51</v>
      </c>
      <c r="AY134" s="1" t="s">
        <v>51</v>
      </c>
      <c r="AZ134" s="1" t="s">
        <v>51</v>
      </c>
    </row>
    <row r="135" spans="1:52" ht="30" customHeight="1" x14ac:dyDescent="0.3">
      <c r="A135" s="19" t="s">
        <v>348</v>
      </c>
      <c r="B135" s="19" t="s">
        <v>51</v>
      </c>
      <c r="C135" s="19" t="s">
        <v>51</v>
      </c>
      <c r="D135" s="20"/>
      <c r="E135" s="22"/>
      <c r="F135" s="25"/>
      <c r="G135" s="22"/>
      <c r="H135" s="25"/>
      <c r="I135" s="22"/>
      <c r="J135" s="25"/>
      <c r="K135" s="22"/>
      <c r="L135" s="25"/>
      <c r="M135" s="19" t="s">
        <v>51</v>
      </c>
      <c r="N135" s="1" t="s">
        <v>93</v>
      </c>
      <c r="O135" s="1" t="s">
        <v>93</v>
      </c>
      <c r="P135" s="1" t="s">
        <v>51</v>
      </c>
      <c r="Q135" s="1" t="s">
        <v>51</v>
      </c>
      <c r="R135" s="1" t="s">
        <v>51</v>
      </c>
      <c r="AV135" s="1" t="s">
        <v>51</v>
      </c>
      <c r="AW135" s="1" t="s">
        <v>51</v>
      </c>
      <c r="AX135" s="1" t="s">
        <v>51</v>
      </c>
      <c r="AY135" s="1" t="s">
        <v>51</v>
      </c>
      <c r="AZ135" s="1" t="s">
        <v>51</v>
      </c>
    </row>
    <row r="136" spans="1:52" ht="30" customHeight="1" x14ac:dyDescent="0.3">
      <c r="A136" s="20"/>
      <c r="B136" s="20"/>
      <c r="C136" s="20"/>
      <c r="D136" s="20"/>
      <c r="E136" s="22"/>
      <c r="F136" s="25"/>
      <c r="G136" s="22"/>
      <c r="H136" s="25"/>
      <c r="I136" s="22"/>
      <c r="J136" s="25"/>
      <c r="K136" s="22"/>
      <c r="L136" s="25"/>
      <c r="M136" s="20"/>
    </row>
    <row r="137" spans="1:52" ht="30" customHeight="1" x14ac:dyDescent="0.3">
      <c r="A137" s="16" t="s">
        <v>597</v>
      </c>
      <c r="B137" s="17"/>
      <c r="C137" s="17"/>
      <c r="D137" s="17"/>
      <c r="E137" s="21"/>
      <c r="F137" s="24"/>
      <c r="G137" s="21"/>
      <c r="H137" s="24"/>
      <c r="I137" s="21"/>
      <c r="J137" s="24"/>
      <c r="K137" s="21"/>
      <c r="L137" s="24"/>
      <c r="M137" s="18"/>
      <c r="N137" s="1" t="s">
        <v>171</v>
      </c>
    </row>
    <row r="138" spans="1:52" ht="30" customHeight="1" x14ac:dyDescent="0.3">
      <c r="A138" s="19" t="s">
        <v>577</v>
      </c>
      <c r="B138" s="19" t="s">
        <v>351</v>
      </c>
      <c r="C138" s="19" t="s">
        <v>352</v>
      </c>
      <c r="D138" s="20">
        <v>2</v>
      </c>
      <c r="E138" s="22"/>
      <c r="F138" s="25"/>
      <c r="G138" s="22"/>
      <c r="H138" s="25"/>
      <c r="I138" s="22"/>
      <c r="J138" s="25"/>
      <c r="K138" s="22"/>
      <c r="L138" s="25"/>
      <c r="M138" s="19" t="s">
        <v>51</v>
      </c>
      <c r="N138" s="1" t="s">
        <v>171</v>
      </c>
      <c r="O138" s="1" t="s">
        <v>578</v>
      </c>
      <c r="P138" s="1" t="s">
        <v>63</v>
      </c>
      <c r="Q138" s="1" t="s">
        <v>63</v>
      </c>
      <c r="R138" s="1" t="s">
        <v>62</v>
      </c>
      <c r="V138">
        <v>1</v>
      </c>
      <c r="W138">
        <v>2</v>
      </c>
      <c r="AV138" s="1" t="s">
        <v>51</v>
      </c>
      <c r="AW138" s="1" t="s">
        <v>598</v>
      </c>
      <c r="AX138" s="1" t="s">
        <v>51</v>
      </c>
      <c r="AY138" s="1" t="s">
        <v>51</v>
      </c>
      <c r="AZ138" s="1" t="s">
        <v>51</v>
      </c>
    </row>
    <row r="139" spans="1:52" ht="30" customHeight="1" x14ac:dyDescent="0.3">
      <c r="A139" s="19" t="s">
        <v>350</v>
      </c>
      <c r="B139" s="19" t="s">
        <v>351</v>
      </c>
      <c r="C139" s="19" t="s">
        <v>352</v>
      </c>
      <c r="D139" s="20">
        <v>2</v>
      </c>
      <c r="E139" s="22"/>
      <c r="F139" s="25"/>
      <c r="G139" s="22"/>
      <c r="H139" s="25"/>
      <c r="I139" s="22"/>
      <c r="J139" s="25"/>
      <c r="K139" s="22"/>
      <c r="L139" s="25"/>
      <c r="M139" s="19" t="s">
        <v>51</v>
      </c>
      <c r="N139" s="1" t="s">
        <v>171</v>
      </c>
      <c r="O139" s="1" t="s">
        <v>353</v>
      </c>
      <c r="P139" s="1" t="s">
        <v>63</v>
      </c>
      <c r="Q139" s="1" t="s">
        <v>63</v>
      </c>
      <c r="R139" s="1" t="s">
        <v>62</v>
      </c>
      <c r="V139">
        <v>1</v>
      </c>
      <c r="W139">
        <v>2</v>
      </c>
      <c r="AV139" s="1" t="s">
        <v>51</v>
      </c>
      <c r="AW139" s="1" t="s">
        <v>599</v>
      </c>
      <c r="AX139" s="1" t="s">
        <v>51</v>
      </c>
      <c r="AY139" s="1" t="s">
        <v>51</v>
      </c>
      <c r="AZ139" s="1" t="s">
        <v>51</v>
      </c>
    </row>
    <row r="140" spans="1:52" ht="30" customHeight="1" x14ac:dyDescent="0.3">
      <c r="A140" s="19" t="s">
        <v>581</v>
      </c>
      <c r="B140" s="19" t="s">
        <v>582</v>
      </c>
      <c r="C140" s="19" t="s">
        <v>345</v>
      </c>
      <c r="D140" s="20">
        <v>1</v>
      </c>
      <c r="E140" s="22"/>
      <c r="F140" s="25"/>
      <c r="G140" s="22"/>
      <c r="H140" s="25"/>
      <c r="I140" s="22"/>
      <c r="J140" s="25"/>
      <c r="K140" s="22"/>
      <c r="L140" s="25"/>
      <c r="M140" s="19" t="s">
        <v>51</v>
      </c>
      <c r="N140" s="1" t="s">
        <v>171</v>
      </c>
      <c r="O140" s="1" t="s">
        <v>346</v>
      </c>
      <c r="P140" s="1" t="s">
        <v>63</v>
      </c>
      <c r="Q140" s="1" t="s">
        <v>63</v>
      </c>
      <c r="R140" s="1" t="s">
        <v>63</v>
      </c>
      <c r="S140">
        <v>1</v>
      </c>
      <c r="T140">
        <v>2</v>
      </c>
      <c r="U140">
        <v>0.03</v>
      </c>
      <c r="AV140" s="1" t="s">
        <v>51</v>
      </c>
      <c r="AW140" s="1" t="s">
        <v>600</v>
      </c>
      <c r="AX140" s="1" t="s">
        <v>51</v>
      </c>
      <c r="AY140" s="1" t="s">
        <v>51</v>
      </c>
      <c r="AZ140" s="1" t="s">
        <v>51</v>
      </c>
    </row>
    <row r="141" spans="1:52" ht="30" customHeight="1" x14ac:dyDescent="0.3">
      <c r="A141" s="19" t="s">
        <v>569</v>
      </c>
      <c r="B141" s="19" t="s">
        <v>601</v>
      </c>
      <c r="C141" s="19" t="s">
        <v>345</v>
      </c>
      <c r="D141" s="20">
        <v>1</v>
      </c>
      <c r="E141" s="22"/>
      <c r="F141" s="25"/>
      <c r="G141" s="22"/>
      <c r="H141" s="25"/>
      <c r="I141" s="22"/>
      <c r="J141" s="25"/>
      <c r="K141" s="22"/>
      <c r="L141" s="25"/>
      <c r="M141" s="19" t="s">
        <v>51</v>
      </c>
      <c r="N141" s="1" t="s">
        <v>171</v>
      </c>
      <c r="O141" s="1" t="s">
        <v>602</v>
      </c>
      <c r="P141" s="1" t="s">
        <v>63</v>
      </c>
      <c r="Q141" s="1" t="s">
        <v>63</v>
      </c>
      <c r="R141" s="1" t="s">
        <v>63</v>
      </c>
      <c r="S141">
        <v>1</v>
      </c>
      <c r="T141">
        <v>0</v>
      </c>
      <c r="U141">
        <v>0.1</v>
      </c>
      <c r="AV141" s="1" t="s">
        <v>51</v>
      </c>
      <c r="AW141" s="1" t="s">
        <v>603</v>
      </c>
      <c r="AX141" s="1" t="s">
        <v>51</v>
      </c>
      <c r="AY141" s="1" t="s">
        <v>51</v>
      </c>
      <c r="AZ141" s="1" t="s">
        <v>51</v>
      </c>
    </row>
    <row r="142" spans="1:52" ht="30" customHeight="1" x14ac:dyDescent="0.3">
      <c r="A142" s="19" t="s">
        <v>348</v>
      </c>
      <c r="B142" s="19" t="s">
        <v>51</v>
      </c>
      <c r="C142" s="19" t="s">
        <v>51</v>
      </c>
      <c r="D142" s="20"/>
      <c r="E142" s="22"/>
      <c r="F142" s="25"/>
      <c r="G142" s="22"/>
      <c r="H142" s="25"/>
      <c r="I142" s="22"/>
      <c r="J142" s="25"/>
      <c r="K142" s="22"/>
      <c r="L142" s="25"/>
      <c r="M142" s="19" t="s">
        <v>51</v>
      </c>
      <c r="N142" s="1" t="s">
        <v>93</v>
      </c>
      <c r="O142" s="1" t="s">
        <v>93</v>
      </c>
      <c r="P142" s="1" t="s">
        <v>51</v>
      </c>
      <c r="Q142" s="1" t="s">
        <v>51</v>
      </c>
      <c r="R142" s="1" t="s">
        <v>51</v>
      </c>
      <c r="AV142" s="1" t="s">
        <v>51</v>
      </c>
      <c r="AW142" s="1" t="s">
        <v>51</v>
      </c>
      <c r="AX142" s="1" t="s">
        <v>51</v>
      </c>
      <c r="AY142" s="1" t="s">
        <v>51</v>
      </c>
      <c r="AZ142" s="1" t="s">
        <v>51</v>
      </c>
    </row>
    <row r="143" spans="1:52" ht="30" customHeight="1" x14ac:dyDescent="0.3">
      <c r="A143" s="20"/>
      <c r="B143" s="20"/>
      <c r="C143" s="20"/>
      <c r="D143" s="20"/>
      <c r="E143" s="22"/>
      <c r="F143" s="25"/>
      <c r="G143" s="22"/>
      <c r="H143" s="25"/>
      <c r="I143" s="22"/>
      <c r="J143" s="25"/>
      <c r="K143" s="22"/>
      <c r="L143" s="25"/>
      <c r="M143" s="20"/>
    </row>
    <row r="144" spans="1:52" ht="30" customHeight="1" x14ac:dyDescent="0.3">
      <c r="A144" s="16" t="s">
        <v>604</v>
      </c>
      <c r="B144" s="17"/>
      <c r="C144" s="17"/>
      <c r="D144" s="17"/>
      <c r="E144" s="21"/>
      <c r="F144" s="24"/>
      <c r="G144" s="21"/>
      <c r="H144" s="24"/>
      <c r="I144" s="21"/>
      <c r="J144" s="24"/>
      <c r="K144" s="21"/>
      <c r="L144" s="24"/>
      <c r="M144" s="18"/>
      <c r="N144" s="1" t="s">
        <v>176</v>
      </c>
    </row>
    <row r="145" spans="1:52" ht="30" customHeight="1" x14ac:dyDescent="0.3">
      <c r="A145" s="19" t="s">
        <v>526</v>
      </c>
      <c r="B145" s="19" t="s">
        <v>532</v>
      </c>
      <c r="C145" s="19" t="s">
        <v>528</v>
      </c>
      <c r="D145" s="20">
        <v>0.4</v>
      </c>
      <c r="E145" s="22"/>
      <c r="F145" s="25"/>
      <c r="G145" s="22"/>
      <c r="H145" s="25"/>
      <c r="I145" s="22"/>
      <c r="J145" s="25"/>
      <c r="K145" s="22"/>
      <c r="L145" s="25"/>
      <c r="M145" s="19" t="s">
        <v>533</v>
      </c>
      <c r="N145" s="1" t="s">
        <v>176</v>
      </c>
      <c r="O145" s="1" t="s">
        <v>534</v>
      </c>
      <c r="P145" s="1" t="s">
        <v>62</v>
      </c>
      <c r="Q145" s="1" t="s">
        <v>63</v>
      </c>
      <c r="R145" s="1" t="s">
        <v>63</v>
      </c>
      <c r="AV145" s="1" t="s">
        <v>51</v>
      </c>
      <c r="AW145" s="1" t="s">
        <v>605</v>
      </c>
      <c r="AX145" s="1" t="s">
        <v>51</v>
      </c>
      <c r="AY145" s="1" t="s">
        <v>51</v>
      </c>
      <c r="AZ145" s="1" t="s">
        <v>51</v>
      </c>
    </row>
    <row r="146" spans="1:52" ht="30" customHeight="1" x14ac:dyDescent="0.3">
      <c r="A146" s="19" t="s">
        <v>526</v>
      </c>
      <c r="B146" s="19" t="s">
        <v>527</v>
      </c>
      <c r="C146" s="19" t="s">
        <v>528</v>
      </c>
      <c r="D146" s="20">
        <v>1</v>
      </c>
      <c r="E146" s="22"/>
      <c r="F146" s="25"/>
      <c r="G146" s="22"/>
      <c r="H146" s="25"/>
      <c r="I146" s="22"/>
      <c r="J146" s="25"/>
      <c r="K146" s="22"/>
      <c r="L146" s="25"/>
      <c r="M146" s="19" t="s">
        <v>529</v>
      </c>
      <c r="N146" s="1" t="s">
        <v>176</v>
      </c>
      <c r="O146" s="1" t="s">
        <v>530</v>
      </c>
      <c r="P146" s="1" t="s">
        <v>62</v>
      </c>
      <c r="Q146" s="1" t="s">
        <v>63</v>
      </c>
      <c r="R146" s="1" t="s">
        <v>63</v>
      </c>
      <c r="AV146" s="1" t="s">
        <v>51</v>
      </c>
      <c r="AW146" s="1" t="s">
        <v>606</v>
      </c>
      <c r="AX146" s="1" t="s">
        <v>51</v>
      </c>
      <c r="AY146" s="1" t="s">
        <v>51</v>
      </c>
      <c r="AZ146" s="1" t="s">
        <v>51</v>
      </c>
    </row>
    <row r="147" spans="1:52" ht="30" customHeight="1" x14ac:dyDescent="0.3">
      <c r="A147" s="19" t="s">
        <v>607</v>
      </c>
      <c r="B147" s="19" t="s">
        <v>608</v>
      </c>
      <c r="C147" s="19" t="s">
        <v>334</v>
      </c>
      <c r="D147" s="20">
        <v>1.333</v>
      </c>
      <c r="E147" s="22"/>
      <c r="F147" s="25"/>
      <c r="G147" s="22"/>
      <c r="H147" s="25"/>
      <c r="I147" s="22"/>
      <c r="J147" s="25"/>
      <c r="K147" s="22"/>
      <c r="L147" s="25"/>
      <c r="M147" s="19" t="s">
        <v>51</v>
      </c>
      <c r="N147" s="1" t="s">
        <v>176</v>
      </c>
      <c r="O147" s="1" t="s">
        <v>609</v>
      </c>
      <c r="P147" s="1" t="s">
        <v>63</v>
      </c>
      <c r="Q147" s="1" t="s">
        <v>63</v>
      </c>
      <c r="R147" s="1" t="s">
        <v>62</v>
      </c>
      <c r="AV147" s="1" t="s">
        <v>51</v>
      </c>
      <c r="AW147" s="1" t="s">
        <v>610</v>
      </c>
      <c r="AX147" s="1" t="s">
        <v>51</v>
      </c>
      <c r="AY147" s="1" t="s">
        <v>51</v>
      </c>
      <c r="AZ147" s="1" t="s">
        <v>51</v>
      </c>
    </row>
    <row r="148" spans="1:52" ht="30" customHeight="1" x14ac:dyDescent="0.3">
      <c r="A148" s="19" t="s">
        <v>536</v>
      </c>
      <c r="B148" s="19" t="s">
        <v>537</v>
      </c>
      <c r="C148" s="19" t="s">
        <v>334</v>
      </c>
      <c r="D148" s="20">
        <v>1.333</v>
      </c>
      <c r="E148" s="22"/>
      <c r="F148" s="25"/>
      <c r="G148" s="22"/>
      <c r="H148" s="25"/>
      <c r="I148" s="22"/>
      <c r="J148" s="25"/>
      <c r="K148" s="22"/>
      <c r="L148" s="25"/>
      <c r="M148" s="19" t="s">
        <v>538</v>
      </c>
      <c r="N148" s="1" t="s">
        <v>176</v>
      </c>
      <c r="O148" s="1" t="s">
        <v>539</v>
      </c>
      <c r="P148" s="1" t="s">
        <v>62</v>
      </c>
      <c r="Q148" s="1" t="s">
        <v>63</v>
      </c>
      <c r="R148" s="1" t="s">
        <v>63</v>
      </c>
      <c r="AV148" s="1" t="s">
        <v>51</v>
      </c>
      <c r="AW148" s="1" t="s">
        <v>611</v>
      </c>
      <c r="AX148" s="1" t="s">
        <v>51</v>
      </c>
      <c r="AY148" s="1" t="s">
        <v>51</v>
      </c>
      <c r="AZ148" s="1" t="s">
        <v>51</v>
      </c>
    </row>
    <row r="149" spans="1:52" ht="30" customHeight="1" x14ac:dyDescent="0.3">
      <c r="A149" s="19" t="s">
        <v>348</v>
      </c>
      <c r="B149" s="19" t="s">
        <v>51</v>
      </c>
      <c r="C149" s="19" t="s">
        <v>51</v>
      </c>
      <c r="D149" s="20"/>
      <c r="E149" s="22"/>
      <c r="F149" s="25"/>
      <c r="G149" s="22"/>
      <c r="H149" s="25"/>
      <c r="I149" s="22"/>
      <c r="J149" s="25"/>
      <c r="K149" s="22"/>
      <c r="L149" s="25"/>
      <c r="M149" s="19" t="s">
        <v>51</v>
      </c>
      <c r="N149" s="1" t="s">
        <v>93</v>
      </c>
      <c r="O149" s="1" t="s">
        <v>93</v>
      </c>
      <c r="P149" s="1" t="s">
        <v>51</v>
      </c>
      <c r="Q149" s="1" t="s">
        <v>51</v>
      </c>
      <c r="R149" s="1" t="s">
        <v>51</v>
      </c>
      <c r="AV149" s="1" t="s">
        <v>51</v>
      </c>
      <c r="AW149" s="1" t="s">
        <v>51</v>
      </c>
      <c r="AX149" s="1" t="s">
        <v>51</v>
      </c>
      <c r="AY149" s="1" t="s">
        <v>51</v>
      </c>
      <c r="AZ149" s="1" t="s">
        <v>51</v>
      </c>
    </row>
    <row r="150" spans="1:52" ht="30" customHeight="1" x14ac:dyDescent="0.3">
      <c r="A150" s="20"/>
      <c r="B150" s="20"/>
      <c r="C150" s="20"/>
      <c r="D150" s="20"/>
      <c r="E150" s="22"/>
      <c r="F150" s="25"/>
      <c r="G150" s="22"/>
      <c r="H150" s="25"/>
      <c r="I150" s="22"/>
      <c r="J150" s="25"/>
      <c r="K150" s="22"/>
      <c r="L150" s="25"/>
      <c r="M150" s="20"/>
    </row>
    <row r="151" spans="1:52" ht="30" customHeight="1" x14ac:dyDescent="0.3">
      <c r="A151" s="16" t="s">
        <v>612</v>
      </c>
      <c r="B151" s="17"/>
      <c r="C151" s="17"/>
      <c r="D151" s="17"/>
      <c r="E151" s="21"/>
      <c r="F151" s="24"/>
      <c r="G151" s="21"/>
      <c r="H151" s="24"/>
      <c r="I151" s="21"/>
      <c r="J151" s="24"/>
      <c r="K151" s="21"/>
      <c r="L151" s="24"/>
      <c r="M151" s="18"/>
      <c r="N151" s="1" t="s">
        <v>183</v>
      </c>
    </row>
    <row r="152" spans="1:52" ht="30" customHeight="1" x14ac:dyDescent="0.3">
      <c r="A152" s="19" t="s">
        <v>613</v>
      </c>
      <c r="B152" s="19" t="s">
        <v>614</v>
      </c>
      <c r="C152" s="19" t="s">
        <v>67</v>
      </c>
      <c r="D152" s="20">
        <v>1</v>
      </c>
      <c r="E152" s="22"/>
      <c r="F152" s="25"/>
      <c r="G152" s="22"/>
      <c r="H152" s="25"/>
      <c r="I152" s="22"/>
      <c r="J152" s="25"/>
      <c r="K152" s="22"/>
      <c r="L152" s="25"/>
      <c r="M152" s="19" t="s">
        <v>615</v>
      </c>
      <c r="N152" s="1" t="s">
        <v>183</v>
      </c>
      <c r="O152" s="1" t="s">
        <v>616</v>
      </c>
      <c r="P152" s="1" t="s">
        <v>62</v>
      </c>
      <c r="Q152" s="1" t="s">
        <v>63</v>
      </c>
      <c r="R152" s="1" t="s">
        <v>63</v>
      </c>
      <c r="AV152" s="1" t="s">
        <v>51</v>
      </c>
      <c r="AW152" s="1" t="s">
        <v>617</v>
      </c>
      <c r="AX152" s="1" t="s">
        <v>51</v>
      </c>
      <c r="AY152" s="1" t="s">
        <v>51</v>
      </c>
      <c r="AZ152" s="1" t="s">
        <v>51</v>
      </c>
    </row>
    <row r="153" spans="1:52" ht="30" customHeight="1" x14ac:dyDescent="0.3">
      <c r="A153" s="19" t="s">
        <v>618</v>
      </c>
      <c r="B153" s="19" t="s">
        <v>619</v>
      </c>
      <c r="C153" s="19" t="s">
        <v>67</v>
      </c>
      <c r="D153" s="20">
        <v>1</v>
      </c>
      <c r="E153" s="22"/>
      <c r="F153" s="25"/>
      <c r="G153" s="22"/>
      <c r="H153" s="25"/>
      <c r="I153" s="22"/>
      <c r="J153" s="25"/>
      <c r="K153" s="22"/>
      <c r="L153" s="25"/>
      <c r="M153" s="19" t="s">
        <v>620</v>
      </c>
      <c r="N153" s="1" t="s">
        <v>183</v>
      </c>
      <c r="O153" s="1" t="s">
        <v>621</v>
      </c>
      <c r="P153" s="1" t="s">
        <v>62</v>
      </c>
      <c r="Q153" s="1" t="s">
        <v>63</v>
      </c>
      <c r="R153" s="1" t="s">
        <v>63</v>
      </c>
      <c r="AV153" s="1" t="s">
        <v>51</v>
      </c>
      <c r="AW153" s="1" t="s">
        <v>622</v>
      </c>
      <c r="AX153" s="1" t="s">
        <v>51</v>
      </c>
      <c r="AY153" s="1" t="s">
        <v>51</v>
      </c>
      <c r="AZ153" s="1" t="s">
        <v>51</v>
      </c>
    </row>
    <row r="154" spans="1:52" ht="30" customHeight="1" x14ac:dyDescent="0.3">
      <c r="A154" s="19" t="s">
        <v>623</v>
      </c>
      <c r="B154" s="19" t="s">
        <v>624</v>
      </c>
      <c r="C154" s="19" t="s">
        <v>67</v>
      </c>
      <c r="D154" s="20">
        <v>1</v>
      </c>
      <c r="E154" s="22"/>
      <c r="F154" s="25"/>
      <c r="G154" s="22"/>
      <c r="H154" s="25"/>
      <c r="I154" s="22"/>
      <c r="J154" s="25"/>
      <c r="K154" s="22"/>
      <c r="L154" s="25"/>
      <c r="M154" s="19" t="s">
        <v>625</v>
      </c>
      <c r="N154" s="1" t="s">
        <v>183</v>
      </c>
      <c r="O154" s="1" t="s">
        <v>626</v>
      </c>
      <c r="P154" s="1" t="s">
        <v>62</v>
      </c>
      <c r="Q154" s="1" t="s">
        <v>63</v>
      </c>
      <c r="R154" s="1" t="s">
        <v>63</v>
      </c>
      <c r="AV154" s="1" t="s">
        <v>51</v>
      </c>
      <c r="AW154" s="1" t="s">
        <v>627</v>
      </c>
      <c r="AX154" s="1" t="s">
        <v>51</v>
      </c>
      <c r="AY154" s="1" t="s">
        <v>51</v>
      </c>
      <c r="AZ154" s="1" t="s">
        <v>51</v>
      </c>
    </row>
    <row r="155" spans="1:52" ht="30" customHeight="1" x14ac:dyDescent="0.3">
      <c r="A155" s="19" t="s">
        <v>628</v>
      </c>
      <c r="B155" s="19" t="s">
        <v>629</v>
      </c>
      <c r="C155" s="19" t="s">
        <v>67</v>
      </c>
      <c r="D155" s="20">
        <v>1</v>
      </c>
      <c r="E155" s="22"/>
      <c r="F155" s="25"/>
      <c r="G155" s="22"/>
      <c r="H155" s="25"/>
      <c r="I155" s="22"/>
      <c r="J155" s="25"/>
      <c r="K155" s="22"/>
      <c r="L155" s="25"/>
      <c r="M155" s="19" t="s">
        <v>630</v>
      </c>
      <c r="N155" s="1" t="s">
        <v>183</v>
      </c>
      <c r="O155" s="1" t="s">
        <v>631</v>
      </c>
      <c r="P155" s="1" t="s">
        <v>62</v>
      </c>
      <c r="Q155" s="1" t="s">
        <v>63</v>
      </c>
      <c r="R155" s="1" t="s">
        <v>63</v>
      </c>
      <c r="AV155" s="1" t="s">
        <v>51</v>
      </c>
      <c r="AW155" s="1" t="s">
        <v>632</v>
      </c>
      <c r="AX155" s="1" t="s">
        <v>51</v>
      </c>
      <c r="AY155" s="1" t="s">
        <v>51</v>
      </c>
      <c r="AZ155" s="1" t="s">
        <v>51</v>
      </c>
    </row>
    <row r="156" spans="1:52" ht="30" customHeight="1" x14ac:dyDescent="0.3">
      <c r="A156" s="19" t="s">
        <v>348</v>
      </c>
      <c r="B156" s="19" t="s">
        <v>51</v>
      </c>
      <c r="C156" s="19" t="s">
        <v>51</v>
      </c>
      <c r="D156" s="20"/>
      <c r="E156" s="22"/>
      <c r="F156" s="25"/>
      <c r="G156" s="22"/>
      <c r="H156" s="25"/>
      <c r="I156" s="22"/>
      <c r="J156" s="25"/>
      <c r="K156" s="22"/>
      <c r="L156" s="25"/>
      <c r="M156" s="19" t="s">
        <v>51</v>
      </c>
      <c r="N156" s="1" t="s">
        <v>93</v>
      </c>
      <c r="O156" s="1" t="s">
        <v>93</v>
      </c>
      <c r="P156" s="1" t="s">
        <v>51</v>
      </c>
      <c r="Q156" s="1" t="s">
        <v>51</v>
      </c>
      <c r="R156" s="1" t="s">
        <v>51</v>
      </c>
      <c r="AV156" s="1" t="s">
        <v>51</v>
      </c>
      <c r="AW156" s="1" t="s">
        <v>51</v>
      </c>
      <c r="AX156" s="1" t="s">
        <v>51</v>
      </c>
      <c r="AY156" s="1" t="s">
        <v>51</v>
      </c>
      <c r="AZ156" s="1" t="s">
        <v>51</v>
      </c>
    </row>
    <row r="157" spans="1:52" ht="30" customHeight="1" x14ac:dyDescent="0.3">
      <c r="A157" s="20"/>
      <c r="B157" s="20"/>
      <c r="C157" s="20"/>
      <c r="D157" s="20"/>
      <c r="E157" s="22"/>
      <c r="F157" s="25"/>
      <c r="G157" s="22"/>
      <c r="H157" s="25"/>
      <c r="I157" s="22"/>
      <c r="J157" s="25"/>
      <c r="K157" s="22"/>
      <c r="L157" s="25"/>
      <c r="M157" s="20"/>
    </row>
    <row r="158" spans="1:52" ht="30" customHeight="1" x14ac:dyDescent="0.3">
      <c r="A158" s="16" t="s">
        <v>633</v>
      </c>
      <c r="B158" s="17"/>
      <c r="C158" s="17"/>
      <c r="D158" s="17"/>
      <c r="E158" s="21"/>
      <c r="F158" s="24"/>
      <c r="G158" s="21"/>
      <c r="H158" s="24"/>
      <c r="I158" s="21"/>
      <c r="J158" s="24"/>
      <c r="K158" s="21"/>
      <c r="L158" s="24"/>
      <c r="M158" s="18"/>
      <c r="N158" s="1" t="s">
        <v>202</v>
      </c>
    </row>
    <row r="159" spans="1:52" ht="30" customHeight="1" x14ac:dyDescent="0.3">
      <c r="A159" s="19" t="s">
        <v>634</v>
      </c>
      <c r="B159" s="19" t="s">
        <v>351</v>
      </c>
      <c r="C159" s="19" t="s">
        <v>352</v>
      </c>
      <c r="D159" s="20">
        <v>1.7600000000000001E-2</v>
      </c>
      <c r="E159" s="22"/>
      <c r="F159" s="25"/>
      <c r="G159" s="22"/>
      <c r="H159" s="25"/>
      <c r="I159" s="22"/>
      <c r="J159" s="25"/>
      <c r="K159" s="22"/>
      <c r="L159" s="25"/>
      <c r="M159" s="19" t="s">
        <v>51</v>
      </c>
      <c r="N159" s="1" t="s">
        <v>202</v>
      </c>
      <c r="O159" s="1" t="s">
        <v>635</v>
      </c>
      <c r="P159" s="1" t="s">
        <v>63</v>
      </c>
      <c r="Q159" s="1" t="s">
        <v>63</v>
      </c>
      <c r="R159" s="1" t="s">
        <v>62</v>
      </c>
      <c r="V159">
        <v>1</v>
      </c>
      <c r="AV159" s="1" t="s">
        <v>51</v>
      </c>
      <c r="AW159" s="1" t="s">
        <v>636</v>
      </c>
      <c r="AX159" s="1" t="s">
        <v>51</v>
      </c>
      <c r="AY159" s="1" t="s">
        <v>51</v>
      </c>
      <c r="AZ159" s="1" t="s">
        <v>51</v>
      </c>
    </row>
    <row r="160" spans="1:52" ht="30" customHeight="1" x14ac:dyDescent="0.3">
      <c r="A160" s="19" t="s">
        <v>350</v>
      </c>
      <c r="B160" s="19" t="s">
        <v>351</v>
      </c>
      <c r="C160" s="19" t="s">
        <v>352</v>
      </c>
      <c r="D160" s="20">
        <v>8.8000000000000005E-3</v>
      </c>
      <c r="E160" s="22"/>
      <c r="F160" s="25"/>
      <c r="G160" s="22"/>
      <c r="H160" s="25"/>
      <c r="I160" s="22"/>
      <c r="J160" s="25"/>
      <c r="K160" s="22"/>
      <c r="L160" s="25"/>
      <c r="M160" s="19" t="s">
        <v>51</v>
      </c>
      <c r="N160" s="1" t="s">
        <v>202</v>
      </c>
      <c r="O160" s="1" t="s">
        <v>353</v>
      </c>
      <c r="P160" s="1" t="s">
        <v>63</v>
      </c>
      <c r="Q160" s="1" t="s">
        <v>63</v>
      </c>
      <c r="R160" s="1" t="s">
        <v>62</v>
      </c>
      <c r="AV160" s="1" t="s">
        <v>51</v>
      </c>
      <c r="AW160" s="1" t="s">
        <v>637</v>
      </c>
      <c r="AX160" s="1" t="s">
        <v>51</v>
      </c>
      <c r="AY160" s="1" t="s">
        <v>51</v>
      </c>
      <c r="AZ160" s="1" t="s">
        <v>51</v>
      </c>
    </row>
    <row r="161" spans="1:52" ht="30" customHeight="1" x14ac:dyDescent="0.3">
      <c r="A161" s="19" t="s">
        <v>581</v>
      </c>
      <c r="B161" s="19" t="s">
        <v>582</v>
      </c>
      <c r="C161" s="19" t="s">
        <v>345</v>
      </c>
      <c r="D161" s="20">
        <v>1</v>
      </c>
      <c r="E161" s="22"/>
      <c r="F161" s="25"/>
      <c r="G161" s="22"/>
      <c r="H161" s="25"/>
      <c r="I161" s="22"/>
      <c r="J161" s="25"/>
      <c r="K161" s="22"/>
      <c r="L161" s="25"/>
      <c r="M161" s="19" t="s">
        <v>51</v>
      </c>
      <c r="N161" s="1" t="s">
        <v>202</v>
      </c>
      <c r="O161" s="1" t="s">
        <v>346</v>
      </c>
      <c r="P161" s="1" t="s">
        <v>63</v>
      </c>
      <c r="Q161" s="1" t="s">
        <v>63</v>
      </c>
      <c r="R161" s="1" t="s">
        <v>63</v>
      </c>
      <c r="S161">
        <v>1</v>
      </c>
      <c r="T161">
        <v>2</v>
      </c>
      <c r="U161">
        <v>0.03</v>
      </c>
      <c r="AV161" s="1" t="s">
        <v>51</v>
      </c>
      <c r="AW161" s="1" t="s">
        <v>638</v>
      </c>
      <c r="AX161" s="1" t="s">
        <v>51</v>
      </c>
      <c r="AY161" s="1" t="s">
        <v>51</v>
      </c>
      <c r="AZ161" s="1" t="s">
        <v>51</v>
      </c>
    </row>
    <row r="162" spans="1:52" ht="30" customHeight="1" x14ac:dyDescent="0.3">
      <c r="A162" s="19" t="s">
        <v>348</v>
      </c>
      <c r="B162" s="19" t="s">
        <v>51</v>
      </c>
      <c r="C162" s="19" t="s">
        <v>51</v>
      </c>
      <c r="D162" s="20"/>
      <c r="E162" s="22"/>
      <c r="F162" s="25"/>
      <c r="G162" s="22"/>
      <c r="H162" s="25"/>
      <c r="I162" s="22"/>
      <c r="J162" s="25"/>
      <c r="K162" s="22"/>
      <c r="L162" s="25"/>
      <c r="M162" s="19" t="s">
        <v>51</v>
      </c>
      <c r="N162" s="1" t="s">
        <v>93</v>
      </c>
      <c r="O162" s="1" t="s">
        <v>93</v>
      </c>
      <c r="P162" s="1" t="s">
        <v>51</v>
      </c>
      <c r="Q162" s="1" t="s">
        <v>51</v>
      </c>
      <c r="R162" s="1" t="s">
        <v>51</v>
      </c>
      <c r="AV162" s="1" t="s">
        <v>51</v>
      </c>
      <c r="AW162" s="1" t="s">
        <v>51</v>
      </c>
      <c r="AX162" s="1" t="s">
        <v>51</v>
      </c>
      <c r="AY162" s="1" t="s">
        <v>51</v>
      </c>
      <c r="AZ162" s="1" t="s">
        <v>51</v>
      </c>
    </row>
    <row r="163" spans="1:52" ht="30" customHeight="1" x14ac:dyDescent="0.3">
      <c r="A163" s="20"/>
      <c r="B163" s="20"/>
      <c r="C163" s="20"/>
      <c r="D163" s="20"/>
      <c r="E163" s="22"/>
      <c r="F163" s="25"/>
      <c r="G163" s="22"/>
      <c r="H163" s="25"/>
      <c r="I163" s="22"/>
      <c r="J163" s="25"/>
      <c r="K163" s="22"/>
      <c r="L163" s="25"/>
      <c r="M163" s="20"/>
    </row>
    <row r="164" spans="1:52" ht="30" customHeight="1" x14ac:dyDescent="0.3">
      <c r="A164" s="16" t="s">
        <v>639</v>
      </c>
      <c r="B164" s="17"/>
      <c r="C164" s="17"/>
      <c r="D164" s="17"/>
      <c r="E164" s="21"/>
      <c r="F164" s="24"/>
      <c r="G164" s="21"/>
      <c r="H164" s="24"/>
      <c r="I164" s="21"/>
      <c r="J164" s="24"/>
      <c r="K164" s="21"/>
      <c r="L164" s="24"/>
      <c r="M164" s="18"/>
      <c r="N164" s="1" t="s">
        <v>206</v>
      </c>
    </row>
    <row r="165" spans="1:52" ht="30" customHeight="1" x14ac:dyDescent="0.3">
      <c r="A165" s="19" t="s">
        <v>634</v>
      </c>
      <c r="B165" s="19" t="s">
        <v>351</v>
      </c>
      <c r="C165" s="19" t="s">
        <v>352</v>
      </c>
      <c r="D165" s="20">
        <v>1.7999999999999999E-2</v>
      </c>
      <c r="E165" s="22"/>
      <c r="F165" s="25"/>
      <c r="G165" s="22"/>
      <c r="H165" s="25"/>
      <c r="I165" s="22"/>
      <c r="J165" s="25"/>
      <c r="K165" s="22"/>
      <c r="L165" s="25"/>
      <c r="M165" s="19" t="s">
        <v>51</v>
      </c>
      <c r="N165" s="1" t="s">
        <v>206</v>
      </c>
      <c r="O165" s="1" t="s">
        <v>635</v>
      </c>
      <c r="P165" s="1" t="s">
        <v>63</v>
      </c>
      <c r="Q165" s="1" t="s">
        <v>63</v>
      </c>
      <c r="R165" s="1" t="s">
        <v>62</v>
      </c>
      <c r="V165">
        <v>1</v>
      </c>
      <c r="AV165" s="1" t="s">
        <v>51</v>
      </c>
      <c r="AW165" s="1" t="s">
        <v>640</v>
      </c>
      <c r="AX165" s="1" t="s">
        <v>51</v>
      </c>
      <c r="AY165" s="1" t="s">
        <v>51</v>
      </c>
      <c r="AZ165" s="1" t="s">
        <v>51</v>
      </c>
    </row>
    <row r="166" spans="1:52" ht="30" customHeight="1" x14ac:dyDescent="0.3">
      <c r="A166" s="19" t="s">
        <v>350</v>
      </c>
      <c r="B166" s="19" t="s">
        <v>351</v>
      </c>
      <c r="C166" s="19" t="s">
        <v>352</v>
      </c>
      <c r="D166" s="20">
        <v>1.2E-2</v>
      </c>
      <c r="E166" s="22"/>
      <c r="F166" s="25"/>
      <c r="G166" s="22"/>
      <c r="H166" s="25"/>
      <c r="I166" s="22"/>
      <c r="J166" s="25"/>
      <c r="K166" s="22"/>
      <c r="L166" s="25"/>
      <c r="M166" s="19" t="s">
        <v>51</v>
      </c>
      <c r="N166" s="1" t="s">
        <v>206</v>
      </c>
      <c r="O166" s="1" t="s">
        <v>353</v>
      </c>
      <c r="P166" s="1" t="s">
        <v>63</v>
      </c>
      <c r="Q166" s="1" t="s">
        <v>63</v>
      </c>
      <c r="R166" s="1" t="s">
        <v>62</v>
      </c>
      <c r="V166">
        <v>1</v>
      </c>
      <c r="AV166" s="1" t="s">
        <v>51</v>
      </c>
      <c r="AW166" s="1" t="s">
        <v>641</v>
      </c>
      <c r="AX166" s="1" t="s">
        <v>51</v>
      </c>
      <c r="AY166" s="1" t="s">
        <v>51</v>
      </c>
      <c r="AZ166" s="1" t="s">
        <v>51</v>
      </c>
    </row>
    <row r="167" spans="1:52" ht="30" customHeight="1" x14ac:dyDescent="0.3">
      <c r="A167" s="19" t="s">
        <v>581</v>
      </c>
      <c r="B167" s="19" t="s">
        <v>642</v>
      </c>
      <c r="C167" s="19" t="s">
        <v>345</v>
      </c>
      <c r="D167" s="20">
        <v>1</v>
      </c>
      <c r="E167" s="22"/>
      <c r="F167" s="25"/>
      <c r="G167" s="22"/>
      <c r="H167" s="25"/>
      <c r="I167" s="22"/>
      <c r="J167" s="25"/>
      <c r="K167" s="22"/>
      <c r="L167" s="25"/>
      <c r="M167" s="19" t="s">
        <v>51</v>
      </c>
      <c r="N167" s="1" t="s">
        <v>206</v>
      </c>
      <c r="O167" s="1" t="s">
        <v>346</v>
      </c>
      <c r="P167" s="1" t="s">
        <v>63</v>
      </c>
      <c r="Q167" s="1" t="s">
        <v>63</v>
      </c>
      <c r="R167" s="1" t="s">
        <v>63</v>
      </c>
      <c r="S167">
        <v>1</v>
      </c>
      <c r="T167">
        <v>2</v>
      </c>
      <c r="U167">
        <v>0.02</v>
      </c>
      <c r="AV167" s="1" t="s">
        <v>51</v>
      </c>
      <c r="AW167" s="1" t="s">
        <v>643</v>
      </c>
      <c r="AX167" s="1" t="s">
        <v>51</v>
      </c>
      <c r="AY167" s="1" t="s">
        <v>51</v>
      </c>
      <c r="AZ167" s="1" t="s">
        <v>51</v>
      </c>
    </row>
    <row r="168" spans="1:52" ht="30" customHeight="1" x14ac:dyDescent="0.3">
      <c r="A168" s="19" t="s">
        <v>348</v>
      </c>
      <c r="B168" s="19" t="s">
        <v>51</v>
      </c>
      <c r="C168" s="19" t="s">
        <v>51</v>
      </c>
      <c r="D168" s="20"/>
      <c r="E168" s="22"/>
      <c r="F168" s="25"/>
      <c r="G168" s="22"/>
      <c r="H168" s="25"/>
      <c r="I168" s="22"/>
      <c r="J168" s="25"/>
      <c r="K168" s="22"/>
      <c r="L168" s="25"/>
      <c r="M168" s="19" t="s">
        <v>51</v>
      </c>
      <c r="N168" s="1" t="s">
        <v>93</v>
      </c>
      <c r="O168" s="1" t="s">
        <v>93</v>
      </c>
      <c r="P168" s="1" t="s">
        <v>51</v>
      </c>
      <c r="Q168" s="1" t="s">
        <v>51</v>
      </c>
      <c r="R168" s="1" t="s">
        <v>51</v>
      </c>
      <c r="AV168" s="1" t="s">
        <v>51</v>
      </c>
      <c r="AW168" s="1" t="s">
        <v>51</v>
      </c>
      <c r="AX168" s="1" t="s">
        <v>51</v>
      </c>
      <c r="AY168" s="1" t="s">
        <v>51</v>
      </c>
      <c r="AZ168" s="1" t="s">
        <v>51</v>
      </c>
    </row>
    <row r="169" spans="1:52" ht="30" customHeight="1" x14ac:dyDescent="0.3">
      <c r="A169" s="20"/>
      <c r="B169" s="20"/>
      <c r="C169" s="20"/>
      <c r="D169" s="20"/>
      <c r="E169" s="22"/>
      <c r="F169" s="25"/>
      <c r="G169" s="22"/>
      <c r="H169" s="25"/>
      <c r="I169" s="22"/>
      <c r="J169" s="25"/>
      <c r="K169" s="22"/>
      <c r="L169" s="25"/>
      <c r="M169" s="20"/>
    </row>
    <row r="170" spans="1:52" ht="30" customHeight="1" x14ac:dyDescent="0.3">
      <c r="A170" s="16" t="s">
        <v>644</v>
      </c>
      <c r="B170" s="17"/>
      <c r="C170" s="17"/>
      <c r="D170" s="17"/>
      <c r="E170" s="21"/>
      <c r="F170" s="24"/>
      <c r="G170" s="21"/>
      <c r="H170" s="24"/>
      <c r="I170" s="21"/>
      <c r="J170" s="24"/>
      <c r="K170" s="21"/>
      <c r="L170" s="24"/>
      <c r="M170" s="18"/>
      <c r="N170" s="1" t="s">
        <v>211</v>
      </c>
    </row>
    <row r="171" spans="1:52" ht="30" customHeight="1" x14ac:dyDescent="0.3">
      <c r="A171" s="19" t="s">
        <v>645</v>
      </c>
      <c r="B171" s="19" t="s">
        <v>646</v>
      </c>
      <c r="C171" s="19" t="s">
        <v>67</v>
      </c>
      <c r="D171" s="20">
        <v>0.15</v>
      </c>
      <c r="E171" s="22"/>
      <c r="F171" s="25"/>
      <c r="G171" s="22"/>
      <c r="H171" s="25"/>
      <c r="I171" s="22"/>
      <c r="J171" s="25"/>
      <c r="K171" s="22"/>
      <c r="L171" s="25"/>
      <c r="M171" s="19" t="s">
        <v>647</v>
      </c>
      <c r="N171" s="1" t="s">
        <v>211</v>
      </c>
      <c r="O171" s="1" t="s">
        <v>648</v>
      </c>
      <c r="P171" s="1" t="s">
        <v>62</v>
      </c>
      <c r="Q171" s="1" t="s">
        <v>63</v>
      </c>
      <c r="R171" s="1" t="s">
        <v>63</v>
      </c>
      <c r="AV171" s="1" t="s">
        <v>51</v>
      </c>
      <c r="AW171" s="1" t="s">
        <v>649</v>
      </c>
      <c r="AX171" s="1" t="s">
        <v>51</v>
      </c>
      <c r="AY171" s="1" t="s">
        <v>51</v>
      </c>
      <c r="AZ171" s="1" t="s">
        <v>51</v>
      </c>
    </row>
    <row r="172" spans="1:52" ht="30" customHeight="1" x14ac:dyDescent="0.3">
      <c r="A172" s="19" t="s">
        <v>348</v>
      </c>
      <c r="B172" s="19" t="s">
        <v>51</v>
      </c>
      <c r="C172" s="19" t="s">
        <v>51</v>
      </c>
      <c r="D172" s="20"/>
      <c r="E172" s="22"/>
      <c r="F172" s="25"/>
      <c r="G172" s="22"/>
      <c r="H172" s="25"/>
      <c r="I172" s="22"/>
      <c r="J172" s="25"/>
      <c r="K172" s="22"/>
      <c r="L172" s="25"/>
      <c r="M172" s="19" t="s">
        <v>51</v>
      </c>
      <c r="N172" s="1" t="s">
        <v>93</v>
      </c>
      <c r="O172" s="1" t="s">
        <v>93</v>
      </c>
      <c r="P172" s="1" t="s">
        <v>51</v>
      </c>
      <c r="Q172" s="1" t="s">
        <v>51</v>
      </c>
      <c r="R172" s="1" t="s">
        <v>51</v>
      </c>
      <c r="AV172" s="1" t="s">
        <v>51</v>
      </c>
      <c r="AW172" s="1" t="s">
        <v>51</v>
      </c>
      <c r="AX172" s="1" t="s">
        <v>51</v>
      </c>
      <c r="AY172" s="1" t="s">
        <v>51</v>
      </c>
      <c r="AZ172" s="1" t="s">
        <v>51</v>
      </c>
    </row>
    <row r="173" spans="1:52" ht="30" customHeight="1" x14ac:dyDescent="0.3">
      <c r="A173" s="20"/>
      <c r="B173" s="20"/>
      <c r="C173" s="20"/>
      <c r="D173" s="20"/>
      <c r="E173" s="22"/>
      <c r="F173" s="25"/>
      <c r="G173" s="22"/>
      <c r="H173" s="25"/>
      <c r="I173" s="22"/>
      <c r="J173" s="25"/>
      <c r="K173" s="22"/>
      <c r="L173" s="25"/>
      <c r="M173" s="20"/>
    </row>
    <row r="174" spans="1:52" ht="30" customHeight="1" x14ac:dyDescent="0.3">
      <c r="A174" s="16" t="s">
        <v>650</v>
      </c>
      <c r="B174" s="17"/>
      <c r="C174" s="17"/>
      <c r="D174" s="17"/>
      <c r="E174" s="21"/>
      <c r="F174" s="24"/>
      <c r="G174" s="21"/>
      <c r="H174" s="24"/>
      <c r="I174" s="21"/>
      <c r="J174" s="24"/>
      <c r="K174" s="21"/>
      <c r="L174" s="24"/>
      <c r="M174" s="18"/>
      <c r="N174" s="1" t="s">
        <v>215</v>
      </c>
    </row>
    <row r="175" spans="1:52" ht="30" customHeight="1" x14ac:dyDescent="0.3">
      <c r="A175" s="19" t="s">
        <v>645</v>
      </c>
      <c r="B175" s="19" t="s">
        <v>646</v>
      </c>
      <c r="C175" s="19" t="s">
        <v>67</v>
      </c>
      <c r="D175" s="20">
        <v>0.1</v>
      </c>
      <c r="E175" s="22"/>
      <c r="F175" s="25"/>
      <c r="G175" s="22"/>
      <c r="H175" s="25"/>
      <c r="I175" s="22"/>
      <c r="J175" s="25"/>
      <c r="K175" s="22"/>
      <c r="L175" s="25"/>
      <c r="M175" s="19" t="s">
        <v>647</v>
      </c>
      <c r="N175" s="1" t="s">
        <v>215</v>
      </c>
      <c r="O175" s="1" t="s">
        <v>648</v>
      </c>
      <c r="P175" s="1" t="s">
        <v>62</v>
      </c>
      <c r="Q175" s="1" t="s">
        <v>63</v>
      </c>
      <c r="R175" s="1" t="s">
        <v>63</v>
      </c>
      <c r="AV175" s="1" t="s">
        <v>51</v>
      </c>
      <c r="AW175" s="1" t="s">
        <v>651</v>
      </c>
      <c r="AX175" s="1" t="s">
        <v>51</v>
      </c>
      <c r="AY175" s="1" t="s">
        <v>51</v>
      </c>
      <c r="AZ175" s="1" t="s">
        <v>51</v>
      </c>
    </row>
    <row r="176" spans="1:52" ht="30" customHeight="1" x14ac:dyDescent="0.3">
      <c r="A176" s="19" t="s">
        <v>348</v>
      </c>
      <c r="B176" s="19" t="s">
        <v>51</v>
      </c>
      <c r="C176" s="19" t="s">
        <v>51</v>
      </c>
      <c r="D176" s="20"/>
      <c r="E176" s="22"/>
      <c r="F176" s="25"/>
      <c r="G176" s="22"/>
      <c r="H176" s="25"/>
      <c r="I176" s="22"/>
      <c r="J176" s="25"/>
      <c r="K176" s="22"/>
      <c r="L176" s="25"/>
      <c r="M176" s="19" t="s">
        <v>51</v>
      </c>
      <c r="N176" s="1" t="s">
        <v>93</v>
      </c>
      <c r="O176" s="1" t="s">
        <v>93</v>
      </c>
      <c r="P176" s="1" t="s">
        <v>51</v>
      </c>
      <c r="Q176" s="1" t="s">
        <v>51</v>
      </c>
      <c r="R176" s="1" t="s">
        <v>51</v>
      </c>
      <c r="AV176" s="1" t="s">
        <v>51</v>
      </c>
      <c r="AW176" s="1" t="s">
        <v>51</v>
      </c>
      <c r="AX176" s="1" t="s">
        <v>51</v>
      </c>
      <c r="AY176" s="1" t="s">
        <v>51</v>
      </c>
      <c r="AZ176" s="1" t="s">
        <v>51</v>
      </c>
    </row>
    <row r="177" spans="1:52" ht="30" customHeight="1" x14ac:dyDescent="0.3">
      <c r="A177" s="20"/>
      <c r="B177" s="20"/>
      <c r="C177" s="20"/>
      <c r="D177" s="20"/>
      <c r="E177" s="22"/>
      <c r="F177" s="25"/>
      <c r="G177" s="22"/>
      <c r="H177" s="25"/>
      <c r="I177" s="22"/>
      <c r="J177" s="25"/>
      <c r="K177" s="22"/>
      <c r="L177" s="25"/>
      <c r="M177" s="20"/>
    </row>
    <row r="178" spans="1:52" ht="30" customHeight="1" x14ac:dyDescent="0.3">
      <c r="A178" s="16" t="s">
        <v>652</v>
      </c>
      <c r="B178" s="17"/>
      <c r="C178" s="17"/>
      <c r="D178" s="17"/>
      <c r="E178" s="21"/>
      <c r="F178" s="24"/>
      <c r="G178" s="21"/>
      <c r="H178" s="24"/>
      <c r="I178" s="21"/>
      <c r="J178" s="24"/>
      <c r="K178" s="21"/>
      <c r="L178" s="24"/>
      <c r="M178" s="18"/>
      <c r="N178" s="1" t="s">
        <v>220</v>
      </c>
    </row>
    <row r="179" spans="1:52" ht="30" customHeight="1" x14ac:dyDescent="0.3">
      <c r="A179" s="19" t="s">
        <v>645</v>
      </c>
      <c r="B179" s="19" t="s">
        <v>653</v>
      </c>
      <c r="C179" s="19" t="s">
        <v>67</v>
      </c>
      <c r="D179" s="20">
        <v>1</v>
      </c>
      <c r="E179" s="22"/>
      <c r="F179" s="25"/>
      <c r="G179" s="22"/>
      <c r="H179" s="25"/>
      <c r="I179" s="22"/>
      <c r="J179" s="25"/>
      <c r="K179" s="22"/>
      <c r="L179" s="25"/>
      <c r="M179" s="19" t="s">
        <v>654</v>
      </c>
      <c r="N179" s="1" t="s">
        <v>220</v>
      </c>
      <c r="O179" s="1" t="s">
        <v>655</v>
      </c>
      <c r="P179" s="1" t="s">
        <v>62</v>
      </c>
      <c r="Q179" s="1" t="s">
        <v>63</v>
      </c>
      <c r="R179" s="1" t="s">
        <v>63</v>
      </c>
      <c r="AV179" s="1" t="s">
        <v>51</v>
      </c>
      <c r="AW179" s="1" t="s">
        <v>656</v>
      </c>
      <c r="AX179" s="1" t="s">
        <v>51</v>
      </c>
      <c r="AY179" s="1" t="s">
        <v>51</v>
      </c>
      <c r="AZ179" s="1" t="s">
        <v>51</v>
      </c>
    </row>
    <row r="180" spans="1:52" ht="30" customHeight="1" x14ac:dyDescent="0.3">
      <c r="A180" s="19" t="s">
        <v>348</v>
      </c>
      <c r="B180" s="19" t="s">
        <v>51</v>
      </c>
      <c r="C180" s="19" t="s">
        <v>51</v>
      </c>
      <c r="D180" s="20"/>
      <c r="E180" s="22"/>
      <c r="F180" s="25"/>
      <c r="G180" s="22"/>
      <c r="H180" s="25"/>
      <c r="I180" s="22"/>
      <c r="J180" s="25"/>
      <c r="K180" s="22"/>
      <c r="L180" s="25"/>
      <c r="M180" s="19" t="s">
        <v>51</v>
      </c>
      <c r="N180" s="1" t="s">
        <v>93</v>
      </c>
      <c r="O180" s="1" t="s">
        <v>93</v>
      </c>
      <c r="P180" s="1" t="s">
        <v>51</v>
      </c>
      <c r="Q180" s="1" t="s">
        <v>51</v>
      </c>
      <c r="R180" s="1" t="s">
        <v>51</v>
      </c>
      <c r="AV180" s="1" t="s">
        <v>51</v>
      </c>
      <c r="AW180" s="1" t="s">
        <v>51</v>
      </c>
      <c r="AX180" s="1" t="s">
        <v>51</v>
      </c>
      <c r="AY180" s="1" t="s">
        <v>51</v>
      </c>
      <c r="AZ180" s="1" t="s">
        <v>51</v>
      </c>
    </row>
    <row r="181" spans="1:52" ht="30" customHeight="1" x14ac:dyDescent="0.3">
      <c r="A181" s="20"/>
      <c r="B181" s="20"/>
      <c r="C181" s="20"/>
      <c r="D181" s="20"/>
      <c r="E181" s="22"/>
      <c r="F181" s="25"/>
      <c r="G181" s="22"/>
      <c r="H181" s="25"/>
      <c r="I181" s="22"/>
      <c r="J181" s="25"/>
      <c r="K181" s="22"/>
      <c r="L181" s="25"/>
      <c r="M181" s="20"/>
    </row>
    <row r="182" spans="1:52" ht="30" customHeight="1" x14ac:dyDescent="0.3">
      <c r="A182" s="16" t="s">
        <v>657</v>
      </c>
      <c r="B182" s="17"/>
      <c r="C182" s="17"/>
      <c r="D182" s="17"/>
      <c r="E182" s="21"/>
      <c r="F182" s="24"/>
      <c r="G182" s="21"/>
      <c r="H182" s="24"/>
      <c r="I182" s="21"/>
      <c r="J182" s="24"/>
      <c r="K182" s="21"/>
      <c r="L182" s="24"/>
      <c r="M182" s="18"/>
      <c r="N182" s="1" t="s">
        <v>224</v>
      </c>
    </row>
    <row r="183" spans="1:52" ht="30" customHeight="1" x14ac:dyDescent="0.3">
      <c r="A183" s="19" t="s">
        <v>645</v>
      </c>
      <c r="B183" s="19" t="s">
        <v>646</v>
      </c>
      <c r="C183" s="19" t="s">
        <v>67</v>
      </c>
      <c r="D183" s="20">
        <v>1</v>
      </c>
      <c r="E183" s="22"/>
      <c r="F183" s="25"/>
      <c r="G183" s="22"/>
      <c r="H183" s="25"/>
      <c r="I183" s="22"/>
      <c r="J183" s="25"/>
      <c r="K183" s="22"/>
      <c r="L183" s="25"/>
      <c r="M183" s="19" t="s">
        <v>647</v>
      </c>
      <c r="N183" s="1" t="s">
        <v>224</v>
      </c>
      <c r="O183" s="1" t="s">
        <v>648</v>
      </c>
      <c r="P183" s="1" t="s">
        <v>62</v>
      </c>
      <c r="Q183" s="1" t="s">
        <v>63</v>
      </c>
      <c r="R183" s="1" t="s">
        <v>63</v>
      </c>
      <c r="AV183" s="1" t="s">
        <v>51</v>
      </c>
      <c r="AW183" s="1" t="s">
        <v>658</v>
      </c>
      <c r="AX183" s="1" t="s">
        <v>51</v>
      </c>
      <c r="AY183" s="1" t="s">
        <v>51</v>
      </c>
      <c r="AZ183" s="1" t="s">
        <v>51</v>
      </c>
    </row>
    <row r="184" spans="1:52" ht="30" customHeight="1" x14ac:dyDescent="0.3">
      <c r="A184" s="19" t="s">
        <v>348</v>
      </c>
      <c r="B184" s="19" t="s">
        <v>51</v>
      </c>
      <c r="C184" s="19" t="s">
        <v>51</v>
      </c>
      <c r="D184" s="20"/>
      <c r="E184" s="22"/>
      <c r="F184" s="25"/>
      <c r="G184" s="22"/>
      <c r="H184" s="25"/>
      <c r="I184" s="22"/>
      <c r="J184" s="25"/>
      <c r="K184" s="22"/>
      <c r="L184" s="25"/>
      <c r="M184" s="19" t="s">
        <v>51</v>
      </c>
      <c r="N184" s="1" t="s">
        <v>93</v>
      </c>
      <c r="O184" s="1" t="s">
        <v>93</v>
      </c>
      <c r="P184" s="1" t="s">
        <v>51</v>
      </c>
      <c r="Q184" s="1" t="s">
        <v>51</v>
      </c>
      <c r="R184" s="1" t="s">
        <v>51</v>
      </c>
      <c r="AV184" s="1" t="s">
        <v>51</v>
      </c>
      <c r="AW184" s="1" t="s">
        <v>51</v>
      </c>
      <c r="AX184" s="1" t="s">
        <v>51</v>
      </c>
      <c r="AY184" s="1" t="s">
        <v>51</v>
      </c>
      <c r="AZ184" s="1" t="s">
        <v>51</v>
      </c>
    </row>
    <row r="185" spans="1:52" ht="30" customHeight="1" x14ac:dyDescent="0.3">
      <c r="A185" s="20"/>
      <c r="B185" s="20"/>
      <c r="C185" s="20"/>
      <c r="D185" s="20"/>
      <c r="E185" s="22"/>
      <c r="F185" s="25"/>
      <c r="G185" s="22"/>
      <c r="H185" s="25"/>
      <c r="I185" s="22"/>
      <c r="J185" s="25"/>
      <c r="K185" s="22"/>
      <c r="L185" s="25"/>
      <c r="M185" s="20"/>
    </row>
    <row r="186" spans="1:52" ht="30" customHeight="1" x14ac:dyDescent="0.3">
      <c r="A186" s="16" t="s">
        <v>659</v>
      </c>
      <c r="B186" s="17"/>
      <c r="C186" s="17"/>
      <c r="D186" s="17"/>
      <c r="E186" s="21"/>
      <c r="F186" s="24"/>
      <c r="G186" s="21"/>
      <c r="H186" s="24"/>
      <c r="I186" s="21"/>
      <c r="J186" s="24"/>
      <c r="K186" s="21"/>
      <c r="L186" s="24"/>
      <c r="M186" s="18"/>
      <c r="N186" s="1" t="s">
        <v>229</v>
      </c>
    </row>
    <row r="187" spans="1:52" ht="30" customHeight="1" x14ac:dyDescent="0.3">
      <c r="A187" s="19" t="s">
        <v>645</v>
      </c>
      <c r="B187" s="19" t="s">
        <v>653</v>
      </c>
      <c r="C187" s="19" t="s">
        <v>67</v>
      </c>
      <c r="D187" s="20">
        <v>0.09</v>
      </c>
      <c r="E187" s="22"/>
      <c r="F187" s="25"/>
      <c r="G187" s="22"/>
      <c r="H187" s="25"/>
      <c r="I187" s="22"/>
      <c r="J187" s="25"/>
      <c r="K187" s="22"/>
      <c r="L187" s="25"/>
      <c r="M187" s="19" t="s">
        <v>654</v>
      </c>
      <c r="N187" s="1" t="s">
        <v>229</v>
      </c>
      <c r="O187" s="1" t="s">
        <v>655</v>
      </c>
      <c r="P187" s="1" t="s">
        <v>62</v>
      </c>
      <c r="Q187" s="1" t="s">
        <v>63</v>
      </c>
      <c r="R187" s="1" t="s">
        <v>63</v>
      </c>
      <c r="AV187" s="1" t="s">
        <v>51</v>
      </c>
      <c r="AW187" s="1" t="s">
        <v>660</v>
      </c>
      <c r="AX187" s="1" t="s">
        <v>51</v>
      </c>
      <c r="AY187" s="1" t="s">
        <v>51</v>
      </c>
      <c r="AZ187" s="1" t="s">
        <v>51</v>
      </c>
    </row>
    <row r="188" spans="1:52" ht="30" customHeight="1" x14ac:dyDescent="0.3">
      <c r="A188" s="19" t="s">
        <v>348</v>
      </c>
      <c r="B188" s="19" t="s">
        <v>51</v>
      </c>
      <c r="C188" s="19" t="s">
        <v>51</v>
      </c>
      <c r="D188" s="20"/>
      <c r="E188" s="22"/>
      <c r="F188" s="25"/>
      <c r="G188" s="22"/>
      <c r="H188" s="25"/>
      <c r="I188" s="22"/>
      <c r="J188" s="25"/>
      <c r="K188" s="22"/>
      <c r="L188" s="25"/>
      <c r="M188" s="19" t="s">
        <v>51</v>
      </c>
      <c r="N188" s="1" t="s">
        <v>93</v>
      </c>
      <c r="O188" s="1" t="s">
        <v>93</v>
      </c>
      <c r="P188" s="1" t="s">
        <v>51</v>
      </c>
      <c r="Q188" s="1" t="s">
        <v>51</v>
      </c>
      <c r="R188" s="1" t="s">
        <v>51</v>
      </c>
      <c r="AV188" s="1" t="s">
        <v>51</v>
      </c>
      <c r="AW188" s="1" t="s">
        <v>51</v>
      </c>
      <c r="AX188" s="1" t="s">
        <v>51</v>
      </c>
      <c r="AY188" s="1" t="s">
        <v>51</v>
      </c>
      <c r="AZ188" s="1" t="s">
        <v>51</v>
      </c>
    </row>
    <row r="189" spans="1:52" ht="30" customHeight="1" x14ac:dyDescent="0.3">
      <c r="A189" s="20"/>
      <c r="B189" s="20"/>
      <c r="C189" s="20"/>
      <c r="D189" s="20"/>
      <c r="E189" s="22"/>
      <c r="F189" s="25"/>
      <c r="G189" s="22"/>
      <c r="H189" s="25"/>
      <c r="I189" s="22"/>
      <c r="J189" s="25"/>
      <c r="K189" s="22"/>
      <c r="L189" s="25"/>
      <c r="M189" s="20"/>
    </row>
    <row r="190" spans="1:52" ht="30" customHeight="1" x14ac:dyDescent="0.3">
      <c r="A190" s="16" t="s">
        <v>661</v>
      </c>
      <c r="B190" s="17"/>
      <c r="C190" s="17"/>
      <c r="D190" s="17"/>
      <c r="E190" s="21"/>
      <c r="F190" s="24"/>
      <c r="G190" s="21"/>
      <c r="H190" s="24"/>
      <c r="I190" s="21"/>
      <c r="J190" s="24"/>
      <c r="K190" s="21"/>
      <c r="L190" s="24"/>
      <c r="M190" s="18"/>
      <c r="N190" s="1" t="s">
        <v>234</v>
      </c>
    </row>
    <row r="191" spans="1:52" ht="30" customHeight="1" x14ac:dyDescent="0.3">
      <c r="A191" s="19" t="s">
        <v>645</v>
      </c>
      <c r="B191" s="19" t="s">
        <v>653</v>
      </c>
      <c r="C191" s="19" t="s">
        <v>67</v>
      </c>
      <c r="D191" s="20">
        <v>0.3</v>
      </c>
      <c r="E191" s="22"/>
      <c r="F191" s="25"/>
      <c r="G191" s="22"/>
      <c r="H191" s="25"/>
      <c r="I191" s="22"/>
      <c r="J191" s="25"/>
      <c r="K191" s="22"/>
      <c r="L191" s="25"/>
      <c r="M191" s="19" t="s">
        <v>654</v>
      </c>
      <c r="N191" s="1" t="s">
        <v>234</v>
      </c>
      <c r="O191" s="1" t="s">
        <v>655</v>
      </c>
      <c r="P191" s="1" t="s">
        <v>62</v>
      </c>
      <c r="Q191" s="1" t="s">
        <v>63</v>
      </c>
      <c r="R191" s="1" t="s">
        <v>63</v>
      </c>
      <c r="AV191" s="1" t="s">
        <v>51</v>
      </c>
      <c r="AW191" s="1" t="s">
        <v>662</v>
      </c>
      <c r="AX191" s="1" t="s">
        <v>51</v>
      </c>
      <c r="AY191" s="1" t="s">
        <v>51</v>
      </c>
      <c r="AZ191" s="1" t="s">
        <v>51</v>
      </c>
    </row>
    <row r="192" spans="1:52" ht="30" customHeight="1" x14ac:dyDescent="0.3">
      <c r="A192" s="19" t="s">
        <v>348</v>
      </c>
      <c r="B192" s="19" t="s">
        <v>51</v>
      </c>
      <c r="C192" s="19" t="s">
        <v>51</v>
      </c>
      <c r="D192" s="20"/>
      <c r="E192" s="22"/>
      <c r="F192" s="25"/>
      <c r="G192" s="22"/>
      <c r="H192" s="25"/>
      <c r="I192" s="22"/>
      <c r="J192" s="25"/>
      <c r="K192" s="22"/>
      <c r="L192" s="25"/>
      <c r="M192" s="19" t="s">
        <v>51</v>
      </c>
      <c r="N192" s="1" t="s">
        <v>93</v>
      </c>
      <c r="O192" s="1" t="s">
        <v>93</v>
      </c>
      <c r="P192" s="1" t="s">
        <v>51</v>
      </c>
      <c r="Q192" s="1" t="s">
        <v>51</v>
      </c>
      <c r="R192" s="1" t="s">
        <v>51</v>
      </c>
      <c r="AV192" s="1" t="s">
        <v>51</v>
      </c>
      <c r="AW192" s="1" t="s">
        <v>51</v>
      </c>
      <c r="AX192" s="1" t="s">
        <v>51</v>
      </c>
      <c r="AY192" s="1" t="s">
        <v>51</v>
      </c>
      <c r="AZ192" s="1" t="s">
        <v>51</v>
      </c>
    </row>
    <row r="193" spans="1:52" ht="30" customHeight="1" x14ac:dyDescent="0.3">
      <c r="A193" s="20"/>
      <c r="B193" s="20"/>
      <c r="C193" s="20"/>
      <c r="D193" s="20"/>
      <c r="E193" s="22"/>
      <c r="F193" s="25"/>
      <c r="G193" s="22"/>
      <c r="H193" s="25"/>
      <c r="I193" s="22"/>
      <c r="J193" s="25"/>
      <c r="K193" s="22"/>
      <c r="L193" s="25"/>
      <c r="M193" s="20"/>
    </row>
    <row r="194" spans="1:52" ht="30" customHeight="1" x14ac:dyDescent="0.3">
      <c r="A194" s="16" t="s">
        <v>663</v>
      </c>
      <c r="B194" s="17"/>
      <c r="C194" s="17"/>
      <c r="D194" s="17"/>
      <c r="E194" s="21"/>
      <c r="F194" s="24"/>
      <c r="G194" s="21"/>
      <c r="H194" s="24"/>
      <c r="I194" s="21"/>
      <c r="J194" s="24"/>
      <c r="K194" s="21"/>
      <c r="L194" s="24"/>
      <c r="M194" s="18"/>
      <c r="N194" s="1" t="s">
        <v>239</v>
      </c>
    </row>
    <row r="195" spans="1:52" ht="30" customHeight="1" x14ac:dyDescent="0.3">
      <c r="A195" s="19" t="s">
        <v>645</v>
      </c>
      <c r="B195" s="19" t="s">
        <v>653</v>
      </c>
      <c r="C195" s="19" t="s">
        <v>67</v>
      </c>
      <c r="D195" s="20">
        <v>0.16</v>
      </c>
      <c r="E195" s="22"/>
      <c r="F195" s="25"/>
      <c r="G195" s="22"/>
      <c r="H195" s="25"/>
      <c r="I195" s="22"/>
      <c r="J195" s="25"/>
      <c r="K195" s="22"/>
      <c r="L195" s="25"/>
      <c r="M195" s="19" t="s">
        <v>654</v>
      </c>
      <c r="N195" s="1" t="s">
        <v>239</v>
      </c>
      <c r="O195" s="1" t="s">
        <v>655</v>
      </c>
      <c r="P195" s="1" t="s">
        <v>62</v>
      </c>
      <c r="Q195" s="1" t="s">
        <v>63</v>
      </c>
      <c r="R195" s="1" t="s">
        <v>63</v>
      </c>
      <c r="AV195" s="1" t="s">
        <v>51</v>
      </c>
      <c r="AW195" s="1" t="s">
        <v>664</v>
      </c>
      <c r="AX195" s="1" t="s">
        <v>51</v>
      </c>
      <c r="AY195" s="1" t="s">
        <v>51</v>
      </c>
      <c r="AZ195" s="1" t="s">
        <v>51</v>
      </c>
    </row>
    <row r="196" spans="1:52" ht="30" customHeight="1" x14ac:dyDescent="0.3">
      <c r="A196" s="19" t="s">
        <v>348</v>
      </c>
      <c r="B196" s="19" t="s">
        <v>51</v>
      </c>
      <c r="C196" s="19" t="s">
        <v>51</v>
      </c>
      <c r="D196" s="20"/>
      <c r="E196" s="22"/>
      <c r="F196" s="25"/>
      <c r="G196" s="22"/>
      <c r="H196" s="25"/>
      <c r="I196" s="22"/>
      <c r="J196" s="25"/>
      <c r="K196" s="22"/>
      <c r="L196" s="25"/>
      <c r="M196" s="19" t="s">
        <v>51</v>
      </c>
      <c r="N196" s="1" t="s">
        <v>93</v>
      </c>
      <c r="O196" s="1" t="s">
        <v>93</v>
      </c>
      <c r="P196" s="1" t="s">
        <v>51</v>
      </c>
      <c r="Q196" s="1" t="s">
        <v>51</v>
      </c>
      <c r="R196" s="1" t="s">
        <v>51</v>
      </c>
      <c r="AV196" s="1" t="s">
        <v>51</v>
      </c>
      <c r="AW196" s="1" t="s">
        <v>51</v>
      </c>
      <c r="AX196" s="1" t="s">
        <v>51</v>
      </c>
      <c r="AY196" s="1" t="s">
        <v>51</v>
      </c>
      <c r="AZ196" s="1" t="s">
        <v>51</v>
      </c>
    </row>
    <row r="197" spans="1:52" ht="30" customHeight="1" x14ac:dyDescent="0.3">
      <c r="A197" s="20"/>
      <c r="B197" s="20"/>
      <c r="C197" s="20"/>
      <c r="D197" s="20"/>
      <c r="E197" s="22"/>
      <c r="F197" s="25"/>
      <c r="G197" s="22"/>
      <c r="H197" s="25"/>
      <c r="I197" s="22"/>
      <c r="J197" s="25"/>
      <c r="K197" s="22"/>
      <c r="L197" s="25"/>
      <c r="M197" s="20"/>
    </row>
    <row r="198" spans="1:52" ht="30" customHeight="1" x14ac:dyDescent="0.3">
      <c r="A198" s="16" t="s">
        <v>665</v>
      </c>
      <c r="B198" s="17"/>
      <c r="C198" s="17"/>
      <c r="D198" s="17"/>
      <c r="E198" s="21"/>
      <c r="F198" s="24"/>
      <c r="G198" s="21"/>
      <c r="H198" s="24"/>
      <c r="I198" s="21"/>
      <c r="J198" s="24"/>
      <c r="K198" s="21"/>
      <c r="L198" s="24"/>
      <c r="M198" s="18"/>
      <c r="N198" s="1" t="s">
        <v>244</v>
      </c>
    </row>
    <row r="199" spans="1:52" ht="30" customHeight="1" x14ac:dyDescent="0.3">
      <c r="A199" s="19" t="s">
        <v>666</v>
      </c>
      <c r="B199" s="19" t="s">
        <v>51</v>
      </c>
      <c r="C199" s="19" t="s">
        <v>261</v>
      </c>
      <c r="D199" s="20">
        <v>4.3999999999999997E-2</v>
      </c>
      <c r="E199" s="22"/>
      <c r="F199" s="25"/>
      <c r="G199" s="22"/>
      <c r="H199" s="25"/>
      <c r="I199" s="22"/>
      <c r="J199" s="25"/>
      <c r="K199" s="22"/>
      <c r="L199" s="25"/>
      <c r="M199" s="19" t="s">
        <v>51</v>
      </c>
      <c r="N199" s="1" t="s">
        <v>244</v>
      </c>
      <c r="O199" s="1" t="s">
        <v>667</v>
      </c>
      <c r="P199" s="1" t="s">
        <v>63</v>
      </c>
      <c r="Q199" s="1" t="s">
        <v>63</v>
      </c>
      <c r="R199" s="1" t="s">
        <v>62</v>
      </c>
      <c r="AV199" s="1" t="s">
        <v>51</v>
      </c>
      <c r="AW199" s="1" t="s">
        <v>668</v>
      </c>
      <c r="AX199" s="1" t="s">
        <v>51</v>
      </c>
      <c r="AY199" s="1" t="s">
        <v>51</v>
      </c>
      <c r="AZ199" s="1" t="s">
        <v>51</v>
      </c>
    </row>
    <row r="200" spans="1:52" ht="30" customHeight="1" x14ac:dyDescent="0.3">
      <c r="A200" s="19" t="s">
        <v>669</v>
      </c>
      <c r="B200" s="19" t="s">
        <v>670</v>
      </c>
      <c r="C200" s="19" t="s">
        <v>671</v>
      </c>
      <c r="D200" s="20">
        <v>0.01</v>
      </c>
      <c r="E200" s="22"/>
      <c r="F200" s="25"/>
      <c r="G200" s="22"/>
      <c r="H200" s="25"/>
      <c r="I200" s="22"/>
      <c r="J200" s="25"/>
      <c r="K200" s="22"/>
      <c r="L200" s="25"/>
      <c r="M200" s="19" t="s">
        <v>672</v>
      </c>
      <c r="N200" s="1" t="s">
        <v>244</v>
      </c>
      <c r="O200" s="1" t="s">
        <v>673</v>
      </c>
      <c r="P200" s="1" t="s">
        <v>63</v>
      </c>
      <c r="Q200" s="1" t="s">
        <v>62</v>
      </c>
      <c r="R200" s="1" t="s">
        <v>63</v>
      </c>
      <c r="AV200" s="1" t="s">
        <v>51</v>
      </c>
      <c r="AW200" s="1" t="s">
        <v>674</v>
      </c>
      <c r="AX200" s="1" t="s">
        <v>51</v>
      </c>
      <c r="AY200" s="1" t="s">
        <v>51</v>
      </c>
      <c r="AZ200" s="1" t="s">
        <v>51</v>
      </c>
    </row>
    <row r="201" spans="1:52" ht="30" customHeight="1" x14ac:dyDescent="0.3">
      <c r="A201" s="19" t="s">
        <v>675</v>
      </c>
      <c r="B201" s="19" t="s">
        <v>676</v>
      </c>
      <c r="C201" s="19" t="s">
        <v>67</v>
      </c>
      <c r="D201" s="20">
        <v>1</v>
      </c>
      <c r="E201" s="22"/>
      <c r="F201" s="25"/>
      <c r="G201" s="22"/>
      <c r="H201" s="25"/>
      <c r="I201" s="22"/>
      <c r="J201" s="25"/>
      <c r="K201" s="22"/>
      <c r="L201" s="25"/>
      <c r="M201" s="19" t="s">
        <v>677</v>
      </c>
      <c r="N201" s="1" t="s">
        <v>244</v>
      </c>
      <c r="O201" s="1" t="s">
        <v>678</v>
      </c>
      <c r="P201" s="1" t="s">
        <v>62</v>
      </c>
      <c r="Q201" s="1" t="s">
        <v>63</v>
      </c>
      <c r="R201" s="1" t="s">
        <v>63</v>
      </c>
      <c r="AV201" s="1" t="s">
        <v>51</v>
      </c>
      <c r="AW201" s="1" t="s">
        <v>679</v>
      </c>
      <c r="AX201" s="1" t="s">
        <v>51</v>
      </c>
      <c r="AY201" s="1" t="s">
        <v>51</v>
      </c>
      <c r="AZ201" s="1" t="s">
        <v>51</v>
      </c>
    </row>
    <row r="202" spans="1:52" ht="30" customHeight="1" x14ac:dyDescent="0.3">
      <c r="A202" s="19" t="s">
        <v>680</v>
      </c>
      <c r="B202" s="19" t="s">
        <v>681</v>
      </c>
      <c r="C202" s="19" t="s">
        <v>261</v>
      </c>
      <c r="D202" s="20">
        <v>0.1</v>
      </c>
      <c r="E202" s="22"/>
      <c r="F202" s="25"/>
      <c r="G202" s="22"/>
      <c r="H202" s="25"/>
      <c r="I202" s="22"/>
      <c r="J202" s="25"/>
      <c r="K202" s="22"/>
      <c r="L202" s="25"/>
      <c r="M202" s="19" t="s">
        <v>682</v>
      </c>
      <c r="N202" s="1" t="s">
        <v>244</v>
      </c>
      <c r="O202" s="1" t="s">
        <v>683</v>
      </c>
      <c r="P202" s="1" t="s">
        <v>62</v>
      </c>
      <c r="Q202" s="1" t="s">
        <v>63</v>
      </c>
      <c r="R202" s="1" t="s">
        <v>63</v>
      </c>
      <c r="AV202" s="1" t="s">
        <v>51</v>
      </c>
      <c r="AW202" s="1" t="s">
        <v>684</v>
      </c>
      <c r="AX202" s="1" t="s">
        <v>51</v>
      </c>
      <c r="AY202" s="1" t="s">
        <v>51</v>
      </c>
      <c r="AZ202" s="1" t="s">
        <v>51</v>
      </c>
    </row>
    <row r="203" spans="1:52" ht="30" customHeight="1" x14ac:dyDescent="0.3">
      <c r="A203" s="19" t="s">
        <v>685</v>
      </c>
      <c r="B203" s="19" t="s">
        <v>686</v>
      </c>
      <c r="C203" s="19" t="s">
        <v>67</v>
      </c>
      <c r="D203" s="20">
        <v>1</v>
      </c>
      <c r="E203" s="22"/>
      <c r="F203" s="25"/>
      <c r="G203" s="22"/>
      <c r="H203" s="25"/>
      <c r="I203" s="22"/>
      <c r="J203" s="25"/>
      <c r="K203" s="22"/>
      <c r="L203" s="25"/>
      <c r="M203" s="19" t="s">
        <v>687</v>
      </c>
      <c r="N203" s="1" t="s">
        <v>244</v>
      </c>
      <c r="O203" s="1" t="s">
        <v>688</v>
      </c>
      <c r="P203" s="1" t="s">
        <v>62</v>
      </c>
      <c r="Q203" s="1" t="s">
        <v>63</v>
      </c>
      <c r="R203" s="1" t="s">
        <v>63</v>
      </c>
      <c r="AV203" s="1" t="s">
        <v>51</v>
      </c>
      <c r="AW203" s="1" t="s">
        <v>689</v>
      </c>
      <c r="AX203" s="1" t="s">
        <v>51</v>
      </c>
      <c r="AY203" s="1" t="s">
        <v>51</v>
      </c>
      <c r="AZ203" s="1" t="s">
        <v>51</v>
      </c>
    </row>
    <row r="204" spans="1:52" ht="30" customHeight="1" x14ac:dyDescent="0.3">
      <c r="A204" s="19" t="s">
        <v>690</v>
      </c>
      <c r="B204" s="19" t="s">
        <v>691</v>
      </c>
      <c r="C204" s="19" t="s">
        <v>67</v>
      </c>
      <c r="D204" s="20">
        <v>1</v>
      </c>
      <c r="E204" s="22"/>
      <c r="F204" s="25"/>
      <c r="G204" s="22"/>
      <c r="H204" s="25"/>
      <c r="I204" s="22"/>
      <c r="J204" s="25"/>
      <c r="K204" s="22"/>
      <c r="L204" s="25"/>
      <c r="M204" s="19" t="s">
        <v>692</v>
      </c>
      <c r="N204" s="1" t="s">
        <v>244</v>
      </c>
      <c r="O204" s="1" t="s">
        <v>693</v>
      </c>
      <c r="P204" s="1" t="s">
        <v>62</v>
      </c>
      <c r="Q204" s="1" t="s">
        <v>63</v>
      </c>
      <c r="R204" s="1" t="s">
        <v>63</v>
      </c>
      <c r="AV204" s="1" t="s">
        <v>51</v>
      </c>
      <c r="AW204" s="1" t="s">
        <v>694</v>
      </c>
      <c r="AX204" s="1" t="s">
        <v>51</v>
      </c>
      <c r="AY204" s="1" t="s">
        <v>51</v>
      </c>
      <c r="AZ204" s="1" t="s">
        <v>51</v>
      </c>
    </row>
    <row r="205" spans="1:52" ht="30" customHeight="1" x14ac:dyDescent="0.3">
      <c r="A205" s="19" t="s">
        <v>348</v>
      </c>
      <c r="B205" s="19" t="s">
        <v>51</v>
      </c>
      <c r="C205" s="19" t="s">
        <v>51</v>
      </c>
      <c r="D205" s="20"/>
      <c r="E205" s="22"/>
      <c r="F205" s="25"/>
      <c r="G205" s="22"/>
      <c r="H205" s="25"/>
      <c r="I205" s="22"/>
      <c r="J205" s="25"/>
      <c r="K205" s="22"/>
      <c r="L205" s="25"/>
      <c r="M205" s="19" t="s">
        <v>51</v>
      </c>
      <c r="N205" s="1" t="s">
        <v>93</v>
      </c>
      <c r="O205" s="1" t="s">
        <v>93</v>
      </c>
      <c r="P205" s="1" t="s">
        <v>51</v>
      </c>
      <c r="Q205" s="1" t="s">
        <v>51</v>
      </c>
      <c r="R205" s="1" t="s">
        <v>51</v>
      </c>
      <c r="AV205" s="1" t="s">
        <v>51</v>
      </c>
      <c r="AW205" s="1" t="s">
        <v>51</v>
      </c>
      <c r="AX205" s="1" t="s">
        <v>51</v>
      </c>
      <c r="AY205" s="1" t="s">
        <v>51</v>
      </c>
      <c r="AZ205" s="1" t="s">
        <v>51</v>
      </c>
    </row>
    <row r="206" spans="1:52" ht="30" customHeight="1" x14ac:dyDescent="0.3">
      <c r="A206" s="20"/>
      <c r="B206" s="20"/>
      <c r="C206" s="20"/>
      <c r="D206" s="20"/>
      <c r="E206" s="22"/>
      <c r="F206" s="25"/>
      <c r="G206" s="22"/>
      <c r="H206" s="25"/>
      <c r="I206" s="22"/>
      <c r="J206" s="25"/>
      <c r="K206" s="22"/>
      <c r="L206" s="25"/>
      <c r="M206" s="20"/>
    </row>
    <row r="207" spans="1:52" ht="30" customHeight="1" x14ac:dyDescent="0.3">
      <c r="A207" s="16" t="s">
        <v>695</v>
      </c>
      <c r="B207" s="17"/>
      <c r="C207" s="17"/>
      <c r="D207" s="17"/>
      <c r="E207" s="21"/>
      <c r="F207" s="24"/>
      <c r="G207" s="21"/>
      <c r="H207" s="24"/>
      <c r="I207" s="21"/>
      <c r="J207" s="24"/>
      <c r="K207" s="21"/>
      <c r="L207" s="24"/>
      <c r="M207" s="18"/>
      <c r="N207" s="1" t="s">
        <v>249</v>
      </c>
    </row>
    <row r="208" spans="1:52" ht="30" customHeight="1" x14ac:dyDescent="0.3">
      <c r="A208" s="19" t="s">
        <v>696</v>
      </c>
      <c r="B208" s="19" t="s">
        <v>697</v>
      </c>
      <c r="C208" s="19" t="s">
        <v>698</v>
      </c>
      <c r="D208" s="20">
        <v>36.052</v>
      </c>
      <c r="E208" s="22"/>
      <c r="F208" s="25"/>
      <c r="G208" s="22"/>
      <c r="H208" s="25"/>
      <c r="I208" s="22"/>
      <c r="J208" s="25"/>
      <c r="K208" s="22"/>
      <c r="L208" s="25"/>
      <c r="M208" s="19" t="s">
        <v>699</v>
      </c>
      <c r="N208" s="1" t="s">
        <v>249</v>
      </c>
      <c r="O208" s="1" t="s">
        <v>700</v>
      </c>
      <c r="P208" s="1" t="s">
        <v>62</v>
      </c>
      <c r="Q208" s="1" t="s">
        <v>63</v>
      </c>
      <c r="R208" s="1" t="s">
        <v>63</v>
      </c>
      <c r="AV208" s="1" t="s">
        <v>51</v>
      </c>
      <c r="AW208" s="1" t="s">
        <v>701</v>
      </c>
      <c r="AX208" s="1" t="s">
        <v>51</v>
      </c>
      <c r="AY208" s="1" t="s">
        <v>51</v>
      </c>
      <c r="AZ208" s="1" t="s">
        <v>51</v>
      </c>
    </row>
    <row r="209" spans="1:52" ht="30" customHeight="1" x14ac:dyDescent="0.3">
      <c r="A209" s="19" t="s">
        <v>348</v>
      </c>
      <c r="B209" s="19" t="s">
        <v>51</v>
      </c>
      <c r="C209" s="19" t="s">
        <v>51</v>
      </c>
      <c r="D209" s="20"/>
      <c r="E209" s="22"/>
      <c r="F209" s="25"/>
      <c r="G209" s="22"/>
      <c r="H209" s="25"/>
      <c r="I209" s="22"/>
      <c r="J209" s="25"/>
      <c r="K209" s="22"/>
      <c r="L209" s="25"/>
      <c r="M209" s="19" t="s">
        <v>51</v>
      </c>
      <c r="N209" s="1" t="s">
        <v>93</v>
      </c>
      <c r="O209" s="1" t="s">
        <v>93</v>
      </c>
      <c r="P209" s="1" t="s">
        <v>51</v>
      </c>
      <c r="Q209" s="1" t="s">
        <v>51</v>
      </c>
      <c r="R209" s="1" t="s">
        <v>51</v>
      </c>
      <c r="AV209" s="1" t="s">
        <v>51</v>
      </c>
      <c r="AW209" s="1" t="s">
        <v>51</v>
      </c>
      <c r="AX209" s="1" t="s">
        <v>51</v>
      </c>
      <c r="AY209" s="1" t="s">
        <v>51</v>
      </c>
      <c r="AZ209" s="1" t="s">
        <v>51</v>
      </c>
    </row>
    <row r="210" spans="1:52" ht="30" customHeight="1" x14ac:dyDescent="0.3">
      <c r="A210" s="20"/>
      <c r="B210" s="20"/>
      <c r="C210" s="20"/>
      <c r="D210" s="20"/>
      <c r="E210" s="22"/>
      <c r="F210" s="25"/>
      <c r="G210" s="22"/>
      <c r="H210" s="25"/>
      <c r="I210" s="22"/>
      <c r="J210" s="25"/>
      <c r="K210" s="22"/>
      <c r="L210" s="25"/>
      <c r="M210" s="20"/>
    </row>
    <row r="211" spans="1:52" ht="30" customHeight="1" x14ac:dyDescent="0.3">
      <c r="A211" s="16" t="s">
        <v>702</v>
      </c>
      <c r="B211" s="17"/>
      <c r="C211" s="17"/>
      <c r="D211" s="17"/>
      <c r="E211" s="21"/>
      <c r="F211" s="24"/>
      <c r="G211" s="21"/>
      <c r="H211" s="24"/>
      <c r="I211" s="21"/>
      <c r="J211" s="24"/>
      <c r="K211" s="21"/>
      <c r="L211" s="24"/>
      <c r="M211" s="18"/>
      <c r="N211" s="1" t="s">
        <v>253</v>
      </c>
    </row>
    <row r="212" spans="1:52" ht="30" customHeight="1" x14ac:dyDescent="0.3">
      <c r="A212" s="19" t="s">
        <v>696</v>
      </c>
      <c r="B212" s="19" t="s">
        <v>697</v>
      </c>
      <c r="C212" s="19" t="s">
        <v>698</v>
      </c>
      <c r="D212" s="20">
        <v>2.5</v>
      </c>
      <c r="E212" s="22"/>
      <c r="F212" s="25"/>
      <c r="G212" s="22"/>
      <c r="H212" s="25"/>
      <c r="I212" s="22"/>
      <c r="J212" s="25"/>
      <c r="K212" s="22"/>
      <c r="L212" s="25"/>
      <c r="M212" s="19" t="s">
        <v>699</v>
      </c>
      <c r="N212" s="1" t="s">
        <v>253</v>
      </c>
      <c r="O212" s="1" t="s">
        <v>700</v>
      </c>
      <c r="P212" s="1" t="s">
        <v>62</v>
      </c>
      <c r="Q212" s="1" t="s">
        <v>63</v>
      </c>
      <c r="R212" s="1" t="s">
        <v>63</v>
      </c>
      <c r="AV212" s="1" t="s">
        <v>51</v>
      </c>
      <c r="AW212" s="1" t="s">
        <v>703</v>
      </c>
      <c r="AX212" s="1" t="s">
        <v>51</v>
      </c>
      <c r="AY212" s="1" t="s">
        <v>51</v>
      </c>
      <c r="AZ212" s="1" t="s">
        <v>51</v>
      </c>
    </row>
    <row r="213" spans="1:52" ht="30" customHeight="1" x14ac:dyDescent="0.3">
      <c r="A213" s="19" t="s">
        <v>348</v>
      </c>
      <c r="B213" s="19" t="s">
        <v>51</v>
      </c>
      <c r="C213" s="19" t="s">
        <v>51</v>
      </c>
      <c r="D213" s="20"/>
      <c r="E213" s="22"/>
      <c r="F213" s="25"/>
      <c r="G213" s="22"/>
      <c r="H213" s="25"/>
      <c r="I213" s="22"/>
      <c r="J213" s="25"/>
      <c r="K213" s="22"/>
      <c r="L213" s="25"/>
      <c r="M213" s="19" t="s">
        <v>51</v>
      </c>
      <c r="N213" s="1" t="s">
        <v>93</v>
      </c>
      <c r="O213" s="1" t="s">
        <v>93</v>
      </c>
      <c r="P213" s="1" t="s">
        <v>51</v>
      </c>
      <c r="Q213" s="1" t="s">
        <v>51</v>
      </c>
      <c r="R213" s="1" t="s">
        <v>51</v>
      </c>
      <c r="AV213" s="1" t="s">
        <v>51</v>
      </c>
      <c r="AW213" s="1" t="s">
        <v>51</v>
      </c>
      <c r="AX213" s="1" t="s">
        <v>51</v>
      </c>
      <c r="AY213" s="1" t="s">
        <v>51</v>
      </c>
      <c r="AZ213" s="1" t="s">
        <v>51</v>
      </c>
    </row>
    <row r="214" spans="1:52" ht="30" customHeight="1" x14ac:dyDescent="0.3">
      <c r="A214" s="20"/>
      <c r="B214" s="20"/>
      <c r="C214" s="20"/>
      <c r="D214" s="20"/>
      <c r="E214" s="22"/>
      <c r="F214" s="25"/>
      <c r="G214" s="22"/>
      <c r="H214" s="25"/>
      <c r="I214" s="22"/>
      <c r="J214" s="25"/>
      <c r="K214" s="22"/>
      <c r="L214" s="25"/>
      <c r="M214" s="20"/>
    </row>
    <row r="215" spans="1:52" ht="30" customHeight="1" x14ac:dyDescent="0.3">
      <c r="A215" s="16" t="s">
        <v>704</v>
      </c>
      <c r="B215" s="17"/>
      <c r="C215" s="17"/>
      <c r="D215" s="17"/>
      <c r="E215" s="21"/>
      <c r="F215" s="24"/>
      <c r="G215" s="21"/>
      <c r="H215" s="24"/>
      <c r="I215" s="21"/>
      <c r="J215" s="24"/>
      <c r="K215" s="21"/>
      <c r="L215" s="24"/>
      <c r="M215" s="18"/>
      <c r="N215" s="1" t="s">
        <v>257</v>
      </c>
    </row>
    <row r="216" spans="1:52" ht="30" customHeight="1" x14ac:dyDescent="0.3">
      <c r="A216" s="19" t="s">
        <v>350</v>
      </c>
      <c r="B216" s="19" t="s">
        <v>351</v>
      </c>
      <c r="C216" s="19" t="s">
        <v>352</v>
      </c>
      <c r="D216" s="20">
        <v>1.4999999999999999E-2</v>
      </c>
      <c r="E216" s="22"/>
      <c r="F216" s="25"/>
      <c r="G216" s="22"/>
      <c r="H216" s="25"/>
      <c r="I216" s="22"/>
      <c r="J216" s="25"/>
      <c r="K216" s="22"/>
      <c r="L216" s="25"/>
      <c r="M216" s="19" t="s">
        <v>51</v>
      </c>
      <c r="N216" s="1" t="s">
        <v>257</v>
      </c>
      <c r="O216" s="1" t="s">
        <v>353</v>
      </c>
      <c r="P216" s="1" t="s">
        <v>63</v>
      </c>
      <c r="Q216" s="1" t="s">
        <v>63</v>
      </c>
      <c r="R216" s="1" t="s">
        <v>62</v>
      </c>
      <c r="AV216" s="1" t="s">
        <v>51</v>
      </c>
      <c r="AW216" s="1" t="s">
        <v>705</v>
      </c>
      <c r="AX216" s="1" t="s">
        <v>51</v>
      </c>
      <c r="AY216" s="1" t="s">
        <v>51</v>
      </c>
      <c r="AZ216" s="1" t="s">
        <v>51</v>
      </c>
    </row>
    <row r="217" spans="1:52" ht="30" customHeight="1" x14ac:dyDescent="0.3">
      <c r="A217" s="19" t="s">
        <v>348</v>
      </c>
      <c r="B217" s="19" t="s">
        <v>51</v>
      </c>
      <c r="C217" s="19" t="s">
        <v>51</v>
      </c>
      <c r="D217" s="20"/>
      <c r="E217" s="22"/>
      <c r="F217" s="25"/>
      <c r="G217" s="22"/>
      <c r="H217" s="25"/>
      <c r="I217" s="22"/>
      <c r="J217" s="25"/>
      <c r="K217" s="22"/>
      <c r="L217" s="25"/>
      <c r="M217" s="19" t="s">
        <v>51</v>
      </c>
      <c r="N217" s="1" t="s">
        <v>93</v>
      </c>
      <c r="O217" s="1" t="s">
        <v>93</v>
      </c>
      <c r="P217" s="1" t="s">
        <v>51</v>
      </c>
      <c r="Q217" s="1" t="s">
        <v>51</v>
      </c>
      <c r="R217" s="1" t="s">
        <v>51</v>
      </c>
      <c r="AV217" s="1" t="s">
        <v>51</v>
      </c>
      <c r="AW217" s="1" t="s">
        <v>51</v>
      </c>
      <c r="AX217" s="1" t="s">
        <v>51</v>
      </c>
      <c r="AY217" s="1" t="s">
        <v>51</v>
      </c>
      <c r="AZ217" s="1" t="s">
        <v>51</v>
      </c>
    </row>
    <row r="218" spans="1:52" ht="30" customHeight="1" x14ac:dyDescent="0.3">
      <c r="A218" s="20"/>
      <c r="B218" s="20"/>
      <c r="C218" s="20"/>
      <c r="D218" s="20"/>
      <c r="E218" s="22"/>
      <c r="F218" s="25"/>
      <c r="G218" s="22"/>
      <c r="H218" s="25"/>
      <c r="I218" s="22"/>
      <c r="J218" s="25"/>
      <c r="K218" s="22"/>
      <c r="L218" s="25"/>
      <c r="M218" s="20"/>
    </row>
    <row r="219" spans="1:52" ht="30" customHeight="1" x14ac:dyDescent="0.3">
      <c r="A219" s="16" t="s">
        <v>706</v>
      </c>
      <c r="B219" s="17"/>
      <c r="C219" s="17"/>
      <c r="D219" s="17"/>
      <c r="E219" s="21"/>
      <c r="F219" s="24"/>
      <c r="G219" s="21"/>
      <c r="H219" s="24"/>
      <c r="I219" s="21"/>
      <c r="J219" s="24"/>
      <c r="K219" s="21"/>
      <c r="L219" s="24"/>
      <c r="M219" s="18"/>
      <c r="N219" s="1" t="s">
        <v>263</v>
      </c>
    </row>
    <row r="220" spans="1:52" ht="30" customHeight="1" x14ac:dyDescent="0.3">
      <c r="A220" s="19" t="s">
        <v>350</v>
      </c>
      <c r="B220" s="19" t="s">
        <v>351</v>
      </c>
      <c r="C220" s="19" t="s">
        <v>352</v>
      </c>
      <c r="D220" s="20">
        <v>0.30580000000000002</v>
      </c>
      <c r="E220" s="22"/>
      <c r="F220" s="25"/>
      <c r="G220" s="22"/>
      <c r="H220" s="25"/>
      <c r="I220" s="22"/>
      <c r="J220" s="25"/>
      <c r="K220" s="22"/>
      <c r="L220" s="25"/>
      <c r="M220" s="19" t="s">
        <v>51</v>
      </c>
      <c r="N220" s="1" t="s">
        <v>263</v>
      </c>
      <c r="O220" s="1" t="s">
        <v>353</v>
      </c>
      <c r="P220" s="1" t="s">
        <v>63</v>
      </c>
      <c r="Q220" s="1" t="s">
        <v>63</v>
      </c>
      <c r="R220" s="1" t="s">
        <v>62</v>
      </c>
      <c r="AV220" s="1" t="s">
        <v>51</v>
      </c>
      <c r="AW220" s="1" t="s">
        <v>707</v>
      </c>
      <c r="AX220" s="1" t="s">
        <v>51</v>
      </c>
      <c r="AY220" s="1" t="s">
        <v>51</v>
      </c>
      <c r="AZ220" s="1" t="s">
        <v>51</v>
      </c>
    </row>
    <row r="221" spans="1:52" ht="30" customHeight="1" x14ac:dyDescent="0.3">
      <c r="A221" s="19" t="s">
        <v>348</v>
      </c>
      <c r="B221" s="19" t="s">
        <v>51</v>
      </c>
      <c r="C221" s="19" t="s">
        <v>51</v>
      </c>
      <c r="D221" s="20"/>
      <c r="E221" s="22"/>
      <c r="F221" s="25"/>
      <c r="G221" s="22"/>
      <c r="H221" s="25"/>
      <c r="I221" s="22"/>
      <c r="J221" s="25"/>
      <c r="K221" s="22"/>
      <c r="L221" s="25"/>
      <c r="M221" s="19" t="s">
        <v>51</v>
      </c>
      <c r="N221" s="1" t="s">
        <v>93</v>
      </c>
      <c r="O221" s="1" t="s">
        <v>93</v>
      </c>
      <c r="P221" s="1" t="s">
        <v>51</v>
      </c>
      <c r="Q221" s="1" t="s">
        <v>51</v>
      </c>
      <c r="R221" s="1" t="s">
        <v>51</v>
      </c>
      <c r="AV221" s="1" t="s">
        <v>51</v>
      </c>
      <c r="AW221" s="1" t="s">
        <v>51</v>
      </c>
      <c r="AX221" s="1" t="s">
        <v>51</v>
      </c>
      <c r="AY221" s="1" t="s">
        <v>51</v>
      </c>
      <c r="AZ221" s="1" t="s">
        <v>51</v>
      </c>
    </row>
    <row r="222" spans="1:52" ht="30" customHeight="1" x14ac:dyDescent="0.3">
      <c r="A222" s="20"/>
      <c r="B222" s="20"/>
      <c r="C222" s="20"/>
      <c r="D222" s="20"/>
      <c r="E222" s="22"/>
      <c r="F222" s="25"/>
      <c r="G222" s="22"/>
      <c r="H222" s="25"/>
      <c r="I222" s="22"/>
      <c r="J222" s="25"/>
      <c r="K222" s="22"/>
      <c r="L222" s="25"/>
      <c r="M222" s="20"/>
    </row>
    <row r="223" spans="1:52" ht="30" customHeight="1" x14ac:dyDescent="0.3">
      <c r="A223" s="16" t="s">
        <v>708</v>
      </c>
      <c r="B223" s="17"/>
      <c r="C223" s="17"/>
      <c r="D223" s="17"/>
      <c r="E223" s="21"/>
      <c r="F223" s="24"/>
      <c r="G223" s="21"/>
      <c r="H223" s="24"/>
      <c r="I223" s="21"/>
      <c r="J223" s="24"/>
      <c r="K223" s="21"/>
      <c r="L223" s="24"/>
      <c r="M223" s="18"/>
      <c r="N223" s="1" t="s">
        <v>269</v>
      </c>
    </row>
    <row r="224" spans="1:52" ht="30" customHeight="1" x14ac:dyDescent="0.3">
      <c r="A224" s="19" t="s">
        <v>709</v>
      </c>
      <c r="B224" s="19" t="s">
        <v>51</v>
      </c>
      <c r="C224" s="19" t="s">
        <v>294</v>
      </c>
      <c r="D224" s="20">
        <v>1</v>
      </c>
      <c r="E224" s="22"/>
      <c r="F224" s="25"/>
      <c r="G224" s="22"/>
      <c r="H224" s="25"/>
      <c r="I224" s="22"/>
      <c r="J224" s="25"/>
      <c r="K224" s="22"/>
      <c r="L224" s="25"/>
      <c r="M224" s="19" t="s">
        <v>51</v>
      </c>
      <c r="N224" s="1" t="s">
        <v>269</v>
      </c>
      <c r="O224" s="1" t="s">
        <v>710</v>
      </c>
      <c r="P224" s="1" t="s">
        <v>63</v>
      </c>
      <c r="Q224" s="1" t="s">
        <v>63</v>
      </c>
      <c r="R224" s="1" t="s">
        <v>62</v>
      </c>
      <c r="AV224" s="1" t="s">
        <v>51</v>
      </c>
      <c r="AW224" s="1" t="s">
        <v>711</v>
      </c>
      <c r="AX224" s="1" t="s">
        <v>51</v>
      </c>
      <c r="AY224" s="1" t="s">
        <v>51</v>
      </c>
      <c r="AZ224" s="1" t="s">
        <v>51</v>
      </c>
    </row>
    <row r="225" spans="1:52" ht="30" customHeight="1" x14ac:dyDescent="0.3">
      <c r="A225" s="19" t="s">
        <v>348</v>
      </c>
      <c r="B225" s="19" t="s">
        <v>51</v>
      </c>
      <c r="C225" s="19" t="s">
        <v>51</v>
      </c>
      <c r="D225" s="20"/>
      <c r="E225" s="22"/>
      <c r="F225" s="25"/>
      <c r="G225" s="22"/>
      <c r="H225" s="25"/>
      <c r="I225" s="22"/>
      <c r="J225" s="25"/>
      <c r="K225" s="22"/>
      <c r="L225" s="25"/>
      <c r="M225" s="19" t="s">
        <v>51</v>
      </c>
      <c r="N225" s="1" t="s">
        <v>93</v>
      </c>
      <c r="O225" s="1" t="s">
        <v>93</v>
      </c>
      <c r="P225" s="1" t="s">
        <v>51</v>
      </c>
      <c r="Q225" s="1" t="s">
        <v>51</v>
      </c>
      <c r="R225" s="1" t="s">
        <v>51</v>
      </c>
      <c r="AV225" s="1" t="s">
        <v>51</v>
      </c>
      <c r="AW225" s="1" t="s">
        <v>51</v>
      </c>
      <c r="AX225" s="1" t="s">
        <v>51</v>
      </c>
      <c r="AY225" s="1" t="s">
        <v>51</v>
      </c>
      <c r="AZ225" s="1" t="s">
        <v>51</v>
      </c>
    </row>
    <row r="226" spans="1:52" ht="30" customHeight="1" x14ac:dyDescent="0.3">
      <c r="A226" s="20"/>
      <c r="B226" s="20"/>
      <c r="C226" s="20"/>
      <c r="D226" s="20"/>
      <c r="E226" s="22"/>
      <c r="F226" s="25"/>
      <c r="G226" s="22"/>
      <c r="H226" s="25"/>
      <c r="I226" s="22"/>
      <c r="J226" s="25"/>
      <c r="K226" s="22"/>
      <c r="L226" s="25"/>
      <c r="M226" s="20"/>
    </row>
    <row r="227" spans="1:52" ht="30" customHeight="1" x14ac:dyDescent="0.3">
      <c r="A227" s="16" t="s">
        <v>712</v>
      </c>
      <c r="B227" s="17"/>
      <c r="C227" s="17"/>
      <c r="D227" s="17"/>
      <c r="E227" s="21"/>
      <c r="F227" s="24"/>
      <c r="G227" s="21"/>
      <c r="H227" s="24"/>
      <c r="I227" s="21"/>
      <c r="J227" s="24"/>
      <c r="K227" s="21"/>
      <c r="L227" s="24"/>
      <c r="M227" s="18"/>
      <c r="N227" s="1" t="s">
        <v>273</v>
      </c>
    </row>
    <row r="228" spans="1:52" ht="30" customHeight="1" x14ac:dyDescent="0.3">
      <c r="A228" s="19" t="s">
        <v>265</v>
      </c>
      <c r="B228" s="19" t="s">
        <v>713</v>
      </c>
      <c r="C228" s="19" t="s">
        <v>267</v>
      </c>
      <c r="D228" s="20">
        <v>1</v>
      </c>
      <c r="E228" s="22"/>
      <c r="F228" s="25"/>
      <c r="G228" s="22"/>
      <c r="H228" s="25"/>
      <c r="I228" s="22"/>
      <c r="J228" s="25"/>
      <c r="K228" s="22"/>
      <c r="L228" s="25"/>
      <c r="M228" s="19" t="s">
        <v>51</v>
      </c>
      <c r="N228" s="1" t="s">
        <v>273</v>
      </c>
      <c r="O228" s="1" t="s">
        <v>714</v>
      </c>
      <c r="P228" s="1" t="s">
        <v>63</v>
      </c>
      <c r="Q228" s="1" t="s">
        <v>63</v>
      </c>
      <c r="R228" s="1" t="s">
        <v>62</v>
      </c>
      <c r="AV228" s="1" t="s">
        <v>51</v>
      </c>
      <c r="AW228" s="1" t="s">
        <v>715</v>
      </c>
      <c r="AX228" s="1" t="s">
        <v>51</v>
      </c>
      <c r="AY228" s="1" t="s">
        <v>51</v>
      </c>
      <c r="AZ228" s="1" t="s">
        <v>51</v>
      </c>
    </row>
    <row r="229" spans="1:52" ht="30" customHeight="1" x14ac:dyDescent="0.3">
      <c r="A229" s="19" t="s">
        <v>348</v>
      </c>
      <c r="B229" s="19" t="s">
        <v>51</v>
      </c>
      <c r="C229" s="19" t="s">
        <v>51</v>
      </c>
      <c r="D229" s="20"/>
      <c r="E229" s="22"/>
      <c r="F229" s="25"/>
      <c r="G229" s="22"/>
      <c r="H229" s="25"/>
      <c r="I229" s="22"/>
      <c r="J229" s="25"/>
      <c r="K229" s="22"/>
      <c r="L229" s="25"/>
      <c r="M229" s="19" t="s">
        <v>51</v>
      </c>
      <c r="N229" s="1" t="s">
        <v>93</v>
      </c>
      <c r="O229" s="1" t="s">
        <v>93</v>
      </c>
      <c r="P229" s="1" t="s">
        <v>51</v>
      </c>
      <c r="Q229" s="1" t="s">
        <v>51</v>
      </c>
      <c r="R229" s="1" t="s">
        <v>51</v>
      </c>
      <c r="AV229" s="1" t="s">
        <v>51</v>
      </c>
      <c r="AW229" s="1" t="s">
        <v>51</v>
      </c>
      <c r="AX229" s="1" t="s">
        <v>51</v>
      </c>
      <c r="AY229" s="1" t="s">
        <v>51</v>
      </c>
      <c r="AZ229" s="1" t="s">
        <v>51</v>
      </c>
    </row>
    <row r="230" spans="1:52" ht="30" customHeight="1" x14ac:dyDescent="0.3">
      <c r="A230" s="20"/>
      <c r="B230" s="20"/>
      <c r="C230" s="20"/>
      <c r="D230" s="20"/>
      <c r="E230" s="22"/>
      <c r="F230" s="25"/>
      <c r="G230" s="22"/>
      <c r="H230" s="25"/>
      <c r="I230" s="22"/>
      <c r="J230" s="25"/>
      <c r="K230" s="22"/>
      <c r="L230" s="25"/>
      <c r="M230" s="20"/>
    </row>
    <row r="231" spans="1:52" ht="30" customHeight="1" x14ac:dyDescent="0.3">
      <c r="A231" s="16" t="s">
        <v>716</v>
      </c>
      <c r="B231" s="17"/>
      <c r="C231" s="17"/>
      <c r="D231" s="17"/>
      <c r="E231" s="21"/>
      <c r="F231" s="24"/>
      <c r="G231" s="21"/>
      <c r="H231" s="24"/>
      <c r="I231" s="21"/>
      <c r="J231" s="24"/>
      <c r="K231" s="21"/>
      <c r="L231" s="24"/>
      <c r="M231" s="18"/>
      <c r="N231" s="1" t="s">
        <v>296</v>
      </c>
    </row>
    <row r="232" spans="1:52" ht="30" customHeight="1" x14ac:dyDescent="0.3">
      <c r="A232" s="19" t="s">
        <v>266</v>
      </c>
      <c r="B232" s="19" t="s">
        <v>717</v>
      </c>
      <c r="C232" s="19" t="s">
        <v>294</v>
      </c>
      <c r="D232" s="20">
        <v>1</v>
      </c>
      <c r="E232" s="22"/>
      <c r="F232" s="25"/>
      <c r="G232" s="22"/>
      <c r="H232" s="25"/>
      <c r="I232" s="22"/>
      <c r="J232" s="25"/>
      <c r="K232" s="22"/>
      <c r="L232" s="25"/>
      <c r="M232" s="19" t="s">
        <v>51</v>
      </c>
      <c r="N232" s="1" t="s">
        <v>296</v>
      </c>
      <c r="O232" s="1" t="s">
        <v>718</v>
      </c>
      <c r="P232" s="1" t="s">
        <v>63</v>
      </c>
      <c r="Q232" s="1" t="s">
        <v>63</v>
      </c>
      <c r="R232" s="1" t="s">
        <v>62</v>
      </c>
      <c r="AV232" s="1" t="s">
        <v>51</v>
      </c>
      <c r="AW232" s="1" t="s">
        <v>719</v>
      </c>
      <c r="AX232" s="1" t="s">
        <v>51</v>
      </c>
      <c r="AY232" s="1" t="s">
        <v>51</v>
      </c>
      <c r="AZ232" s="1" t="s">
        <v>51</v>
      </c>
    </row>
    <row r="233" spans="1:52" ht="30" customHeight="1" x14ac:dyDescent="0.3">
      <c r="A233" s="19" t="s">
        <v>348</v>
      </c>
      <c r="B233" s="19" t="s">
        <v>51</v>
      </c>
      <c r="C233" s="19" t="s">
        <v>51</v>
      </c>
      <c r="D233" s="20"/>
      <c r="E233" s="22"/>
      <c r="F233" s="25"/>
      <c r="G233" s="22"/>
      <c r="H233" s="25"/>
      <c r="I233" s="22"/>
      <c r="J233" s="25"/>
      <c r="K233" s="22"/>
      <c r="L233" s="25"/>
      <c r="M233" s="19" t="s">
        <v>51</v>
      </c>
      <c r="N233" s="1" t="s">
        <v>93</v>
      </c>
      <c r="O233" s="1" t="s">
        <v>93</v>
      </c>
      <c r="P233" s="1" t="s">
        <v>51</v>
      </c>
      <c r="Q233" s="1" t="s">
        <v>51</v>
      </c>
      <c r="R233" s="1" t="s">
        <v>51</v>
      </c>
      <c r="AV233" s="1" t="s">
        <v>51</v>
      </c>
      <c r="AW233" s="1" t="s">
        <v>51</v>
      </c>
      <c r="AX233" s="1" t="s">
        <v>51</v>
      </c>
      <c r="AY233" s="1" t="s">
        <v>51</v>
      </c>
      <c r="AZ233" s="1" t="s">
        <v>51</v>
      </c>
    </row>
    <row r="234" spans="1:52" ht="30" customHeight="1" x14ac:dyDescent="0.3">
      <c r="A234" s="20"/>
      <c r="B234" s="20"/>
      <c r="C234" s="20"/>
      <c r="D234" s="20"/>
      <c r="E234" s="22"/>
      <c r="F234" s="25"/>
      <c r="G234" s="22"/>
      <c r="H234" s="25"/>
      <c r="I234" s="22"/>
      <c r="J234" s="25"/>
      <c r="K234" s="22"/>
      <c r="L234" s="25"/>
      <c r="M234" s="20"/>
    </row>
    <row r="235" spans="1:52" ht="30" customHeight="1" x14ac:dyDescent="0.3">
      <c r="A235" s="16" t="s">
        <v>720</v>
      </c>
      <c r="B235" s="17"/>
      <c r="C235" s="17"/>
      <c r="D235" s="17"/>
      <c r="E235" s="21"/>
      <c r="F235" s="24"/>
      <c r="G235" s="21"/>
      <c r="H235" s="24"/>
      <c r="I235" s="21"/>
      <c r="J235" s="24"/>
      <c r="K235" s="21"/>
      <c r="L235" s="24"/>
      <c r="M235" s="18"/>
      <c r="N235" s="1" t="s">
        <v>300</v>
      </c>
    </row>
    <row r="236" spans="1:52" ht="30" customHeight="1" x14ac:dyDescent="0.3">
      <c r="A236" s="19" t="s">
        <v>721</v>
      </c>
      <c r="B236" s="19" t="s">
        <v>722</v>
      </c>
      <c r="C236" s="19" t="s">
        <v>267</v>
      </c>
      <c r="D236" s="20">
        <v>0.9</v>
      </c>
      <c r="E236" s="22"/>
      <c r="F236" s="25"/>
      <c r="G236" s="22"/>
      <c r="H236" s="25"/>
      <c r="I236" s="22"/>
      <c r="J236" s="25"/>
      <c r="K236" s="22"/>
      <c r="L236" s="25"/>
      <c r="M236" s="19" t="s">
        <v>723</v>
      </c>
      <c r="N236" s="1" t="s">
        <v>300</v>
      </c>
      <c r="O236" s="1" t="s">
        <v>724</v>
      </c>
      <c r="P236" s="1" t="s">
        <v>63</v>
      </c>
      <c r="Q236" s="1" t="s">
        <v>63</v>
      </c>
      <c r="R236" s="1" t="s">
        <v>62</v>
      </c>
      <c r="AV236" s="1" t="s">
        <v>51</v>
      </c>
      <c r="AW236" s="1" t="s">
        <v>725</v>
      </c>
      <c r="AX236" s="1" t="s">
        <v>51</v>
      </c>
      <c r="AY236" s="1" t="s">
        <v>51</v>
      </c>
      <c r="AZ236" s="1" t="s">
        <v>51</v>
      </c>
    </row>
    <row r="237" spans="1:52" ht="30" customHeight="1" x14ac:dyDescent="0.3">
      <c r="A237" s="19" t="s">
        <v>721</v>
      </c>
      <c r="B237" s="19" t="s">
        <v>726</v>
      </c>
      <c r="C237" s="19" t="s">
        <v>267</v>
      </c>
      <c r="D237" s="20">
        <v>0.1</v>
      </c>
      <c r="E237" s="22"/>
      <c r="F237" s="25"/>
      <c r="G237" s="22"/>
      <c r="H237" s="25"/>
      <c r="I237" s="22"/>
      <c r="J237" s="25"/>
      <c r="K237" s="22"/>
      <c r="L237" s="25"/>
      <c r="M237" s="19" t="s">
        <v>723</v>
      </c>
      <c r="N237" s="1" t="s">
        <v>300</v>
      </c>
      <c r="O237" s="1" t="s">
        <v>727</v>
      </c>
      <c r="P237" s="1" t="s">
        <v>63</v>
      </c>
      <c r="Q237" s="1" t="s">
        <v>63</v>
      </c>
      <c r="R237" s="1" t="s">
        <v>62</v>
      </c>
      <c r="AV237" s="1" t="s">
        <v>51</v>
      </c>
      <c r="AW237" s="1" t="s">
        <v>728</v>
      </c>
      <c r="AX237" s="1" t="s">
        <v>51</v>
      </c>
      <c r="AY237" s="1" t="s">
        <v>51</v>
      </c>
      <c r="AZ237" s="1" t="s">
        <v>51</v>
      </c>
    </row>
    <row r="238" spans="1:52" ht="30" customHeight="1" x14ac:dyDescent="0.3">
      <c r="A238" s="19" t="s">
        <v>348</v>
      </c>
      <c r="B238" s="19" t="s">
        <v>51</v>
      </c>
      <c r="C238" s="19" t="s">
        <v>51</v>
      </c>
      <c r="D238" s="20"/>
      <c r="E238" s="22"/>
      <c r="F238" s="25"/>
      <c r="G238" s="22"/>
      <c r="H238" s="25"/>
      <c r="I238" s="22"/>
      <c r="J238" s="25"/>
      <c r="K238" s="22"/>
      <c r="L238" s="25"/>
      <c r="M238" s="19" t="s">
        <v>51</v>
      </c>
      <c r="N238" s="1" t="s">
        <v>93</v>
      </c>
      <c r="O238" s="1" t="s">
        <v>93</v>
      </c>
      <c r="P238" s="1" t="s">
        <v>51</v>
      </c>
      <c r="Q238" s="1" t="s">
        <v>51</v>
      </c>
      <c r="R238" s="1" t="s">
        <v>51</v>
      </c>
      <c r="AV238" s="1" t="s">
        <v>51</v>
      </c>
      <c r="AW238" s="1" t="s">
        <v>51</v>
      </c>
      <c r="AX238" s="1" t="s">
        <v>51</v>
      </c>
      <c r="AY238" s="1" t="s">
        <v>51</v>
      </c>
      <c r="AZ238" s="1" t="s">
        <v>51</v>
      </c>
    </row>
    <row r="239" spans="1:52" ht="30" customHeight="1" x14ac:dyDescent="0.3">
      <c r="A239" s="20"/>
      <c r="B239" s="20"/>
      <c r="C239" s="20"/>
      <c r="D239" s="20"/>
      <c r="E239" s="22"/>
      <c r="F239" s="25"/>
      <c r="G239" s="22"/>
      <c r="H239" s="25"/>
      <c r="I239" s="22"/>
      <c r="J239" s="25"/>
      <c r="K239" s="22"/>
      <c r="L239" s="25"/>
      <c r="M239" s="20"/>
    </row>
    <row r="240" spans="1:52" ht="30" customHeight="1" x14ac:dyDescent="0.3">
      <c r="A240" s="16" t="s">
        <v>729</v>
      </c>
      <c r="B240" s="17"/>
      <c r="C240" s="17"/>
      <c r="D240" s="17"/>
      <c r="E240" s="21"/>
      <c r="F240" s="24"/>
      <c r="G240" s="21"/>
      <c r="H240" s="24"/>
      <c r="I240" s="21"/>
      <c r="J240" s="24"/>
      <c r="K240" s="21"/>
      <c r="L240" s="24"/>
      <c r="M240" s="18"/>
      <c r="N240" s="1" t="s">
        <v>341</v>
      </c>
    </row>
    <row r="241" spans="1:52" ht="30" customHeight="1" x14ac:dyDescent="0.3">
      <c r="A241" s="19" t="s">
        <v>731</v>
      </c>
      <c r="B241" s="19" t="s">
        <v>351</v>
      </c>
      <c r="C241" s="19" t="s">
        <v>352</v>
      </c>
      <c r="D241" s="20">
        <v>0.57999999999999996</v>
      </c>
      <c r="E241" s="22"/>
      <c r="F241" s="25"/>
      <c r="G241" s="22"/>
      <c r="H241" s="25"/>
      <c r="I241" s="22"/>
      <c r="J241" s="25"/>
      <c r="K241" s="22"/>
      <c r="L241" s="25"/>
      <c r="M241" s="19" t="s">
        <v>335</v>
      </c>
      <c r="N241" s="1" t="s">
        <v>51</v>
      </c>
      <c r="O241" s="1" t="s">
        <v>732</v>
      </c>
      <c r="P241" s="1" t="s">
        <v>63</v>
      </c>
      <c r="Q241" s="1" t="s">
        <v>63</v>
      </c>
      <c r="R241" s="1" t="s">
        <v>62</v>
      </c>
      <c r="V241">
        <v>1</v>
      </c>
      <c r="AV241" s="1" t="s">
        <v>51</v>
      </c>
      <c r="AW241" s="1" t="s">
        <v>733</v>
      </c>
      <c r="AX241" s="1" t="s">
        <v>51</v>
      </c>
      <c r="AY241" s="1" t="s">
        <v>338</v>
      </c>
      <c r="AZ241" s="1" t="s">
        <v>51</v>
      </c>
    </row>
    <row r="242" spans="1:52" ht="30" customHeight="1" x14ac:dyDescent="0.3">
      <c r="A242" s="19" t="s">
        <v>577</v>
      </c>
      <c r="B242" s="19" t="s">
        <v>351</v>
      </c>
      <c r="C242" s="19" t="s">
        <v>352</v>
      </c>
      <c r="D242" s="20">
        <v>0.34</v>
      </c>
      <c r="E242" s="22"/>
      <c r="F242" s="25"/>
      <c r="G242" s="22"/>
      <c r="H242" s="25"/>
      <c r="I242" s="22"/>
      <c r="J242" s="25"/>
      <c r="K242" s="22"/>
      <c r="L242" s="25"/>
      <c r="M242" s="19" t="s">
        <v>335</v>
      </c>
      <c r="N242" s="1" t="s">
        <v>51</v>
      </c>
      <c r="O242" s="1" t="s">
        <v>578</v>
      </c>
      <c r="P242" s="1" t="s">
        <v>63</v>
      </c>
      <c r="Q242" s="1" t="s">
        <v>63</v>
      </c>
      <c r="R242" s="1" t="s">
        <v>62</v>
      </c>
      <c r="V242">
        <v>1</v>
      </c>
      <c r="AV242" s="1" t="s">
        <v>51</v>
      </c>
      <c r="AW242" s="1" t="s">
        <v>734</v>
      </c>
      <c r="AX242" s="1" t="s">
        <v>51</v>
      </c>
      <c r="AY242" s="1" t="s">
        <v>338</v>
      </c>
      <c r="AZ242" s="1" t="s">
        <v>51</v>
      </c>
    </row>
    <row r="243" spans="1:52" ht="30" customHeight="1" x14ac:dyDescent="0.3">
      <c r="A243" s="19" t="s">
        <v>735</v>
      </c>
      <c r="B243" s="19" t="s">
        <v>736</v>
      </c>
      <c r="C243" s="19" t="s">
        <v>399</v>
      </c>
      <c r="D243" s="20">
        <v>2</v>
      </c>
      <c r="E243" s="22"/>
      <c r="F243" s="25"/>
      <c r="G243" s="22"/>
      <c r="H243" s="25"/>
      <c r="I243" s="22"/>
      <c r="J243" s="25"/>
      <c r="K243" s="22"/>
      <c r="L243" s="25"/>
      <c r="M243" s="19" t="s">
        <v>335</v>
      </c>
      <c r="N243" s="1" t="s">
        <v>51</v>
      </c>
      <c r="O243" s="1" t="s">
        <v>737</v>
      </c>
      <c r="P243" s="1" t="s">
        <v>62</v>
      </c>
      <c r="Q243" s="1" t="s">
        <v>63</v>
      </c>
      <c r="R243" s="1" t="s">
        <v>63</v>
      </c>
      <c r="V243">
        <v>1</v>
      </c>
      <c r="AV243" s="1" t="s">
        <v>51</v>
      </c>
      <c r="AW243" s="1" t="s">
        <v>738</v>
      </c>
      <c r="AX243" s="1" t="s">
        <v>51</v>
      </c>
      <c r="AY243" s="1" t="s">
        <v>338</v>
      </c>
      <c r="AZ243" s="1" t="s">
        <v>51</v>
      </c>
    </row>
    <row r="244" spans="1:52" ht="30" customHeight="1" x14ac:dyDescent="0.3">
      <c r="A244" s="19" t="s">
        <v>343</v>
      </c>
      <c r="B244" s="19" t="s">
        <v>344</v>
      </c>
      <c r="C244" s="19" t="s">
        <v>345</v>
      </c>
      <c r="D244" s="20">
        <v>1</v>
      </c>
      <c r="E244" s="22"/>
      <c r="F244" s="25"/>
      <c r="G244" s="22"/>
      <c r="H244" s="25"/>
      <c r="I244" s="22"/>
      <c r="J244" s="25"/>
      <c r="K244" s="22"/>
      <c r="L244" s="25"/>
      <c r="M244" s="19" t="s">
        <v>51</v>
      </c>
      <c r="N244" s="1" t="s">
        <v>341</v>
      </c>
      <c r="O244" s="1" t="s">
        <v>346</v>
      </c>
      <c r="P244" s="1" t="s">
        <v>63</v>
      </c>
      <c r="Q244" s="1" t="s">
        <v>63</v>
      </c>
      <c r="R244" s="1" t="s">
        <v>63</v>
      </c>
      <c r="S244">
        <v>3</v>
      </c>
      <c r="T244">
        <v>2</v>
      </c>
      <c r="U244">
        <v>1</v>
      </c>
      <c r="AV244" s="1" t="s">
        <v>51</v>
      </c>
      <c r="AW244" s="1" t="s">
        <v>739</v>
      </c>
      <c r="AX244" s="1" t="s">
        <v>51</v>
      </c>
      <c r="AY244" s="1" t="s">
        <v>51</v>
      </c>
      <c r="AZ244" s="1" t="s">
        <v>51</v>
      </c>
    </row>
    <row r="245" spans="1:52" ht="30" customHeight="1" x14ac:dyDescent="0.3">
      <c r="A245" s="19" t="s">
        <v>348</v>
      </c>
      <c r="B245" s="19" t="s">
        <v>51</v>
      </c>
      <c r="C245" s="19" t="s">
        <v>51</v>
      </c>
      <c r="D245" s="20"/>
      <c r="E245" s="22"/>
      <c r="F245" s="25"/>
      <c r="G245" s="22"/>
      <c r="H245" s="25"/>
      <c r="I245" s="22"/>
      <c r="J245" s="25"/>
      <c r="K245" s="22"/>
      <c r="L245" s="25"/>
      <c r="M245" s="19" t="s">
        <v>51</v>
      </c>
      <c r="N245" s="1" t="s">
        <v>93</v>
      </c>
      <c r="O245" s="1" t="s">
        <v>93</v>
      </c>
      <c r="P245" s="1" t="s">
        <v>51</v>
      </c>
      <c r="Q245" s="1" t="s">
        <v>51</v>
      </c>
      <c r="R245" s="1" t="s">
        <v>51</v>
      </c>
      <c r="AV245" s="1" t="s">
        <v>51</v>
      </c>
      <c r="AW245" s="1" t="s">
        <v>51</v>
      </c>
      <c r="AX245" s="1" t="s">
        <v>51</v>
      </c>
      <c r="AY245" s="1" t="s">
        <v>51</v>
      </c>
      <c r="AZ245" s="1" t="s">
        <v>51</v>
      </c>
    </row>
    <row r="246" spans="1:52" ht="30" customHeight="1" x14ac:dyDescent="0.3">
      <c r="A246" s="20"/>
      <c r="B246" s="20"/>
      <c r="C246" s="20"/>
      <c r="D246" s="20"/>
      <c r="E246" s="22"/>
      <c r="F246" s="25"/>
      <c r="G246" s="22"/>
      <c r="H246" s="25"/>
      <c r="I246" s="22"/>
      <c r="J246" s="25"/>
      <c r="K246" s="22"/>
      <c r="L246" s="25"/>
      <c r="M246" s="20"/>
    </row>
    <row r="247" spans="1:52" ht="30" customHeight="1" x14ac:dyDescent="0.3">
      <c r="A247" s="16" t="s">
        <v>740</v>
      </c>
      <c r="B247" s="17"/>
      <c r="C247" s="17"/>
      <c r="D247" s="17"/>
      <c r="E247" s="21"/>
      <c r="F247" s="24"/>
      <c r="G247" s="21"/>
      <c r="H247" s="24"/>
      <c r="I247" s="21"/>
      <c r="J247" s="24"/>
      <c r="K247" s="21"/>
      <c r="L247" s="24"/>
      <c r="M247" s="18"/>
      <c r="N247" s="1" t="s">
        <v>737</v>
      </c>
    </row>
    <row r="248" spans="1:52" ht="30" customHeight="1" x14ac:dyDescent="0.3">
      <c r="A248" s="19" t="s">
        <v>735</v>
      </c>
      <c r="B248" s="19" t="s">
        <v>736</v>
      </c>
      <c r="C248" s="19" t="s">
        <v>82</v>
      </c>
      <c r="D248" s="20">
        <v>0.2298</v>
      </c>
      <c r="E248" s="22"/>
      <c r="F248" s="25"/>
      <c r="G248" s="22"/>
      <c r="H248" s="25"/>
      <c r="I248" s="22"/>
      <c r="J248" s="25"/>
      <c r="K248" s="22"/>
      <c r="L248" s="25"/>
      <c r="M248" s="19" t="s">
        <v>743</v>
      </c>
      <c r="N248" s="1" t="s">
        <v>737</v>
      </c>
      <c r="O248" s="1" t="s">
        <v>744</v>
      </c>
      <c r="P248" s="1" t="s">
        <v>63</v>
      </c>
      <c r="Q248" s="1" t="s">
        <v>63</v>
      </c>
      <c r="R248" s="1" t="s">
        <v>62</v>
      </c>
      <c r="AV248" s="1" t="s">
        <v>51</v>
      </c>
      <c r="AW248" s="1" t="s">
        <v>745</v>
      </c>
      <c r="AX248" s="1" t="s">
        <v>51</v>
      </c>
      <c r="AY248" s="1" t="s">
        <v>51</v>
      </c>
      <c r="AZ248" s="1" t="s">
        <v>51</v>
      </c>
    </row>
    <row r="249" spans="1:52" ht="30" customHeight="1" x14ac:dyDescent="0.3">
      <c r="A249" s="19" t="s">
        <v>746</v>
      </c>
      <c r="B249" s="19" t="s">
        <v>747</v>
      </c>
      <c r="C249" s="19" t="s">
        <v>748</v>
      </c>
      <c r="D249" s="20">
        <v>3.8</v>
      </c>
      <c r="E249" s="22"/>
      <c r="F249" s="25"/>
      <c r="G249" s="22"/>
      <c r="H249" s="25"/>
      <c r="I249" s="22"/>
      <c r="J249" s="25"/>
      <c r="K249" s="22"/>
      <c r="L249" s="25"/>
      <c r="M249" s="19" t="s">
        <v>51</v>
      </c>
      <c r="N249" s="1" t="s">
        <v>737</v>
      </c>
      <c r="O249" s="1" t="s">
        <v>749</v>
      </c>
      <c r="P249" s="1" t="s">
        <v>63</v>
      </c>
      <c r="Q249" s="1" t="s">
        <v>63</v>
      </c>
      <c r="R249" s="1" t="s">
        <v>62</v>
      </c>
      <c r="V249">
        <v>1</v>
      </c>
      <c r="AV249" s="1" t="s">
        <v>51</v>
      </c>
      <c r="AW249" s="1" t="s">
        <v>750</v>
      </c>
      <c r="AX249" s="1" t="s">
        <v>51</v>
      </c>
      <c r="AY249" s="1" t="s">
        <v>51</v>
      </c>
      <c r="AZ249" s="1" t="s">
        <v>51</v>
      </c>
    </row>
    <row r="250" spans="1:52" ht="30" customHeight="1" x14ac:dyDescent="0.3">
      <c r="A250" s="19" t="s">
        <v>569</v>
      </c>
      <c r="B250" s="19" t="s">
        <v>751</v>
      </c>
      <c r="C250" s="19" t="s">
        <v>345</v>
      </c>
      <c r="D250" s="20">
        <v>1</v>
      </c>
      <c r="E250" s="22"/>
      <c r="F250" s="25"/>
      <c r="G250" s="22"/>
      <c r="H250" s="25"/>
      <c r="I250" s="22"/>
      <c r="J250" s="25"/>
      <c r="K250" s="22"/>
      <c r="L250" s="25"/>
      <c r="M250" s="19" t="s">
        <v>51</v>
      </c>
      <c r="N250" s="1" t="s">
        <v>737</v>
      </c>
      <c r="O250" s="1" t="s">
        <v>346</v>
      </c>
      <c r="P250" s="1" t="s">
        <v>63</v>
      </c>
      <c r="Q250" s="1" t="s">
        <v>63</v>
      </c>
      <c r="R250" s="1" t="s">
        <v>63</v>
      </c>
      <c r="S250">
        <v>0</v>
      </c>
      <c r="T250">
        <v>0</v>
      </c>
      <c r="U250">
        <v>0.39</v>
      </c>
      <c r="AV250" s="1" t="s">
        <v>51</v>
      </c>
      <c r="AW250" s="1" t="s">
        <v>752</v>
      </c>
      <c r="AX250" s="1" t="s">
        <v>51</v>
      </c>
      <c r="AY250" s="1" t="s">
        <v>51</v>
      </c>
      <c r="AZ250" s="1" t="s">
        <v>51</v>
      </c>
    </row>
    <row r="251" spans="1:52" ht="30" customHeight="1" x14ac:dyDescent="0.3">
      <c r="A251" s="19" t="s">
        <v>753</v>
      </c>
      <c r="B251" s="19" t="s">
        <v>351</v>
      </c>
      <c r="C251" s="19" t="s">
        <v>352</v>
      </c>
      <c r="D251" s="20">
        <v>1</v>
      </c>
      <c r="E251" s="22"/>
      <c r="F251" s="25"/>
      <c r="G251" s="22"/>
      <c r="H251" s="25"/>
      <c r="I251" s="22"/>
      <c r="J251" s="25"/>
      <c r="K251" s="22"/>
      <c r="L251" s="25"/>
      <c r="M251" s="19" t="s">
        <v>51</v>
      </c>
      <c r="N251" s="1" t="s">
        <v>737</v>
      </c>
      <c r="O251" s="1" t="s">
        <v>754</v>
      </c>
      <c r="P251" s="1" t="s">
        <v>63</v>
      </c>
      <c r="Q251" s="1" t="s">
        <v>63</v>
      </c>
      <c r="R251" s="1" t="s">
        <v>62</v>
      </c>
      <c r="AV251" s="1" t="s">
        <v>51</v>
      </c>
      <c r="AW251" s="1" t="s">
        <v>755</v>
      </c>
      <c r="AX251" s="1" t="s">
        <v>62</v>
      </c>
      <c r="AY251" s="1" t="s">
        <v>51</v>
      </c>
      <c r="AZ251" s="1" t="s">
        <v>51</v>
      </c>
    </row>
    <row r="252" spans="1:52" ht="30" customHeight="1" x14ac:dyDescent="0.3">
      <c r="A252" s="19" t="s">
        <v>348</v>
      </c>
      <c r="B252" s="19" t="s">
        <v>51</v>
      </c>
      <c r="C252" s="19" t="s">
        <v>51</v>
      </c>
      <c r="D252" s="20"/>
      <c r="E252" s="22"/>
      <c r="F252" s="25"/>
      <c r="G252" s="22"/>
      <c r="H252" s="25"/>
      <c r="I252" s="22"/>
      <c r="J252" s="25"/>
      <c r="K252" s="22"/>
      <c r="L252" s="25"/>
      <c r="M252" s="19" t="s">
        <v>51</v>
      </c>
      <c r="N252" s="1" t="s">
        <v>93</v>
      </c>
      <c r="O252" s="1" t="s">
        <v>93</v>
      </c>
      <c r="P252" s="1" t="s">
        <v>51</v>
      </c>
      <c r="Q252" s="1" t="s">
        <v>51</v>
      </c>
      <c r="R252" s="1" t="s">
        <v>51</v>
      </c>
      <c r="AV252" s="1" t="s">
        <v>51</v>
      </c>
      <c r="AW252" s="1" t="s">
        <v>51</v>
      </c>
      <c r="AX252" s="1" t="s">
        <v>51</v>
      </c>
      <c r="AY252" s="1" t="s">
        <v>51</v>
      </c>
      <c r="AZ252" s="1" t="s">
        <v>51</v>
      </c>
    </row>
    <row r="253" spans="1:52" ht="30" customHeight="1" x14ac:dyDescent="0.3">
      <c r="A253" s="20"/>
      <c r="B253" s="20"/>
      <c r="C253" s="20"/>
      <c r="D253" s="20"/>
      <c r="E253" s="22"/>
      <c r="F253" s="25"/>
      <c r="G253" s="22"/>
      <c r="H253" s="25"/>
      <c r="I253" s="22"/>
      <c r="J253" s="25"/>
      <c r="K253" s="22"/>
      <c r="L253" s="25"/>
      <c r="M253" s="20"/>
    </row>
    <row r="254" spans="1:52" ht="30" customHeight="1" x14ac:dyDescent="0.3">
      <c r="A254" s="16" t="s">
        <v>756</v>
      </c>
      <c r="B254" s="17"/>
      <c r="C254" s="17"/>
      <c r="D254" s="17"/>
      <c r="E254" s="21"/>
      <c r="F254" s="24"/>
      <c r="G254" s="21"/>
      <c r="H254" s="24"/>
      <c r="I254" s="21"/>
      <c r="J254" s="24"/>
      <c r="K254" s="21"/>
      <c r="L254" s="24"/>
      <c r="M254" s="18"/>
      <c r="N254" s="1" t="s">
        <v>396</v>
      </c>
    </row>
    <row r="255" spans="1:52" ht="30" customHeight="1" x14ac:dyDescent="0.3">
      <c r="A255" s="19" t="s">
        <v>731</v>
      </c>
      <c r="B255" s="19" t="s">
        <v>351</v>
      </c>
      <c r="C255" s="19" t="s">
        <v>352</v>
      </c>
      <c r="D255" s="20">
        <v>0.25</v>
      </c>
      <c r="E255" s="22"/>
      <c r="F255" s="25"/>
      <c r="G255" s="22"/>
      <c r="H255" s="25"/>
      <c r="I255" s="22"/>
      <c r="J255" s="25"/>
      <c r="K255" s="22"/>
      <c r="L255" s="25"/>
      <c r="M255" s="19" t="s">
        <v>51</v>
      </c>
      <c r="N255" s="1" t="s">
        <v>396</v>
      </c>
      <c r="O255" s="1" t="s">
        <v>732</v>
      </c>
      <c r="P255" s="1" t="s">
        <v>63</v>
      </c>
      <c r="Q255" s="1" t="s">
        <v>63</v>
      </c>
      <c r="R255" s="1" t="s">
        <v>62</v>
      </c>
      <c r="AV255" s="1" t="s">
        <v>51</v>
      </c>
      <c r="AW255" s="1" t="s">
        <v>757</v>
      </c>
      <c r="AX255" s="1" t="s">
        <v>51</v>
      </c>
      <c r="AY255" s="1" t="s">
        <v>51</v>
      </c>
      <c r="AZ255" s="1" t="s">
        <v>51</v>
      </c>
    </row>
    <row r="256" spans="1:52" ht="30" customHeight="1" x14ac:dyDescent="0.3">
      <c r="A256" s="19" t="s">
        <v>350</v>
      </c>
      <c r="B256" s="19" t="s">
        <v>351</v>
      </c>
      <c r="C256" s="19" t="s">
        <v>352</v>
      </c>
      <c r="D256" s="20">
        <v>0.14000000000000001</v>
      </c>
      <c r="E256" s="22"/>
      <c r="F256" s="25"/>
      <c r="G256" s="22"/>
      <c r="H256" s="25"/>
      <c r="I256" s="22"/>
      <c r="J256" s="25"/>
      <c r="K256" s="22"/>
      <c r="L256" s="25"/>
      <c r="M256" s="19" t="s">
        <v>51</v>
      </c>
      <c r="N256" s="1" t="s">
        <v>396</v>
      </c>
      <c r="O256" s="1" t="s">
        <v>353</v>
      </c>
      <c r="P256" s="1" t="s">
        <v>63</v>
      </c>
      <c r="Q256" s="1" t="s">
        <v>63</v>
      </c>
      <c r="R256" s="1" t="s">
        <v>62</v>
      </c>
      <c r="AV256" s="1" t="s">
        <v>51</v>
      </c>
      <c r="AW256" s="1" t="s">
        <v>758</v>
      </c>
      <c r="AX256" s="1" t="s">
        <v>51</v>
      </c>
      <c r="AY256" s="1" t="s">
        <v>51</v>
      </c>
      <c r="AZ256" s="1" t="s">
        <v>51</v>
      </c>
    </row>
    <row r="257" spans="1:52" ht="30" customHeight="1" x14ac:dyDescent="0.3">
      <c r="A257" s="19" t="s">
        <v>348</v>
      </c>
      <c r="B257" s="19" t="s">
        <v>51</v>
      </c>
      <c r="C257" s="19" t="s">
        <v>51</v>
      </c>
      <c r="D257" s="20"/>
      <c r="E257" s="22"/>
      <c r="F257" s="25"/>
      <c r="G257" s="22"/>
      <c r="H257" s="25"/>
      <c r="I257" s="22"/>
      <c r="J257" s="25"/>
      <c r="K257" s="22"/>
      <c r="L257" s="25"/>
      <c r="M257" s="19" t="s">
        <v>51</v>
      </c>
      <c r="N257" s="1" t="s">
        <v>93</v>
      </c>
      <c r="O257" s="1" t="s">
        <v>93</v>
      </c>
      <c r="P257" s="1" t="s">
        <v>51</v>
      </c>
      <c r="Q257" s="1" t="s">
        <v>51</v>
      </c>
      <c r="R257" s="1" t="s">
        <v>51</v>
      </c>
      <c r="AV257" s="1" t="s">
        <v>51</v>
      </c>
      <c r="AW257" s="1" t="s">
        <v>51</v>
      </c>
      <c r="AX257" s="1" t="s">
        <v>51</v>
      </c>
      <c r="AY257" s="1" t="s">
        <v>51</v>
      </c>
      <c r="AZ257" s="1" t="s">
        <v>51</v>
      </c>
    </row>
    <row r="258" spans="1:52" ht="30" customHeight="1" x14ac:dyDescent="0.3">
      <c r="A258" s="20"/>
      <c r="B258" s="20"/>
      <c r="C258" s="20"/>
      <c r="D258" s="20"/>
      <c r="E258" s="22"/>
      <c r="F258" s="25"/>
      <c r="G258" s="22"/>
      <c r="H258" s="25"/>
      <c r="I258" s="22"/>
      <c r="J258" s="25"/>
      <c r="K258" s="22"/>
      <c r="L258" s="25"/>
      <c r="M258" s="20"/>
    </row>
    <row r="259" spans="1:52" ht="30" customHeight="1" x14ac:dyDescent="0.3">
      <c r="A259" s="16" t="s">
        <v>759</v>
      </c>
      <c r="B259" s="17"/>
      <c r="C259" s="17"/>
      <c r="D259" s="17"/>
      <c r="E259" s="21"/>
      <c r="F259" s="24"/>
      <c r="G259" s="21"/>
      <c r="H259" s="24"/>
      <c r="I259" s="21"/>
      <c r="J259" s="24"/>
      <c r="K259" s="21"/>
      <c r="L259" s="24"/>
      <c r="M259" s="18"/>
      <c r="N259" s="1" t="s">
        <v>401</v>
      </c>
    </row>
    <row r="260" spans="1:52" ht="30" customHeight="1" x14ac:dyDescent="0.3">
      <c r="A260" s="19" t="s">
        <v>86</v>
      </c>
      <c r="B260" s="19" t="s">
        <v>87</v>
      </c>
      <c r="C260" s="19" t="s">
        <v>82</v>
      </c>
      <c r="D260" s="20">
        <v>0.25979999999999998</v>
      </c>
      <c r="E260" s="22"/>
      <c r="F260" s="25"/>
      <c r="G260" s="22"/>
      <c r="H260" s="25"/>
      <c r="I260" s="22"/>
      <c r="J260" s="25"/>
      <c r="K260" s="22"/>
      <c r="L260" s="25"/>
      <c r="M260" s="19" t="s">
        <v>743</v>
      </c>
      <c r="N260" s="1" t="s">
        <v>401</v>
      </c>
      <c r="O260" s="1" t="s">
        <v>760</v>
      </c>
      <c r="P260" s="1" t="s">
        <v>63</v>
      </c>
      <c r="Q260" s="1" t="s">
        <v>63</v>
      </c>
      <c r="R260" s="1" t="s">
        <v>62</v>
      </c>
      <c r="AV260" s="1" t="s">
        <v>51</v>
      </c>
      <c r="AW260" s="1" t="s">
        <v>761</v>
      </c>
      <c r="AX260" s="1" t="s">
        <v>51</v>
      </c>
      <c r="AY260" s="1" t="s">
        <v>51</v>
      </c>
      <c r="AZ260" s="1" t="s">
        <v>51</v>
      </c>
    </row>
    <row r="261" spans="1:52" ht="30" customHeight="1" x14ac:dyDescent="0.3">
      <c r="A261" s="19" t="s">
        <v>746</v>
      </c>
      <c r="B261" s="19" t="s">
        <v>747</v>
      </c>
      <c r="C261" s="19" t="s">
        <v>748</v>
      </c>
      <c r="D261" s="20">
        <v>3.1</v>
      </c>
      <c r="E261" s="22"/>
      <c r="F261" s="25"/>
      <c r="G261" s="22"/>
      <c r="H261" s="25"/>
      <c r="I261" s="22"/>
      <c r="J261" s="25"/>
      <c r="K261" s="22"/>
      <c r="L261" s="25"/>
      <c r="M261" s="19" t="s">
        <v>51</v>
      </c>
      <c r="N261" s="1" t="s">
        <v>401</v>
      </c>
      <c r="O261" s="1" t="s">
        <v>749</v>
      </c>
      <c r="P261" s="1" t="s">
        <v>63</v>
      </c>
      <c r="Q261" s="1" t="s">
        <v>63</v>
      </c>
      <c r="R261" s="1" t="s">
        <v>62</v>
      </c>
      <c r="V261">
        <v>1</v>
      </c>
      <c r="AV261" s="1" t="s">
        <v>51</v>
      </c>
      <c r="AW261" s="1" t="s">
        <v>762</v>
      </c>
      <c r="AX261" s="1" t="s">
        <v>51</v>
      </c>
      <c r="AY261" s="1" t="s">
        <v>51</v>
      </c>
      <c r="AZ261" s="1" t="s">
        <v>51</v>
      </c>
    </row>
    <row r="262" spans="1:52" ht="30" customHeight="1" x14ac:dyDescent="0.3">
      <c r="A262" s="19" t="s">
        <v>569</v>
      </c>
      <c r="B262" s="19" t="s">
        <v>763</v>
      </c>
      <c r="C262" s="19" t="s">
        <v>345</v>
      </c>
      <c r="D262" s="20">
        <v>1</v>
      </c>
      <c r="E262" s="22"/>
      <c r="F262" s="25"/>
      <c r="G262" s="22"/>
      <c r="H262" s="25"/>
      <c r="I262" s="22"/>
      <c r="J262" s="25"/>
      <c r="K262" s="22"/>
      <c r="L262" s="25"/>
      <c r="M262" s="19" t="s">
        <v>51</v>
      </c>
      <c r="N262" s="1" t="s">
        <v>401</v>
      </c>
      <c r="O262" s="1" t="s">
        <v>346</v>
      </c>
      <c r="P262" s="1" t="s">
        <v>63</v>
      </c>
      <c r="Q262" s="1" t="s">
        <v>63</v>
      </c>
      <c r="R262" s="1" t="s">
        <v>63</v>
      </c>
      <c r="S262">
        <v>0</v>
      </c>
      <c r="T262">
        <v>0</v>
      </c>
      <c r="U262">
        <v>0.2</v>
      </c>
      <c r="AV262" s="1" t="s">
        <v>51</v>
      </c>
      <c r="AW262" s="1" t="s">
        <v>764</v>
      </c>
      <c r="AX262" s="1" t="s">
        <v>51</v>
      </c>
      <c r="AY262" s="1" t="s">
        <v>51</v>
      </c>
      <c r="AZ262" s="1" t="s">
        <v>51</v>
      </c>
    </row>
    <row r="263" spans="1:52" ht="30" customHeight="1" x14ac:dyDescent="0.3">
      <c r="A263" s="19" t="s">
        <v>765</v>
      </c>
      <c r="B263" s="19" t="s">
        <v>351</v>
      </c>
      <c r="C263" s="19" t="s">
        <v>352</v>
      </c>
      <c r="D263" s="20">
        <v>1</v>
      </c>
      <c r="E263" s="22"/>
      <c r="F263" s="25"/>
      <c r="G263" s="22"/>
      <c r="H263" s="25"/>
      <c r="I263" s="22"/>
      <c r="J263" s="25"/>
      <c r="K263" s="22"/>
      <c r="L263" s="25"/>
      <c r="M263" s="19" t="s">
        <v>51</v>
      </c>
      <c r="N263" s="1" t="s">
        <v>401</v>
      </c>
      <c r="O263" s="1" t="s">
        <v>766</v>
      </c>
      <c r="P263" s="1" t="s">
        <v>63</v>
      </c>
      <c r="Q263" s="1" t="s">
        <v>63</v>
      </c>
      <c r="R263" s="1" t="s">
        <v>62</v>
      </c>
      <c r="AV263" s="1" t="s">
        <v>51</v>
      </c>
      <c r="AW263" s="1" t="s">
        <v>767</v>
      </c>
      <c r="AX263" s="1" t="s">
        <v>62</v>
      </c>
      <c r="AY263" s="1" t="s">
        <v>51</v>
      </c>
      <c r="AZ263" s="1" t="s">
        <v>51</v>
      </c>
    </row>
    <row r="264" spans="1:52" ht="30" customHeight="1" x14ac:dyDescent="0.3">
      <c r="A264" s="19" t="s">
        <v>348</v>
      </c>
      <c r="B264" s="19" t="s">
        <v>51</v>
      </c>
      <c r="C264" s="19" t="s">
        <v>51</v>
      </c>
      <c r="D264" s="20"/>
      <c r="E264" s="22"/>
      <c r="F264" s="25"/>
      <c r="G264" s="22"/>
      <c r="H264" s="25"/>
      <c r="I264" s="22"/>
      <c r="J264" s="25"/>
      <c r="K264" s="22"/>
      <c r="L264" s="25"/>
      <c r="M264" s="19" t="s">
        <v>51</v>
      </c>
      <c r="N264" s="1" t="s">
        <v>93</v>
      </c>
      <c r="O264" s="1" t="s">
        <v>93</v>
      </c>
      <c r="P264" s="1" t="s">
        <v>51</v>
      </c>
      <c r="Q264" s="1" t="s">
        <v>51</v>
      </c>
      <c r="R264" s="1" t="s">
        <v>51</v>
      </c>
      <c r="AV264" s="1" t="s">
        <v>51</v>
      </c>
      <c r="AW264" s="1" t="s">
        <v>51</v>
      </c>
      <c r="AX264" s="1" t="s">
        <v>62</v>
      </c>
      <c r="AY264" s="1" t="s">
        <v>51</v>
      </c>
      <c r="AZ264" s="1" t="s">
        <v>51</v>
      </c>
    </row>
    <row r="265" spans="1:52" ht="30" customHeight="1" x14ac:dyDescent="0.3">
      <c r="A265" s="20"/>
      <c r="B265" s="20"/>
      <c r="C265" s="20"/>
      <c r="D265" s="20"/>
      <c r="E265" s="22"/>
      <c r="F265" s="25"/>
      <c r="G265" s="22"/>
      <c r="H265" s="25"/>
      <c r="I265" s="22"/>
      <c r="J265" s="25"/>
      <c r="K265" s="22"/>
      <c r="L265" s="25"/>
      <c r="M265" s="20"/>
    </row>
    <row r="266" spans="1:52" ht="30" customHeight="1" x14ac:dyDescent="0.3">
      <c r="A266" s="16" t="s">
        <v>768</v>
      </c>
      <c r="B266" s="17"/>
      <c r="C266" s="17"/>
      <c r="D266" s="17"/>
      <c r="E266" s="21"/>
      <c r="F266" s="24"/>
      <c r="G266" s="21"/>
      <c r="H266" s="24"/>
      <c r="I266" s="21"/>
      <c r="J266" s="24"/>
      <c r="K266" s="21"/>
      <c r="L266" s="24"/>
      <c r="M266" s="18"/>
      <c r="N266" s="1" t="s">
        <v>411</v>
      </c>
    </row>
    <row r="267" spans="1:52" ht="30" customHeight="1" x14ac:dyDescent="0.3">
      <c r="A267" s="19" t="s">
        <v>187</v>
      </c>
      <c r="B267" s="19" t="s">
        <v>769</v>
      </c>
      <c r="C267" s="19" t="s">
        <v>280</v>
      </c>
      <c r="D267" s="20">
        <v>510</v>
      </c>
      <c r="E267" s="22"/>
      <c r="F267" s="25"/>
      <c r="G267" s="22"/>
      <c r="H267" s="25"/>
      <c r="I267" s="22"/>
      <c r="J267" s="25"/>
      <c r="K267" s="22"/>
      <c r="L267" s="25"/>
      <c r="M267" s="19" t="s">
        <v>770</v>
      </c>
      <c r="N267" s="1" t="s">
        <v>411</v>
      </c>
      <c r="O267" s="1" t="s">
        <v>771</v>
      </c>
      <c r="P267" s="1" t="s">
        <v>63</v>
      </c>
      <c r="Q267" s="1" t="s">
        <v>63</v>
      </c>
      <c r="R267" s="1" t="s">
        <v>62</v>
      </c>
      <c r="AV267" s="1" t="s">
        <v>51</v>
      </c>
      <c r="AW267" s="1" t="s">
        <v>772</v>
      </c>
      <c r="AX267" s="1" t="s">
        <v>51</v>
      </c>
      <c r="AY267" s="1" t="s">
        <v>51</v>
      </c>
      <c r="AZ267" s="1" t="s">
        <v>51</v>
      </c>
    </row>
    <row r="268" spans="1:52" ht="30" customHeight="1" x14ac:dyDescent="0.3">
      <c r="A268" s="19" t="s">
        <v>773</v>
      </c>
      <c r="B268" s="19" t="s">
        <v>774</v>
      </c>
      <c r="C268" s="19" t="s">
        <v>261</v>
      </c>
      <c r="D268" s="20">
        <v>1.1000000000000001</v>
      </c>
      <c r="E268" s="22"/>
      <c r="F268" s="25"/>
      <c r="G268" s="22"/>
      <c r="H268" s="25"/>
      <c r="I268" s="22"/>
      <c r="J268" s="25"/>
      <c r="K268" s="22"/>
      <c r="L268" s="25"/>
      <c r="M268" s="19" t="s">
        <v>51</v>
      </c>
      <c r="N268" s="1" t="s">
        <v>411</v>
      </c>
      <c r="O268" s="1" t="s">
        <v>775</v>
      </c>
      <c r="P268" s="1" t="s">
        <v>63</v>
      </c>
      <c r="Q268" s="1" t="s">
        <v>63</v>
      </c>
      <c r="R268" s="1" t="s">
        <v>62</v>
      </c>
      <c r="AV268" s="1" t="s">
        <v>51</v>
      </c>
      <c r="AW268" s="1" t="s">
        <v>776</v>
      </c>
      <c r="AX268" s="1" t="s">
        <v>51</v>
      </c>
      <c r="AY268" s="1" t="s">
        <v>51</v>
      </c>
      <c r="AZ268" s="1" t="s">
        <v>51</v>
      </c>
    </row>
    <row r="269" spans="1:52" ht="30" customHeight="1" x14ac:dyDescent="0.3">
      <c r="A269" s="19" t="s">
        <v>777</v>
      </c>
      <c r="B269" s="19" t="s">
        <v>778</v>
      </c>
      <c r="C269" s="19" t="s">
        <v>261</v>
      </c>
      <c r="D269" s="20">
        <v>1</v>
      </c>
      <c r="E269" s="22"/>
      <c r="F269" s="25"/>
      <c r="G269" s="22"/>
      <c r="H269" s="25"/>
      <c r="I269" s="22"/>
      <c r="J269" s="25"/>
      <c r="K269" s="22"/>
      <c r="L269" s="25"/>
      <c r="M269" s="19" t="s">
        <v>779</v>
      </c>
      <c r="N269" s="1" t="s">
        <v>411</v>
      </c>
      <c r="O269" s="1" t="s">
        <v>780</v>
      </c>
      <c r="P269" s="1" t="s">
        <v>62</v>
      </c>
      <c r="Q269" s="1" t="s">
        <v>63</v>
      </c>
      <c r="R269" s="1" t="s">
        <v>63</v>
      </c>
      <c r="AV269" s="1" t="s">
        <v>51</v>
      </c>
      <c r="AW269" s="1" t="s">
        <v>781</v>
      </c>
      <c r="AX269" s="1" t="s">
        <v>51</v>
      </c>
      <c r="AY269" s="1" t="s">
        <v>51</v>
      </c>
      <c r="AZ269" s="1" t="s">
        <v>51</v>
      </c>
    </row>
    <row r="270" spans="1:52" ht="30" customHeight="1" x14ac:dyDescent="0.3">
      <c r="A270" s="19" t="s">
        <v>348</v>
      </c>
      <c r="B270" s="19" t="s">
        <v>51</v>
      </c>
      <c r="C270" s="19" t="s">
        <v>51</v>
      </c>
      <c r="D270" s="20"/>
      <c r="E270" s="22"/>
      <c r="F270" s="25"/>
      <c r="G270" s="22"/>
      <c r="H270" s="25"/>
      <c r="I270" s="22"/>
      <c r="J270" s="25"/>
      <c r="K270" s="22"/>
      <c r="L270" s="25"/>
      <c r="M270" s="19" t="s">
        <v>51</v>
      </c>
      <c r="N270" s="1" t="s">
        <v>93</v>
      </c>
      <c r="O270" s="1" t="s">
        <v>93</v>
      </c>
      <c r="P270" s="1" t="s">
        <v>51</v>
      </c>
      <c r="Q270" s="1" t="s">
        <v>51</v>
      </c>
      <c r="R270" s="1" t="s">
        <v>51</v>
      </c>
      <c r="AV270" s="1" t="s">
        <v>51</v>
      </c>
      <c r="AW270" s="1" t="s">
        <v>51</v>
      </c>
      <c r="AX270" s="1" t="s">
        <v>51</v>
      </c>
      <c r="AY270" s="1" t="s">
        <v>51</v>
      </c>
      <c r="AZ270" s="1" t="s">
        <v>51</v>
      </c>
    </row>
    <row r="271" spans="1:52" ht="30" customHeight="1" x14ac:dyDescent="0.3">
      <c r="A271" s="20"/>
      <c r="B271" s="20"/>
      <c r="C271" s="20"/>
      <c r="D271" s="20"/>
      <c r="E271" s="22"/>
      <c r="F271" s="25"/>
      <c r="G271" s="22"/>
      <c r="H271" s="25"/>
      <c r="I271" s="22"/>
      <c r="J271" s="25"/>
      <c r="K271" s="22"/>
      <c r="L271" s="25"/>
      <c r="M271" s="20"/>
    </row>
    <row r="272" spans="1:52" ht="30" customHeight="1" x14ac:dyDescent="0.3">
      <c r="A272" s="16" t="s">
        <v>782</v>
      </c>
      <c r="B272" s="17"/>
      <c r="C272" s="17"/>
      <c r="D272" s="17"/>
      <c r="E272" s="21"/>
      <c r="F272" s="24"/>
      <c r="G272" s="21"/>
      <c r="H272" s="24"/>
      <c r="I272" s="21"/>
      <c r="J272" s="24"/>
      <c r="K272" s="21"/>
      <c r="L272" s="24"/>
      <c r="M272" s="18"/>
      <c r="N272" s="1" t="s">
        <v>416</v>
      </c>
    </row>
    <row r="273" spans="1:52" ht="30" customHeight="1" x14ac:dyDescent="0.3">
      <c r="A273" s="19" t="s">
        <v>783</v>
      </c>
      <c r="B273" s="19" t="s">
        <v>351</v>
      </c>
      <c r="C273" s="19" t="s">
        <v>352</v>
      </c>
      <c r="D273" s="20">
        <v>0.25</v>
      </c>
      <c r="E273" s="22"/>
      <c r="F273" s="25"/>
      <c r="G273" s="22"/>
      <c r="H273" s="25"/>
      <c r="I273" s="22"/>
      <c r="J273" s="25"/>
      <c r="K273" s="22"/>
      <c r="L273" s="25"/>
      <c r="M273" s="19" t="s">
        <v>51</v>
      </c>
      <c r="N273" s="1" t="s">
        <v>416</v>
      </c>
      <c r="O273" s="1" t="s">
        <v>784</v>
      </c>
      <c r="P273" s="1" t="s">
        <v>63</v>
      </c>
      <c r="Q273" s="1" t="s">
        <v>63</v>
      </c>
      <c r="R273" s="1" t="s">
        <v>62</v>
      </c>
      <c r="V273">
        <v>1</v>
      </c>
      <c r="AV273" s="1" t="s">
        <v>51</v>
      </c>
      <c r="AW273" s="1" t="s">
        <v>785</v>
      </c>
      <c r="AX273" s="1" t="s">
        <v>51</v>
      </c>
      <c r="AY273" s="1" t="s">
        <v>51</v>
      </c>
      <c r="AZ273" s="1" t="s">
        <v>51</v>
      </c>
    </row>
    <row r="274" spans="1:52" ht="30" customHeight="1" x14ac:dyDescent="0.3">
      <c r="A274" s="19" t="s">
        <v>786</v>
      </c>
      <c r="B274" s="19" t="s">
        <v>351</v>
      </c>
      <c r="C274" s="19" t="s">
        <v>352</v>
      </c>
      <c r="D274" s="20">
        <v>8.3000000000000004E-2</v>
      </c>
      <c r="E274" s="22"/>
      <c r="F274" s="25"/>
      <c r="G274" s="22"/>
      <c r="H274" s="25"/>
      <c r="I274" s="22"/>
      <c r="J274" s="25"/>
      <c r="K274" s="22"/>
      <c r="L274" s="25"/>
      <c r="M274" s="19" t="s">
        <v>51</v>
      </c>
      <c r="N274" s="1" t="s">
        <v>416</v>
      </c>
      <c r="O274" s="1" t="s">
        <v>787</v>
      </c>
      <c r="P274" s="1" t="s">
        <v>63</v>
      </c>
      <c r="Q274" s="1" t="s">
        <v>63</v>
      </c>
      <c r="R274" s="1" t="s">
        <v>62</v>
      </c>
      <c r="V274">
        <v>1</v>
      </c>
      <c r="AV274" s="1" t="s">
        <v>51</v>
      </c>
      <c r="AW274" s="1" t="s">
        <v>788</v>
      </c>
      <c r="AX274" s="1" t="s">
        <v>51</v>
      </c>
      <c r="AY274" s="1" t="s">
        <v>51</v>
      </c>
      <c r="AZ274" s="1" t="s">
        <v>51</v>
      </c>
    </row>
    <row r="275" spans="1:52" ht="30" customHeight="1" x14ac:dyDescent="0.3">
      <c r="A275" s="19" t="s">
        <v>350</v>
      </c>
      <c r="B275" s="19" t="s">
        <v>351</v>
      </c>
      <c r="C275" s="19" t="s">
        <v>352</v>
      </c>
      <c r="D275" s="20">
        <v>0.16700000000000001</v>
      </c>
      <c r="E275" s="22"/>
      <c r="F275" s="25"/>
      <c r="G275" s="22"/>
      <c r="H275" s="25"/>
      <c r="I275" s="22"/>
      <c r="J275" s="25"/>
      <c r="K275" s="22"/>
      <c r="L275" s="25"/>
      <c r="M275" s="19" t="s">
        <v>51</v>
      </c>
      <c r="N275" s="1" t="s">
        <v>416</v>
      </c>
      <c r="O275" s="1" t="s">
        <v>353</v>
      </c>
      <c r="P275" s="1" t="s">
        <v>63</v>
      </c>
      <c r="Q275" s="1" t="s">
        <v>63</v>
      </c>
      <c r="R275" s="1" t="s">
        <v>62</v>
      </c>
      <c r="V275">
        <v>1</v>
      </c>
      <c r="AV275" s="1" t="s">
        <v>51</v>
      </c>
      <c r="AW275" s="1" t="s">
        <v>789</v>
      </c>
      <c r="AX275" s="1" t="s">
        <v>51</v>
      </c>
      <c r="AY275" s="1" t="s">
        <v>51</v>
      </c>
      <c r="AZ275" s="1" t="s">
        <v>51</v>
      </c>
    </row>
    <row r="276" spans="1:52" ht="30" customHeight="1" x14ac:dyDescent="0.3">
      <c r="A276" s="19" t="s">
        <v>581</v>
      </c>
      <c r="B276" s="19" t="s">
        <v>642</v>
      </c>
      <c r="C276" s="19" t="s">
        <v>345</v>
      </c>
      <c r="D276" s="20">
        <v>1</v>
      </c>
      <c r="E276" s="22"/>
      <c r="F276" s="25"/>
      <c r="G276" s="22"/>
      <c r="H276" s="25"/>
      <c r="I276" s="22"/>
      <c r="J276" s="25"/>
      <c r="K276" s="22"/>
      <c r="L276" s="25"/>
      <c r="M276" s="19" t="s">
        <v>51</v>
      </c>
      <c r="N276" s="1" t="s">
        <v>416</v>
      </c>
      <c r="O276" s="1" t="s">
        <v>346</v>
      </c>
      <c r="P276" s="1" t="s">
        <v>63</v>
      </c>
      <c r="Q276" s="1" t="s">
        <v>63</v>
      </c>
      <c r="R276" s="1" t="s">
        <v>63</v>
      </c>
      <c r="S276">
        <v>1</v>
      </c>
      <c r="T276">
        <v>2</v>
      </c>
      <c r="U276">
        <v>0.02</v>
      </c>
      <c r="AV276" s="1" t="s">
        <v>51</v>
      </c>
      <c r="AW276" s="1" t="s">
        <v>790</v>
      </c>
      <c r="AX276" s="1" t="s">
        <v>51</v>
      </c>
      <c r="AY276" s="1" t="s">
        <v>51</v>
      </c>
      <c r="AZ276" s="1" t="s">
        <v>51</v>
      </c>
    </row>
    <row r="277" spans="1:52" ht="30" customHeight="1" x14ac:dyDescent="0.3">
      <c r="A277" s="19" t="s">
        <v>348</v>
      </c>
      <c r="B277" s="19" t="s">
        <v>51</v>
      </c>
      <c r="C277" s="19" t="s">
        <v>51</v>
      </c>
      <c r="D277" s="20"/>
      <c r="E277" s="22"/>
      <c r="F277" s="25"/>
      <c r="G277" s="22"/>
      <c r="H277" s="25"/>
      <c r="I277" s="22"/>
      <c r="J277" s="25"/>
      <c r="K277" s="22"/>
      <c r="L277" s="25"/>
      <c r="M277" s="19" t="s">
        <v>51</v>
      </c>
      <c r="N277" s="1" t="s">
        <v>93</v>
      </c>
      <c r="O277" s="1" t="s">
        <v>93</v>
      </c>
      <c r="P277" s="1" t="s">
        <v>51</v>
      </c>
      <c r="Q277" s="1" t="s">
        <v>51</v>
      </c>
      <c r="R277" s="1" t="s">
        <v>51</v>
      </c>
      <c r="AV277" s="1" t="s">
        <v>51</v>
      </c>
      <c r="AW277" s="1" t="s">
        <v>51</v>
      </c>
      <c r="AX277" s="1" t="s">
        <v>51</v>
      </c>
      <c r="AY277" s="1" t="s">
        <v>51</v>
      </c>
      <c r="AZ277" s="1" t="s">
        <v>51</v>
      </c>
    </row>
    <row r="278" spans="1:52" ht="30" customHeight="1" x14ac:dyDescent="0.3">
      <c r="A278" s="20"/>
      <c r="B278" s="20"/>
      <c r="C278" s="20"/>
      <c r="D278" s="20"/>
      <c r="E278" s="22"/>
      <c r="F278" s="25"/>
      <c r="G278" s="22"/>
      <c r="H278" s="25"/>
      <c r="I278" s="22"/>
      <c r="J278" s="25"/>
      <c r="K278" s="22"/>
      <c r="L278" s="25"/>
      <c r="M278" s="20"/>
    </row>
    <row r="279" spans="1:52" ht="30" customHeight="1" x14ac:dyDescent="0.3">
      <c r="A279" s="16" t="s">
        <v>791</v>
      </c>
      <c r="B279" s="17"/>
      <c r="C279" s="17"/>
      <c r="D279" s="17"/>
      <c r="E279" s="21"/>
      <c r="F279" s="24"/>
      <c r="G279" s="21"/>
      <c r="H279" s="24"/>
      <c r="I279" s="21"/>
      <c r="J279" s="24"/>
      <c r="K279" s="21"/>
      <c r="L279" s="24"/>
      <c r="M279" s="18"/>
      <c r="N279" s="1" t="s">
        <v>780</v>
      </c>
    </row>
    <row r="280" spans="1:52" ht="30" customHeight="1" x14ac:dyDescent="0.3">
      <c r="A280" s="19" t="s">
        <v>350</v>
      </c>
      <c r="B280" s="19" t="s">
        <v>351</v>
      </c>
      <c r="C280" s="19" t="s">
        <v>352</v>
      </c>
      <c r="D280" s="20">
        <v>0.66</v>
      </c>
      <c r="E280" s="22"/>
      <c r="F280" s="25"/>
      <c r="G280" s="22"/>
      <c r="H280" s="25"/>
      <c r="I280" s="22"/>
      <c r="J280" s="25"/>
      <c r="K280" s="22"/>
      <c r="L280" s="25"/>
      <c r="M280" s="19" t="s">
        <v>51</v>
      </c>
      <c r="N280" s="1" t="s">
        <v>780</v>
      </c>
      <c r="O280" s="1" t="s">
        <v>353</v>
      </c>
      <c r="P280" s="1" t="s">
        <v>63</v>
      </c>
      <c r="Q280" s="1" t="s">
        <v>63</v>
      </c>
      <c r="R280" s="1" t="s">
        <v>62</v>
      </c>
      <c r="AV280" s="1" t="s">
        <v>51</v>
      </c>
      <c r="AW280" s="1" t="s">
        <v>792</v>
      </c>
      <c r="AX280" s="1" t="s">
        <v>51</v>
      </c>
      <c r="AY280" s="1" t="s">
        <v>51</v>
      </c>
      <c r="AZ280" s="1" t="s">
        <v>51</v>
      </c>
    </row>
    <row r="281" spans="1:52" ht="30" customHeight="1" x14ac:dyDescent="0.3">
      <c r="A281" s="19" t="s">
        <v>348</v>
      </c>
      <c r="B281" s="19" t="s">
        <v>51</v>
      </c>
      <c r="C281" s="19" t="s">
        <v>51</v>
      </c>
      <c r="D281" s="20"/>
      <c r="E281" s="22"/>
      <c r="F281" s="25"/>
      <c r="G281" s="22"/>
      <c r="H281" s="25"/>
      <c r="I281" s="22"/>
      <c r="J281" s="25"/>
      <c r="K281" s="22"/>
      <c r="L281" s="25"/>
      <c r="M281" s="19" t="s">
        <v>51</v>
      </c>
      <c r="N281" s="1" t="s">
        <v>93</v>
      </c>
      <c r="O281" s="1" t="s">
        <v>93</v>
      </c>
      <c r="P281" s="1" t="s">
        <v>51</v>
      </c>
      <c r="Q281" s="1" t="s">
        <v>51</v>
      </c>
      <c r="R281" s="1" t="s">
        <v>51</v>
      </c>
      <c r="AV281" s="1" t="s">
        <v>51</v>
      </c>
      <c r="AW281" s="1" t="s">
        <v>51</v>
      </c>
      <c r="AX281" s="1" t="s">
        <v>51</v>
      </c>
      <c r="AY281" s="1" t="s">
        <v>51</v>
      </c>
      <c r="AZ281" s="1" t="s">
        <v>51</v>
      </c>
    </row>
    <row r="282" spans="1:52" ht="30" customHeight="1" x14ac:dyDescent="0.3">
      <c r="A282" s="20"/>
      <c r="B282" s="20"/>
      <c r="C282" s="20"/>
      <c r="D282" s="20"/>
      <c r="E282" s="22"/>
      <c r="F282" s="25"/>
      <c r="G282" s="22"/>
      <c r="H282" s="25"/>
      <c r="I282" s="22"/>
      <c r="J282" s="25"/>
      <c r="K282" s="22"/>
      <c r="L282" s="25"/>
      <c r="M282" s="20"/>
    </row>
    <row r="283" spans="1:52" ht="30" customHeight="1" x14ac:dyDescent="0.3">
      <c r="A283" s="16" t="s">
        <v>793</v>
      </c>
      <c r="B283" s="17"/>
      <c r="C283" s="17"/>
      <c r="D283" s="17"/>
      <c r="E283" s="21"/>
      <c r="F283" s="24"/>
      <c r="G283" s="21"/>
      <c r="H283" s="24"/>
      <c r="I283" s="21"/>
      <c r="J283" s="24"/>
      <c r="K283" s="21"/>
      <c r="L283" s="24"/>
      <c r="M283" s="18"/>
      <c r="N283" s="1" t="s">
        <v>451</v>
      </c>
    </row>
    <row r="284" spans="1:52" ht="30" customHeight="1" x14ac:dyDescent="0.3">
      <c r="A284" s="19" t="s">
        <v>783</v>
      </c>
      <c r="B284" s="19" t="s">
        <v>351</v>
      </c>
      <c r="C284" s="19" t="s">
        <v>352</v>
      </c>
      <c r="D284" s="20">
        <v>0.27300000000000002</v>
      </c>
      <c r="E284" s="22"/>
      <c r="F284" s="25"/>
      <c r="G284" s="22"/>
      <c r="H284" s="25"/>
      <c r="I284" s="22"/>
      <c r="J284" s="25"/>
      <c r="K284" s="22"/>
      <c r="L284" s="25"/>
      <c r="M284" s="19" t="s">
        <v>51</v>
      </c>
      <c r="N284" s="1" t="s">
        <v>451</v>
      </c>
      <c r="O284" s="1" t="s">
        <v>784</v>
      </c>
      <c r="P284" s="1" t="s">
        <v>63</v>
      </c>
      <c r="Q284" s="1" t="s">
        <v>63</v>
      </c>
      <c r="R284" s="1" t="s">
        <v>62</v>
      </c>
      <c r="V284">
        <v>1</v>
      </c>
      <c r="AV284" s="1" t="s">
        <v>51</v>
      </c>
      <c r="AW284" s="1" t="s">
        <v>794</v>
      </c>
      <c r="AX284" s="1" t="s">
        <v>51</v>
      </c>
      <c r="AY284" s="1" t="s">
        <v>51</v>
      </c>
      <c r="AZ284" s="1" t="s">
        <v>51</v>
      </c>
    </row>
    <row r="285" spans="1:52" ht="30" customHeight="1" x14ac:dyDescent="0.3">
      <c r="A285" s="19" t="s">
        <v>786</v>
      </c>
      <c r="B285" s="19" t="s">
        <v>351</v>
      </c>
      <c r="C285" s="19" t="s">
        <v>352</v>
      </c>
      <c r="D285" s="20">
        <v>9.0999999999999998E-2</v>
      </c>
      <c r="E285" s="22"/>
      <c r="F285" s="25"/>
      <c r="G285" s="22"/>
      <c r="H285" s="25"/>
      <c r="I285" s="22"/>
      <c r="J285" s="25"/>
      <c r="K285" s="22"/>
      <c r="L285" s="25"/>
      <c r="M285" s="19" t="s">
        <v>51</v>
      </c>
      <c r="N285" s="1" t="s">
        <v>451</v>
      </c>
      <c r="O285" s="1" t="s">
        <v>787</v>
      </c>
      <c r="P285" s="1" t="s">
        <v>63</v>
      </c>
      <c r="Q285" s="1" t="s">
        <v>63</v>
      </c>
      <c r="R285" s="1" t="s">
        <v>62</v>
      </c>
      <c r="V285">
        <v>1</v>
      </c>
      <c r="AV285" s="1" t="s">
        <v>51</v>
      </c>
      <c r="AW285" s="1" t="s">
        <v>795</v>
      </c>
      <c r="AX285" s="1" t="s">
        <v>51</v>
      </c>
      <c r="AY285" s="1" t="s">
        <v>51</v>
      </c>
      <c r="AZ285" s="1" t="s">
        <v>51</v>
      </c>
    </row>
    <row r="286" spans="1:52" ht="30" customHeight="1" x14ac:dyDescent="0.3">
      <c r="A286" s="19" t="s">
        <v>350</v>
      </c>
      <c r="B286" s="19" t="s">
        <v>351</v>
      </c>
      <c r="C286" s="19" t="s">
        <v>352</v>
      </c>
      <c r="D286" s="20">
        <v>0.182</v>
      </c>
      <c r="E286" s="22"/>
      <c r="F286" s="25"/>
      <c r="G286" s="22"/>
      <c r="H286" s="25"/>
      <c r="I286" s="22"/>
      <c r="J286" s="25"/>
      <c r="K286" s="22"/>
      <c r="L286" s="25"/>
      <c r="M286" s="19" t="s">
        <v>51</v>
      </c>
      <c r="N286" s="1" t="s">
        <v>451</v>
      </c>
      <c r="O286" s="1" t="s">
        <v>353</v>
      </c>
      <c r="P286" s="1" t="s">
        <v>63</v>
      </c>
      <c r="Q286" s="1" t="s">
        <v>63</v>
      </c>
      <c r="R286" s="1" t="s">
        <v>62</v>
      </c>
      <c r="V286">
        <v>1</v>
      </c>
      <c r="AV286" s="1" t="s">
        <v>51</v>
      </c>
      <c r="AW286" s="1" t="s">
        <v>796</v>
      </c>
      <c r="AX286" s="1" t="s">
        <v>51</v>
      </c>
      <c r="AY286" s="1" t="s">
        <v>51</v>
      </c>
      <c r="AZ286" s="1" t="s">
        <v>51</v>
      </c>
    </row>
    <row r="287" spans="1:52" ht="30" customHeight="1" x14ac:dyDescent="0.3">
      <c r="A287" s="19" t="s">
        <v>581</v>
      </c>
      <c r="B287" s="19" t="s">
        <v>582</v>
      </c>
      <c r="C287" s="19" t="s">
        <v>345</v>
      </c>
      <c r="D287" s="20">
        <v>1</v>
      </c>
      <c r="E287" s="22"/>
      <c r="F287" s="25"/>
      <c r="G287" s="22"/>
      <c r="H287" s="25"/>
      <c r="I287" s="22"/>
      <c r="J287" s="25"/>
      <c r="K287" s="22"/>
      <c r="L287" s="25"/>
      <c r="M287" s="19" t="s">
        <v>51</v>
      </c>
      <c r="N287" s="1" t="s">
        <v>451</v>
      </c>
      <c r="O287" s="1" t="s">
        <v>346</v>
      </c>
      <c r="P287" s="1" t="s">
        <v>63</v>
      </c>
      <c r="Q287" s="1" t="s">
        <v>63</v>
      </c>
      <c r="R287" s="1" t="s">
        <v>63</v>
      </c>
      <c r="S287">
        <v>1</v>
      </c>
      <c r="T287">
        <v>2</v>
      </c>
      <c r="U287">
        <v>0.03</v>
      </c>
      <c r="AV287" s="1" t="s">
        <v>51</v>
      </c>
      <c r="AW287" s="1" t="s">
        <v>797</v>
      </c>
      <c r="AX287" s="1" t="s">
        <v>51</v>
      </c>
      <c r="AY287" s="1" t="s">
        <v>51</v>
      </c>
      <c r="AZ287" s="1" t="s">
        <v>51</v>
      </c>
    </row>
    <row r="288" spans="1:52" ht="30" customHeight="1" x14ac:dyDescent="0.3">
      <c r="A288" s="19" t="s">
        <v>348</v>
      </c>
      <c r="B288" s="19" t="s">
        <v>51</v>
      </c>
      <c r="C288" s="19" t="s">
        <v>51</v>
      </c>
      <c r="D288" s="20"/>
      <c r="E288" s="22"/>
      <c r="F288" s="25"/>
      <c r="G288" s="22"/>
      <c r="H288" s="25"/>
      <c r="I288" s="22"/>
      <c r="J288" s="25"/>
      <c r="K288" s="22"/>
      <c r="L288" s="25"/>
      <c r="M288" s="19" t="s">
        <v>51</v>
      </c>
      <c r="N288" s="1" t="s">
        <v>93</v>
      </c>
      <c r="O288" s="1" t="s">
        <v>93</v>
      </c>
      <c r="P288" s="1" t="s">
        <v>51</v>
      </c>
      <c r="Q288" s="1" t="s">
        <v>51</v>
      </c>
      <c r="R288" s="1" t="s">
        <v>51</v>
      </c>
      <c r="AV288" s="1" t="s">
        <v>51</v>
      </c>
      <c r="AW288" s="1" t="s">
        <v>51</v>
      </c>
      <c r="AX288" s="1" t="s">
        <v>51</v>
      </c>
      <c r="AY288" s="1" t="s">
        <v>51</v>
      </c>
      <c r="AZ288" s="1" t="s">
        <v>51</v>
      </c>
    </row>
    <row r="289" spans="1:52" ht="30" customHeight="1" x14ac:dyDescent="0.3">
      <c r="A289" s="20"/>
      <c r="B289" s="20"/>
      <c r="C289" s="20"/>
      <c r="D289" s="20"/>
      <c r="E289" s="22"/>
      <c r="F289" s="25"/>
      <c r="G289" s="22"/>
      <c r="H289" s="25"/>
      <c r="I289" s="22"/>
      <c r="J289" s="25"/>
      <c r="K289" s="22"/>
      <c r="L289" s="25"/>
      <c r="M289" s="20"/>
    </row>
    <row r="290" spans="1:52" ht="30" customHeight="1" x14ac:dyDescent="0.3">
      <c r="A290" s="16" t="s">
        <v>798</v>
      </c>
      <c r="B290" s="17"/>
      <c r="C290" s="17"/>
      <c r="D290" s="17"/>
      <c r="E290" s="21"/>
      <c r="F290" s="24"/>
      <c r="G290" s="21"/>
      <c r="H290" s="24"/>
      <c r="I290" s="21"/>
      <c r="J290" s="24"/>
      <c r="K290" s="21"/>
      <c r="L290" s="24"/>
      <c r="M290" s="18"/>
      <c r="N290" s="1" t="s">
        <v>456</v>
      </c>
    </row>
    <row r="291" spans="1:52" ht="30" customHeight="1" x14ac:dyDescent="0.3">
      <c r="A291" s="19" t="s">
        <v>799</v>
      </c>
      <c r="B291" s="19" t="s">
        <v>800</v>
      </c>
      <c r="C291" s="19" t="s">
        <v>748</v>
      </c>
      <c r="D291" s="20">
        <v>4.3200000000000002E-2</v>
      </c>
      <c r="E291" s="22"/>
      <c r="F291" s="25"/>
      <c r="G291" s="22"/>
      <c r="H291" s="25"/>
      <c r="I291" s="22"/>
      <c r="J291" s="25"/>
      <c r="K291" s="22"/>
      <c r="L291" s="25"/>
      <c r="M291" s="19" t="s">
        <v>51</v>
      </c>
      <c r="N291" s="1" t="s">
        <v>456</v>
      </c>
      <c r="O291" s="1" t="s">
        <v>801</v>
      </c>
      <c r="P291" s="1" t="s">
        <v>63</v>
      </c>
      <c r="Q291" s="1" t="s">
        <v>63</v>
      </c>
      <c r="R291" s="1" t="s">
        <v>62</v>
      </c>
      <c r="AV291" s="1" t="s">
        <v>51</v>
      </c>
      <c r="AW291" s="1" t="s">
        <v>802</v>
      </c>
      <c r="AX291" s="1" t="s">
        <v>51</v>
      </c>
      <c r="AY291" s="1" t="s">
        <v>51</v>
      </c>
      <c r="AZ291" s="1" t="s">
        <v>51</v>
      </c>
    </row>
    <row r="292" spans="1:52" ht="30" customHeight="1" x14ac:dyDescent="0.3">
      <c r="A292" s="19" t="s">
        <v>348</v>
      </c>
      <c r="B292" s="19" t="s">
        <v>51</v>
      </c>
      <c r="C292" s="19" t="s">
        <v>51</v>
      </c>
      <c r="D292" s="20"/>
      <c r="E292" s="22"/>
      <c r="F292" s="25"/>
      <c r="G292" s="22"/>
      <c r="H292" s="25"/>
      <c r="I292" s="22"/>
      <c r="J292" s="25"/>
      <c r="K292" s="22"/>
      <c r="L292" s="25"/>
      <c r="M292" s="19" t="s">
        <v>51</v>
      </c>
      <c r="N292" s="1" t="s">
        <v>93</v>
      </c>
      <c r="O292" s="1" t="s">
        <v>93</v>
      </c>
      <c r="P292" s="1" t="s">
        <v>51</v>
      </c>
      <c r="Q292" s="1" t="s">
        <v>51</v>
      </c>
      <c r="R292" s="1" t="s">
        <v>51</v>
      </c>
      <c r="AV292" s="1" t="s">
        <v>51</v>
      </c>
      <c r="AW292" s="1" t="s">
        <v>51</v>
      </c>
      <c r="AX292" s="1" t="s">
        <v>51</v>
      </c>
      <c r="AY292" s="1" t="s">
        <v>51</v>
      </c>
      <c r="AZ292" s="1" t="s">
        <v>51</v>
      </c>
    </row>
    <row r="293" spans="1:52" ht="30" customHeight="1" x14ac:dyDescent="0.3">
      <c r="A293" s="20"/>
      <c r="B293" s="20"/>
      <c r="C293" s="20"/>
      <c r="D293" s="20"/>
      <c r="E293" s="22"/>
      <c r="F293" s="25"/>
      <c r="G293" s="22"/>
      <c r="H293" s="25"/>
      <c r="I293" s="22"/>
      <c r="J293" s="25"/>
      <c r="K293" s="22"/>
      <c r="L293" s="25"/>
      <c r="M293" s="20"/>
    </row>
    <row r="294" spans="1:52" ht="30" customHeight="1" x14ac:dyDescent="0.3">
      <c r="A294" s="16" t="s">
        <v>803</v>
      </c>
      <c r="B294" s="17"/>
      <c r="C294" s="17"/>
      <c r="D294" s="17"/>
      <c r="E294" s="21"/>
      <c r="F294" s="24"/>
      <c r="G294" s="21"/>
      <c r="H294" s="24"/>
      <c r="I294" s="21"/>
      <c r="J294" s="24"/>
      <c r="K294" s="21"/>
      <c r="L294" s="24"/>
      <c r="M294" s="18"/>
      <c r="N294" s="1" t="s">
        <v>465</v>
      </c>
    </row>
    <row r="295" spans="1:52" ht="30" customHeight="1" x14ac:dyDescent="0.3">
      <c r="A295" s="19" t="s">
        <v>783</v>
      </c>
      <c r="B295" s="19" t="s">
        <v>351</v>
      </c>
      <c r="C295" s="19" t="s">
        <v>352</v>
      </c>
      <c r="D295" s="20">
        <v>0.27300000000000002</v>
      </c>
      <c r="E295" s="22"/>
      <c r="F295" s="25"/>
      <c r="G295" s="22"/>
      <c r="H295" s="25"/>
      <c r="I295" s="22"/>
      <c r="J295" s="25"/>
      <c r="K295" s="22"/>
      <c r="L295" s="25"/>
      <c r="M295" s="19" t="s">
        <v>51</v>
      </c>
      <c r="N295" s="1" t="s">
        <v>465</v>
      </c>
      <c r="O295" s="1" t="s">
        <v>784</v>
      </c>
      <c r="P295" s="1" t="s">
        <v>63</v>
      </c>
      <c r="Q295" s="1" t="s">
        <v>63</v>
      </c>
      <c r="R295" s="1" t="s">
        <v>62</v>
      </c>
      <c r="V295">
        <v>1</v>
      </c>
      <c r="AV295" s="1" t="s">
        <v>51</v>
      </c>
      <c r="AW295" s="1" t="s">
        <v>804</v>
      </c>
      <c r="AX295" s="1" t="s">
        <v>51</v>
      </c>
      <c r="AY295" s="1" t="s">
        <v>51</v>
      </c>
      <c r="AZ295" s="1" t="s">
        <v>51</v>
      </c>
    </row>
    <row r="296" spans="1:52" ht="30" customHeight="1" x14ac:dyDescent="0.3">
      <c r="A296" s="19" t="s">
        <v>786</v>
      </c>
      <c r="B296" s="19" t="s">
        <v>351</v>
      </c>
      <c r="C296" s="19" t="s">
        <v>352</v>
      </c>
      <c r="D296" s="20">
        <v>9.0999999999999998E-2</v>
      </c>
      <c r="E296" s="22"/>
      <c r="F296" s="25"/>
      <c r="G296" s="22"/>
      <c r="H296" s="25"/>
      <c r="I296" s="22"/>
      <c r="J296" s="25"/>
      <c r="K296" s="22"/>
      <c r="L296" s="25"/>
      <c r="M296" s="19" t="s">
        <v>51</v>
      </c>
      <c r="N296" s="1" t="s">
        <v>465</v>
      </c>
      <c r="O296" s="1" t="s">
        <v>787</v>
      </c>
      <c r="P296" s="1" t="s">
        <v>63</v>
      </c>
      <c r="Q296" s="1" t="s">
        <v>63</v>
      </c>
      <c r="R296" s="1" t="s">
        <v>62</v>
      </c>
      <c r="V296">
        <v>1</v>
      </c>
      <c r="AV296" s="1" t="s">
        <v>51</v>
      </c>
      <c r="AW296" s="1" t="s">
        <v>805</v>
      </c>
      <c r="AX296" s="1" t="s">
        <v>51</v>
      </c>
      <c r="AY296" s="1" t="s">
        <v>51</v>
      </c>
      <c r="AZ296" s="1" t="s">
        <v>51</v>
      </c>
    </row>
    <row r="297" spans="1:52" ht="30" customHeight="1" x14ac:dyDescent="0.3">
      <c r="A297" s="19" t="s">
        <v>350</v>
      </c>
      <c r="B297" s="19" t="s">
        <v>351</v>
      </c>
      <c r="C297" s="19" t="s">
        <v>352</v>
      </c>
      <c r="D297" s="20">
        <v>0.182</v>
      </c>
      <c r="E297" s="22"/>
      <c r="F297" s="25"/>
      <c r="G297" s="22"/>
      <c r="H297" s="25"/>
      <c r="I297" s="22"/>
      <c r="J297" s="25"/>
      <c r="K297" s="22"/>
      <c r="L297" s="25"/>
      <c r="M297" s="19" t="s">
        <v>51</v>
      </c>
      <c r="N297" s="1" t="s">
        <v>465</v>
      </c>
      <c r="O297" s="1" t="s">
        <v>353</v>
      </c>
      <c r="P297" s="1" t="s">
        <v>63</v>
      </c>
      <c r="Q297" s="1" t="s">
        <v>63</v>
      </c>
      <c r="R297" s="1" t="s">
        <v>62</v>
      </c>
      <c r="V297">
        <v>1</v>
      </c>
      <c r="AV297" s="1" t="s">
        <v>51</v>
      </c>
      <c r="AW297" s="1" t="s">
        <v>806</v>
      </c>
      <c r="AX297" s="1" t="s">
        <v>51</v>
      </c>
      <c r="AY297" s="1" t="s">
        <v>51</v>
      </c>
      <c r="AZ297" s="1" t="s">
        <v>51</v>
      </c>
    </row>
    <row r="298" spans="1:52" ht="30" customHeight="1" x14ac:dyDescent="0.3">
      <c r="A298" s="19" t="s">
        <v>581</v>
      </c>
      <c r="B298" s="19" t="s">
        <v>642</v>
      </c>
      <c r="C298" s="19" t="s">
        <v>345</v>
      </c>
      <c r="D298" s="20">
        <v>1</v>
      </c>
      <c r="E298" s="22"/>
      <c r="F298" s="25"/>
      <c r="G298" s="22"/>
      <c r="H298" s="25"/>
      <c r="I298" s="22"/>
      <c r="J298" s="25"/>
      <c r="K298" s="22"/>
      <c r="L298" s="25"/>
      <c r="M298" s="19" t="s">
        <v>51</v>
      </c>
      <c r="N298" s="1" t="s">
        <v>465</v>
      </c>
      <c r="O298" s="1" t="s">
        <v>346</v>
      </c>
      <c r="P298" s="1" t="s">
        <v>63</v>
      </c>
      <c r="Q298" s="1" t="s">
        <v>63</v>
      </c>
      <c r="R298" s="1" t="s">
        <v>63</v>
      </c>
      <c r="S298">
        <v>1</v>
      </c>
      <c r="T298">
        <v>2</v>
      </c>
      <c r="U298">
        <v>0.02</v>
      </c>
      <c r="AV298" s="1" t="s">
        <v>51</v>
      </c>
      <c r="AW298" s="1" t="s">
        <v>807</v>
      </c>
      <c r="AX298" s="1" t="s">
        <v>51</v>
      </c>
      <c r="AY298" s="1" t="s">
        <v>51</v>
      </c>
      <c r="AZ298" s="1" t="s">
        <v>51</v>
      </c>
    </row>
    <row r="299" spans="1:52" ht="30" customHeight="1" x14ac:dyDescent="0.3">
      <c r="A299" s="19" t="s">
        <v>348</v>
      </c>
      <c r="B299" s="19" t="s">
        <v>51</v>
      </c>
      <c r="C299" s="19" t="s">
        <v>51</v>
      </c>
      <c r="D299" s="20"/>
      <c r="E299" s="22"/>
      <c r="F299" s="25"/>
      <c r="G299" s="22"/>
      <c r="H299" s="25"/>
      <c r="I299" s="22"/>
      <c r="J299" s="25"/>
      <c r="K299" s="22"/>
      <c r="L299" s="25"/>
      <c r="M299" s="19" t="s">
        <v>51</v>
      </c>
      <c r="N299" s="1" t="s">
        <v>93</v>
      </c>
      <c r="O299" s="1" t="s">
        <v>93</v>
      </c>
      <c r="P299" s="1" t="s">
        <v>51</v>
      </c>
      <c r="Q299" s="1" t="s">
        <v>51</v>
      </c>
      <c r="R299" s="1" t="s">
        <v>51</v>
      </c>
      <c r="AV299" s="1" t="s">
        <v>51</v>
      </c>
      <c r="AW299" s="1" t="s">
        <v>51</v>
      </c>
      <c r="AX299" s="1" t="s">
        <v>51</v>
      </c>
      <c r="AY299" s="1" t="s">
        <v>51</v>
      </c>
      <c r="AZ299" s="1" t="s">
        <v>51</v>
      </c>
    </row>
    <row r="300" spans="1:52" ht="30" customHeight="1" x14ac:dyDescent="0.3">
      <c r="A300" s="20"/>
      <c r="B300" s="20"/>
      <c r="C300" s="20"/>
      <c r="D300" s="20"/>
      <c r="E300" s="22"/>
      <c r="F300" s="25"/>
      <c r="G300" s="22"/>
      <c r="H300" s="25"/>
      <c r="I300" s="22"/>
      <c r="J300" s="25"/>
      <c r="K300" s="22"/>
      <c r="L300" s="25"/>
      <c r="M300" s="20"/>
    </row>
    <row r="301" spans="1:52" ht="30" customHeight="1" x14ac:dyDescent="0.3">
      <c r="A301" s="16" t="s">
        <v>808</v>
      </c>
      <c r="B301" s="17"/>
      <c r="C301" s="17"/>
      <c r="D301" s="17"/>
      <c r="E301" s="21"/>
      <c r="F301" s="24"/>
      <c r="G301" s="21"/>
      <c r="H301" s="24"/>
      <c r="I301" s="21"/>
      <c r="J301" s="24"/>
      <c r="K301" s="21"/>
      <c r="L301" s="24"/>
      <c r="M301" s="18"/>
      <c r="N301" s="1" t="s">
        <v>473</v>
      </c>
    </row>
    <row r="302" spans="1:52" ht="30" customHeight="1" x14ac:dyDescent="0.3">
      <c r="A302" s="19" t="s">
        <v>187</v>
      </c>
      <c r="B302" s="19" t="s">
        <v>769</v>
      </c>
      <c r="C302" s="19" t="s">
        <v>280</v>
      </c>
      <c r="D302" s="20">
        <v>510</v>
      </c>
      <c r="E302" s="22"/>
      <c r="F302" s="25"/>
      <c r="G302" s="22"/>
      <c r="H302" s="25"/>
      <c r="I302" s="22"/>
      <c r="J302" s="25"/>
      <c r="K302" s="22"/>
      <c r="L302" s="25"/>
      <c r="M302" s="19" t="s">
        <v>770</v>
      </c>
      <c r="N302" s="1" t="s">
        <v>473</v>
      </c>
      <c r="O302" s="1" t="s">
        <v>771</v>
      </c>
      <c r="P302" s="1" t="s">
        <v>63</v>
      </c>
      <c r="Q302" s="1" t="s">
        <v>63</v>
      </c>
      <c r="R302" s="1" t="s">
        <v>62</v>
      </c>
      <c r="AV302" s="1" t="s">
        <v>51</v>
      </c>
      <c r="AW302" s="1" t="s">
        <v>809</v>
      </c>
      <c r="AX302" s="1" t="s">
        <v>51</v>
      </c>
      <c r="AY302" s="1" t="s">
        <v>51</v>
      </c>
      <c r="AZ302" s="1" t="s">
        <v>51</v>
      </c>
    </row>
    <row r="303" spans="1:52" ht="30" customHeight="1" x14ac:dyDescent="0.3">
      <c r="A303" s="19" t="s">
        <v>773</v>
      </c>
      <c r="B303" s="19" t="s">
        <v>774</v>
      </c>
      <c r="C303" s="19" t="s">
        <v>261</v>
      </c>
      <c r="D303" s="20">
        <v>1.1000000000000001</v>
      </c>
      <c r="E303" s="22"/>
      <c r="F303" s="25"/>
      <c r="G303" s="22"/>
      <c r="H303" s="25"/>
      <c r="I303" s="22"/>
      <c r="J303" s="25"/>
      <c r="K303" s="22"/>
      <c r="L303" s="25"/>
      <c r="M303" s="19" t="s">
        <v>51</v>
      </c>
      <c r="N303" s="1" t="s">
        <v>473</v>
      </c>
      <c r="O303" s="1" t="s">
        <v>810</v>
      </c>
      <c r="P303" s="1" t="s">
        <v>63</v>
      </c>
      <c r="Q303" s="1" t="s">
        <v>63</v>
      </c>
      <c r="R303" s="1" t="s">
        <v>62</v>
      </c>
      <c r="AV303" s="1" t="s">
        <v>51</v>
      </c>
      <c r="AW303" s="1" t="s">
        <v>811</v>
      </c>
      <c r="AX303" s="1" t="s">
        <v>51</v>
      </c>
      <c r="AY303" s="1" t="s">
        <v>51</v>
      </c>
      <c r="AZ303" s="1" t="s">
        <v>51</v>
      </c>
    </row>
    <row r="304" spans="1:52" ht="30" customHeight="1" x14ac:dyDescent="0.3">
      <c r="A304" s="19" t="s">
        <v>777</v>
      </c>
      <c r="B304" s="19" t="s">
        <v>778</v>
      </c>
      <c r="C304" s="19" t="s">
        <v>261</v>
      </c>
      <c r="D304" s="20">
        <v>1</v>
      </c>
      <c r="E304" s="22"/>
      <c r="F304" s="25"/>
      <c r="G304" s="22"/>
      <c r="H304" s="25"/>
      <c r="I304" s="22"/>
      <c r="J304" s="25"/>
      <c r="K304" s="22"/>
      <c r="L304" s="25"/>
      <c r="M304" s="19" t="s">
        <v>779</v>
      </c>
      <c r="N304" s="1" t="s">
        <v>473</v>
      </c>
      <c r="O304" s="1" t="s">
        <v>780</v>
      </c>
      <c r="P304" s="1" t="s">
        <v>62</v>
      </c>
      <c r="Q304" s="1" t="s">
        <v>63</v>
      </c>
      <c r="R304" s="1" t="s">
        <v>63</v>
      </c>
      <c r="AV304" s="1" t="s">
        <v>51</v>
      </c>
      <c r="AW304" s="1" t="s">
        <v>812</v>
      </c>
      <c r="AX304" s="1" t="s">
        <v>51</v>
      </c>
      <c r="AY304" s="1" t="s">
        <v>51</v>
      </c>
      <c r="AZ304" s="1" t="s">
        <v>51</v>
      </c>
    </row>
    <row r="305" spans="1:52" ht="30" customHeight="1" x14ac:dyDescent="0.3">
      <c r="A305" s="19" t="s">
        <v>348</v>
      </c>
      <c r="B305" s="19" t="s">
        <v>51</v>
      </c>
      <c r="C305" s="19" t="s">
        <v>51</v>
      </c>
      <c r="D305" s="20"/>
      <c r="E305" s="22"/>
      <c r="F305" s="25"/>
      <c r="G305" s="22"/>
      <c r="H305" s="25"/>
      <c r="I305" s="22"/>
      <c r="J305" s="25"/>
      <c r="K305" s="22"/>
      <c r="L305" s="25"/>
      <c r="M305" s="19" t="s">
        <v>51</v>
      </c>
      <c r="N305" s="1" t="s">
        <v>93</v>
      </c>
      <c r="O305" s="1" t="s">
        <v>93</v>
      </c>
      <c r="P305" s="1" t="s">
        <v>51</v>
      </c>
      <c r="Q305" s="1" t="s">
        <v>51</v>
      </c>
      <c r="R305" s="1" t="s">
        <v>51</v>
      </c>
      <c r="AV305" s="1" t="s">
        <v>51</v>
      </c>
      <c r="AW305" s="1" t="s">
        <v>51</v>
      </c>
      <c r="AX305" s="1" t="s">
        <v>51</v>
      </c>
      <c r="AY305" s="1" t="s">
        <v>51</v>
      </c>
      <c r="AZ305" s="1" t="s">
        <v>51</v>
      </c>
    </row>
    <row r="306" spans="1:52" ht="30" customHeight="1" x14ac:dyDescent="0.3">
      <c r="A306" s="20"/>
      <c r="B306" s="20"/>
      <c r="C306" s="20"/>
      <c r="D306" s="20"/>
      <c r="E306" s="22"/>
      <c r="F306" s="25"/>
      <c r="G306" s="22"/>
      <c r="H306" s="25"/>
      <c r="I306" s="22"/>
      <c r="J306" s="25"/>
      <c r="K306" s="22"/>
      <c r="L306" s="25"/>
      <c r="M306" s="20"/>
    </row>
    <row r="307" spans="1:52" ht="30" customHeight="1" x14ac:dyDescent="0.3">
      <c r="A307" s="16" t="s">
        <v>813</v>
      </c>
      <c r="B307" s="17"/>
      <c r="C307" s="17"/>
      <c r="D307" s="17"/>
      <c r="E307" s="21"/>
      <c r="F307" s="24"/>
      <c r="G307" s="21"/>
      <c r="H307" s="24"/>
      <c r="I307" s="21"/>
      <c r="J307" s="24"/>
      <c r="K307" s="21"/>
      <c r="L307" s="24"/>
      <c r="M307" s="18"/>
      <c r="N307" s="1" t="s">
        <v>484</v>
      </c>
    </row>
    <row r="308" spans="1:52" ht="30" customHeight="1" x14ac:dyDescent="0.3">
      <c r="A308" s="19" t="s">
        <v>783</v>
      </c>
      <c r="B308" s="19" t="s">
        <v>351</v>
      </c>
      <c r="C308" s="19" t="s">
        <v>352</v>
      </c>
      <c r="D308" s="20">
        <v>0.12</v>
      </c>
      <c r="E308" s="22"/>
      <c r="F308" s="25"/>
      <c r="G308" s="22"/>
      <c r="H308" s="25"/>
      <c r="I308" s="22"/>
      <c r="J308" s="25"/>
      <c r="K308" s="22"/>
      <c r="L308" s="25"/>
      <c r="M308" s="19" t="s">
        <v>51</v>
      </c>
      <c r="N308" s="1" t="s">
        <v>484</v>
      </c>
      <c r="O308" s="1" t="s">
        <v>784</v>
      </c>
      <c r="P308" s="1" t="s">
        <v>63</v>
      </c>
      <c r="Q308" s="1" t="s">
        <v>63</v>
      </c>
      <c r="R308" s="1" t="s">
        <v>62</v>
      </c>
      <c r="V308">
        <v>1</v>
      </c>
      <c r="AV308" s="1" t="s">
        <v>51</v>
      </c>
      <c r="AW308" s="1" t="s">
        <v>814</v>
      </c>
      <c r="AX308" s="1" t="s">
        <v>51</v>
      </c>
      <c r="AY308" s="1" t="s">
        <v>51</v>
      </c>
      <c r="AZ308" s="1" t="s">
        <v>51</v>
      </c>
    </row>
    <row r="309" spans="1:52" ht="30" customHeight="1" x14ac:dyDescent="0.3">
      <c r="A309" s="19" t="s">
        <v>350</v>
      </c>
      <c r="B309" s="19" t="s">
        <v>351</v>
      </c>
      <c r="C309" s="19" t="s">
        <v>352</v>
      </c>
      <c r="D309" s="20">
        <v>0.04</v>
      </c>
      <c r="E309" s="22"/>
      <c r="F309" s="25"/>
      <c r="G309" s="22"/>
      <c r="H309" s="25"/>
      <c r="I309" s="22"/>
      <c r="J309" s="25"/>
      <c r="K309" s="22"/>
      <c r="L309" s="25"/>
      <c r="M309" s="19" t="s">
        <v>51</v>
      </c>
      <c r="N309" s="1" t="s">
        <v>484</v>
      </c>
      <c r="O309" s="1" t="s">
        <v>353</v>
      </c>
      <c r="P309" s="1" t="s">
        <v>63</v>
      </c>
      <c r="Q309" s="1" t="s">
        <v>63</v>
      </c>
      <c r="R309" s="1" t="s">
        <v>62</v>
      </c>
      <c r="V309">
        <v>1</v>
      </c>
      <c r="AV309" s="1" t="s">
        <v>51</v>
      </c>
      <c r="AW309" s="1" t="s">
        <v>815</v>
      </c>
      <c r="AX309" s="1" t="s">
        <v>51</v>
      </c>
      <c r="AY309" s="1" t="s">
        <v>51</v>
      </c>
      <c r="AZ309" s="1" t="s">
        <v>51</v>
      </c>
    </row>
    <row r="310" spans="1:52" ht="30" customHeight="1" x14ac:dyDescent="0.3">
      <c r="A310" s="19" t="s">
        <v>581</v>
      </c>
      <c r="B310" s="19" t="s">
        <v>642</v>
      </c>
      <c r="C310" s="19" t="s">
        <v>345</v>
      </c>
      <c r="D310" s="20">
        <v>1</v>
      </c>
      <c r="E310" s="22"/>
      <c r="F310" s="25"/>
      <c r="G310" s="22"/>
      <c r="H310" s="25"/>
      <c r="I310" s="22"/>
      <c r="J310" s="25"/>
      <c r="K310" s="22"/>
      <c r="L310" s="25"/>
      <c r="M310" s="19" t="s">
        <v>51</v>
      </c>
      <c r="N310" s="1" t="s">
        <v>484</v>
      </c>
      <c r="O310" s="1" t="s">
        <v>346</v>
      </c>
      <c r="P310" s="1" t="s">
        <v>63</v>
      </c>
      <c r="Q310" s="1" t="s">
        <v>63</v>
      </c>
      <c r="R310" s="1" t="s">
        <v>63</v>
      </c>
      <c r="S310">
        <v>1</v>
      </c>
      <c r="T310">
        <v>2</v>
      </c>
      <c r="U310">
        <v>0.02</v>
      </c>
      <c r="AV310" s="1" t="s">
        <v>51</v>
      </c>
      <c r="AW310" s="1" t="s">
        <v>816</v>
      </c>
      <c r="AX310" s="1" t="s">
        <v>51</v>
      </c>
      <c r="AY310" s="1" t="s">
        <v>51</v>
      </c>
      <c r="AZ310" s="1" t="s">
        <v>51</v>
      </c>
    </row>
    <row r="311" spans="1:52" ht="30" customHeight="1" x14ac:dyDescent="0.3">
      <c r="A311" s="19" t="s">
        <v>348</v>
      </c>
      <c r="B311" s="19" t="s">
        <v>51</v>
      </c>
      <c r="C311" s="19" t="s">
        <v>51</v>
      </c>
      <c r="D311" s="20"/>
      <c r="E311" s="22"/>
      <c r="F311" s="25"/>
      <c r="G311" s="22"/>
      <c r="H311" s="25"/>
      <c r="I311" s="22"/>
      <c r="J311" s="25"/>
      <c r="K311" s="22"/>
      <c r="L311" s="25"/>
      <c r="M311" s="19" t="s">
        <v>51</v>
      </c>
      <c r="N311" s="1" t="s">
        <v>93</v>
      </c>
      <c r="O311" s="1" t="s">
        <v>93</v>
      </c>
      <c r="P311" s="1" t="s">
        <v>51</v>
      </c>
      <c r="Q311" s="1" t="s">
        <v>51</v>
      </c>
      <c r="R311" s="1" t="s">
        <v>51</v>
      </c>
      <c r="AV311" s="1" t="s">
        <v>51</v>
      </c>
      <c r="AW311" s="1" t="s">
        <v>51</v>
      </c>
      <c r="AX311" s="1" t="s">
        <v>51</v>
      </c>
      <c r="AY311" s="1" t="s">
        <v>51</v>
      </c>
      <c r="AZ311" s="1" t="s">
        <v>51</v>
      </c>
    </row>
    <row r="312" spans="1:52" ht="30" customHeight="1" x14ac:dyDescent="0.3">
      <c r="A312" s="20"/>
      <c r="B312" s="20"/>
      <c r="C312" s="20"/>
      <c r="D312" s="20"/>
      <c r="E312" s="22"/>
      <c r="F312" s="25"/>
      <c r="G312" s="22"/>
      <c r="H312" s="25"/>
      <c r="I312" s="22"/>
      <c r="J312" s="25"/>
      <c r="K312" s="22"/>
      <c r="L312" s="25"/>
      <c r="M312" s="20"/>
    </row>
    <row r="313" spans="1:52" ht="30" customHeight="1" x14ac:dyDescent="0.3">
      <c r="A313" s="16" t="s">
        <v>817</v>
      </c>
      <c r="B313" s="17"/>
      <c r="C313" s="17"/>
      <c r="D313" s="17"/>
      <c r="E313" s="21"/>
      <c r="F313" s="24"/>
      <c r="G313" s="21"/>
      <c r="H313" s="24"/>
      <c r="I313" s="21"/>
      <c r="J313" s="24"/>
      <c r="K313" s="21"/>
      <c r="L313" s="24"/>
      <c r="M313" s="18"/>
      <c r="N313" s="1" t="s">
        <v>506</v>
      </c>
    </row>
    <row r="314" spans="1:52" ht="30" customHeight="1" x14ac:dyDescent="0.3">
      <c r="A314" s="19" t="s">
        <v>404</v>
      </c>
      <c r="B314" s="19" t="s">
        <v>818</v>
      </c>
      <c r="C314" s="19" t="s">
        <v>67</v>
      </c>
      <c r="D314" s="20">
        <v>1.1000000000000001</v>
      </c>
      <c r="E314" s="22"/>
      <c r="F314" s="25"/>
      <c r="G314" s="22"/>
      <c r="H314" s="25"/>
      <c r="I314" s="22"/>
      <c r="J314" s="25"/>
      <c r="K314" s="22"/>
      <c r="L314" s="25"/>
      <c r="M314" s="19" t="s">
        <v>51</v>
      </c>
      <c r="N314" s="1" t="s">
        <v>506</v>
      </c>
      <c r="O314" s="1" t="s">
        <v>819</v>
      </c>
      <c r="P314" s="1" t="s">
        <v>63</v>
      </c>
      <c r="Q314" s="1" t="s">
        <v>63</v>
      </c>
      <c r="R314" s="1" t="s">
        <v>62</v>
      </c>
      <c r="AV314" s="1" t="s">
        <v>51</v>
      </c>
      <c r="AW314" s="1" t="s">
        <v>820</v>
      </c>
      <c r="AX314" s="1" t="s">
        <v>51</v>
      </c>
      <c r="AY314" s="1" t="s">
        <v>51</v>
      </c>
      <c r="AZ314" s="1" t="s">
        <v>51</v>
      </c>
    </row>
    <row r="315" spans="1:52" ht="30" customHeight="1" x14ac:dyDescent="0.3">
      <c r="A315" s="19" t="s">
        <v>408</v>
      </c>
      <c r="B315" s="19" t="s">
        <v>409</v>
      </c>
      <c r="C315" s="19" t="s">
        <v>261</v>
      </c>
      <c r="D315" s="20">
        <v>0.03</v>
      </c>
      <c r="E315" s="22"/>
      <c r="F315" s="25"/>
      <c r="G315" s="22"/>
      <c r="H315" s="25"/>
      <c r="I315" s="22"/>
      <c r="J315" s="25"/>
      <c r="K315" s="22"/>
      <c r="L315" s="25"/>
      <c r="M315" s="19" t="s">
        <v>410</v>
      </c>
      <c r="N315" s="1" t="s">
        <v>506</v>
      </c>
      <c r="O315" s="1" t="s">
        <v>411</v>
      </c>
      <c r="P315" s="1" t="s">
        <v>62</v>
      </c>
      <c r="Q315" s="1" t="s">
        <v>63</v>
      </c>
      <c r="R315" s="1" t="s">
        <v>63</v>
      </c>
      <c r="AV315" s="1" t="s">
        <v>51</v>
      </c>
      <c r="AW315" s="1" t="s">
        <v>821</v>
      </c>
      <c r="AX315" s="1" t="s">
        <v>51</v>
      </c>
      <c r="AY315" s="1" t="s">
        <v>51</v>
      </c>
      <c r="AZ315" s="1" t="s">
        <v>51</v>
      </c>
    </row>
    <row r="316" spans="1:52" ht="30" customHeight="1" x14ac:dyDescent="0.3">
      <c r="A316" s="19" t="s">
        <v>413</v>
      </c>
      <c r="B316" s="19" t="s">
        <v>414</v>
      </c>
      <c r="C316" s="19" t="s">
        <v>67</v>
      </c>
      <c r="D316" s="20">
        <v>1</v>
      </c>
      <c r="E316" s="22"/>
      <c r="F316" s="25"/>
      <c r="G316" s="22"/>
      <c r="H316" s="25"/>
      <c r="I316" s="22"/>
      <c r="J316" s="25"/>
      <c r="K316" s="22"/>
      <c r="L316" s="25"/>
      <c r="M316" s="19" t="s">
        <v>415</v>
      </c>
      <c r="N316" s="1" t="s">
        <v>506</v>
      </c>
      <c r="O316" s="1" t="s">
        <v>416</v>
      </c>
      <c r="P316" s="1" t="s">
        <v>62</v>
      </c>
      <c r="Q316" s="1" t="s">
        <v>63</v>
      </c>
      <c r="R316" s="1" t="s">
        <v>63</v>
      </c>
      <c r="AV316" s="1" t="s">
        <v>51</v>
      </c>
      <c r="AW316" s="1" t="s">
        <v>822</v>
      </c>
      <c r="AX316" s="1" t="s">
        <v>51</v>
      </c>
      <c r="AY316" s="1" t="s">
        <v>51</v>
      </c>
      <c r="AZ316" s="1" t="s">
        <v>51</v>
      </c>
    </row>
    <row r="317" spans="1:52" ht="30" customHeight="1" x14ac:dyDescent="0.3">
      <c r="A317" s="19" t="s">
        <v>348</v>
      </c>
      <c r="B317" s="19" t="s">
        <v>51</v>
      </c>
      <c r="C317" s="19" t="s">
        <v>51</v>
      </c>
      <c r="D317" s="20"/>
      <c r="E317" s="22"/>
      <c r="F317" s="25"/>
      <c r="G317" s="22"/>
      <c r="H317" s="25"/>
      <c r="I317" s="22"/>
      <c r="J317" s="25"/>
      <c r="K317" s="22"/>
      <c r="L317" s="25"/>
      <c r="M317" s="19" t="s">
        <v>51</v>
      </c>
      <c r="N317" s="1" t="s">
        <v>93</v>
      </c>
      <c r="O317" s="1" t="s">
        <v>93</v>
      </c>
      <c r="P317" s="1" t="s">
        <v>51</v>
      </c>
      <c r="Q317" s="1" t="s">
        <v>51</v>
      </c>
      <c r="R317" s="1" t="s">
        <v>51</v>
      </c>
      <c r="AV317" s="1" t="s">
        <v>51</v>
      </c>
      <c r="AW317" s="1" t="s">
        <v>51</v>
      </c>
      <c r="AX317" s="1" t="s">
        <v>51</v>
      </c>
      <c r="AY317" s="1" t="s">
        <v>51</v>
      </c>
      <c r="AZ317" s="1" t="s">
        <v>51</v>
      </c>
    </row>
    <row r="318" spans="1:52" ht="30" customHeight="1" x14ac:dyDescent="0.3">
      <c r="A318" s="20"/>
      <c r="B318" s="20"/>
      <c r="C318" s="20"/>
      <c r="D318" s="20"/>
      <c r="E318" s="22"/>
      <c r="F318" s="25"/>
      <c r="G318" s="22"/>
      <c r="H318" s="25"/>
      <c r="I318" s="22"/>
      <c r="J318" s="25"/>
      <c r="K318" s="22"/>
      <c r="L318" s="25"/>
      <c r="M318" s="20"/>
    </row>
    <row r="319" spans="1:52" ht="30" customHeight="1" x14ac:dyDescent="0.3">
      <c r="A319" s="16" t="s">
        <v>823</v>
      </c>
      <c r="B319" s="17"/>
      <c r="C319" s="17"/>
      <c r="D319" s="17"/>
      <c r="E319" s="21"/>
      <c r="F319" s="24"/>
      <c r="G319" s="21"/>
      <c r="H319" s="24"/>
      <c r="I319" s="21"/>
      <c r="J319" s="24"/>
      <c r="K319" s="21"/>
      <c r="L319" s="24"/>
      <c r="M319" s="18"/>
      <c r="N319" s="1" t="s">
        <v>515</v>
      </c>
    </row>
    <row r="320" spans="1:52" ht="30" customHeight="1" x14ac:dyDescent="0.3">
      <c r="A320" s="19" t="s">
        <v>404</v>
      </c>
      <c r="B320" s="19" t="s">
        <v>824</v>
      </c>
      <c r="C320" s="19" t="s">
        <v>67</v>
      </c>
      <c r="D320" s="20">
        <v>1.1000000000000001</v>
      </c>
      <c r="E320" s="22"/>
      <c r="F320" s="25"/>
      <c r="G320" s="22"/>
      <c r="H320" s="25"/>
      <c r="I320" s="22"/>
      <c r="J320" s="25"/>
      <c r="K320" s="22"/>
      <c r="L320" s="25"/>
      <c r="M320" s="19" t="s">
        <v>51</v>
      </c>
      <c r="N320" s="1" t="s">
        <v>515</v>
      </c>
      <c r="O320" s="1" t="s">
        <v>825</v>
      </c>
      <c r="P320" s="1" t="s">
        <v>63</v>
      </c>
      <c r="Q320" s="1" t="s">
        <v>63</v>
      </c>
      <c r="R320" s="1" t="s">
        <v>62</v>
      </c>
      <c r="AV320" s="1" t="s">
        <v>51</v>
      </c>
      <c r="AW320" s="1" t="s">
        <v>826</v>
      </c>
      <c r="AX320" s="1" t="s">
        <v>51</v>
      </c>
      <c r="AY320" s="1" t="s">
        <v>51</v>
      </c>
      <c r="AZ320" s="1" t="s">
        <v>51</v>
      </c>
    </row>
    <row r="321" spans="1:52" ht="30" customHeight="1" x14ac:dyDescent="0.3">
      <c r="A321" s="19" t="s">
        <v>408</v>
      </c>
      <c r="B321" s="19" t="s">
        <v>409</v>
      </c>
      <c r="C321" s="19" t="s">
        <v>261</v>
      </c>
      <c r="D321" s="20">
        <v>0.03</v>
      </c>
      <c r="E321" s="22"/>
      <c r="F321" s="25"/>
      <c r="G321" s="22"/>
      <c r="H321" s="25"/>
      <c r="I321" s="22"/>
      <c r="J321" s="25"/>
      <c r="K321" s="22"/>
      <c r="L321" s="25"/>
      <c r="M321" s="19" t="s">
        <v>410</v>
      </c>
      <c r="N321" s="1" t="s">
        <v>515</v>
      </c>
      <c r="O321" s="1" t="s">
        <v>411</v>
      </c>
      <c r="P321" s="1" t="s">
        <v>62</v>
      </c>
      <c r="Q321" s="1" t="s">
        <v>63</v>
      </c>
      <c r="R321" s="1" t="s">
        <v>63</v>
      </c>
      <c r="AV321" s="1" t="s">
        <v>51</v>
      </c>
      <c r="AW321" s="1" t="s">
        <v>827</v>
      </c>
      <c r="AX321" s="1" t="s">
        <v>51</v>
      </c>
      <c r="AY321" s="1" t="s">
        <v>51</v>
      </c>
      <c r="AZ321" s="1" t="s">
        <v>51</v>
      </c>
    </row>
    <row r="322" spans="1:52" ht="30" customHeight="1" x14ac:dyDescent="0.3">
      <c r="A322" s="19" t="s">
        <v>413</v>
      </c>
      <c r="B322" s="19" t="s">
        <v>414</v>
      </c>
      <c r="C322" s="19" t="s">
        <v>67</v>
      </c>
      <c r="D322" s="20">
        <v>1</v>
      </c>
      <c r="E322" s="22"/>
      <c r="F322" s="25"/>
      <c r="G322" s="22"/>
      <c r="H322" s="25"/>
      <c r="I322" s="22"/>
      <c r="J322" s="25"/>
      <c r="K322" s="22"/>
      <c r="L322" s="25"/>
      <c r="M322" s="19" t="s">
        <v>415</v>
      </c>
      <c r="N322" s="1" t="s">
        <v>515</v>
      </c>
      <c r="O322" s="1" t="s">
        <v>416</v>
      </c>
      <c r="P322" s="1" t="s">
        <v>62</v>
      </c>
      <c r="Q322" s="1" t="s">
        <v>63</v>
      </c>
      <c r="R322" s="1" t="s">
        <v>63</v>
      </c>
      <c r="AV322" s="1" t="s">
        <v>51</v>
      </c>
      <c r="AW322" s="1" t="s">
        <v>828</v>
      </c>
      <c r="AX322" s="1" t="s">
        <v>51</v>
      </c>
      <c r="AY322" s="1" t="s">
        <v>51</v>
      </c>
      <c r="AZ322" s="1" t="s">
        <v>51</v>
      </c>
    </row>
    <row r="323" spans="1:52" ht="30" customHeight="1" x14ac:dyDescent="0.3">
      <c r="A323" s="19" t="s">
        <v>348</v>
      </c>
      <c r="B323" s="19" t="s">
        <v>51</v>
      </c>
      <c r="C323" s="19" t="s">
        <v>51</v>
      </c>
      <c r="D323" s="20"/>
      <c r="E323" s="22"/>
      <c r="F323" s="25"/>
      <c r="G323" s="22"/>
      <c r="H323" s="25"/>
      <c r="I323" s="22"/>
      <c r="J323" s="25"/>
      <c r="K323" s="22"/>
      <c r="L323" s="25"/>
      <c r="M323" s="19" t="s">
        <v>51</v>
      </c>
      <c r="N323" s="1" t="s">
        <v>93</v>
      </c>
      <c r="O323" s="1" t="s">
        <v>93</v>
      </c>
      <c r="P323" s="1" t="s">
        <v>51</v>
      </c>
      <c r="Q323" s="1" t="s">
        <v>51</v>
      </c>
      <c r="R323" s="1" t="s">
        <v>51</v>
      </c>
      <c r="AV323" s="1" t="s">
        <v>51</v>
      </c>
      <c r="AW323" s="1" t="s">
        <v>51</v>
      </c>
      <c r="AX323" s="1" t="s">
        <v>51</v>
      </c>
      <c r="AY323" s="1" t="s">
        <v>51</v>
      </c>
      <c r="AZ323" s="1" t="s">
        <v>51</v>
      </c>
    </row>
    <row r="324" spans="1:52" ht="30" customHeight="1" x14ac:dyDescent="0.3">
      <c r="A324" s="20"/>
      <c r="B324" s="20"/>
      <c r="C324" s="20"/>
      <c r="D324" s="20"/>
      <c r="E324" s="22"/>
      <c r="F324" s="25"/>
      <c r="G324" s="22"/>
      <c r="H324" s="25"/>
      <c r="I324" s="22"/>
      <c r="J324" s="25"/>
      <c r="K324" s="22"/>
      <c r="L324" s="25"/>
      <c r="M324" s="20"/>
    </row>
    <row r="325" spans="1:52" ht="30" customHeight="1" x14ac:dyDescent="0.3">
      <c r="A325" s="16" t="s">
        <v>829</v>
      </c>
      <c r="B325" s="17"/>
      <c r="C325" s="17"/>
      <c r="D325" s="17"/>
      <c r="E325" s="21"/>
      <c r="F325" s="24"/>
      <c r="G325" s="21"/>
      <c r="H325" s="24"/>
      <c r="I325" s="21"/>
      <c r="J325" s="24"/>
      <c r="K325" s="21"/>
      <c r="L325" s="24"/>
      <c r="M325" s="18"/>
      <c r="N325" s="1" t="s">
        <v>530</v>
      </c>
    </row>
    <row r="326" spans="1:52" ht="30" customHeight="1" x14ac:dyDescent="0.3">
      <c r="A326" s="19" t="s">
        <v>830</v>
      </c>
      <c r="B326" s="19" t="s">
        <v>831</v>
      </c>
      <c r="C326" s="19" t="s">
        <v>108</v>
      </c>
      <c r="D326" s="20">
        <v>1.05</v>
      </c>
      <c r="E326" s="22"/>
      <c r="F326" s="25"/>
      <c r="G326" s="22"/>
      <c r="H326" s="25"/>
      <c r="I326" s="22"/>
      <c r="J326" s="25"/>
      <c r="K326" s="22"/>
      <c r="L326" s="25"/>
      <c r="M326" s="19" t="s">
        <v>51</v>
      </c>
      <c r="N326" s="1" t="s">
        <v>530</v>
      </c>
      <c r="O326" s="1" t="s">
        <v>832</v>
      </c>
      <c r="P326" s="1" t="s">
        <v>63</v>
      </c>
      <c r="Q326" s="1" t="s">
        <v>63</v>
      </c>
      <c r="R326" s="1" t="s">
        <v>62</v>
      </c>
      <c r="AV326" s="1" t="s">
        <v>51</v>
      </c>
      <c r="AW326" s="1" t="s">
        <v>833</v>
      </c>
      <c r="AX326" s="1" t="s">
        <v>51</v>
      </c>
      <c r="AY326" s="1" t="s">
        <v>51</v>
      </c>
      <c r="AZ326" s="1" t="s">
        <v>51</v>
      </c>
    </row>
    <row r="327" spans="1:52" ht="30" customHeight="1" x14ac:dyDescent="0.3">
      <c r="A327" s="19" t="s">
        <v>550</v>
      </c>
      <c r="B327" s="19" t="s">
        <v>834</v>
      </c>
      <c r="C327" s="19" t="s">
        <v>280</v>
      </c>
      <c r="D327" s="20">
        <v>1.7985</v>
      </c>
      <c r="E327" s="22"/>
      <c r="F327" s="25"/>
      <c r="G327" s="22"/>
      <c r="H327" s="25"/>
      <c r="I327" s="22"/>
      <c r="J327" s="25"/>
      <c r="K327" s="22"/>
      <c r="L327" s="25"/>
      <c r="M327" s="19" t="s">
        <v>835</v>
      </c>
      <c r="N327" s="1" t="s">
        <v>530</v>
      </c>
      <c r="O327" s="1" t="s">
        <v>836</v>
      </c>
      <c r="P327" s="1" t="s">
        <v>62</v>
      </c>
      <c r="Q327" s="1" t="s">
        <v>63</v>
      </c>
      <c r="R327" s="1" t="s">
        <v>63</v>
      </c>
      <c r="AV327" s="1" t="s">
        <v>51</v>
      </c>
      <c r="AW327" s="1" t="s">
        <v>837</v>
      </c>
      <c r="AX327" s="1" t="s">
        <v>51</v>
      </c>
      <c r="AY327" s="1" t="s">
        <v>51</v>
      </c>
      <c r="AZ327" s="1" t="s">
        <v>51</v>
      </c>
    </row>
    <row r="328" spans="1:52" ht="30" customHeight="1" x14ac:dyDescent="0.3">
      <c r="A328" s="19" t="s">
        <v>278</v>
      </c>
      <c r="B328" s="19" t="s">
        <v>287</v>
      </c>
      <c r="C328" s="19" t="s">
        <v>280</v>
      </c>
      <c r="D328" s="20">
        <v>-8.9899999999999994E-2</v>
      </c>
      <c r="E328" s="22"/>
      <c r="F328" s="25"/>
      <c r="G328" s="22"/>
      <c r="H328" s="25"/>
      <c r="I328" s="22"/>
      <c r="J328" s="25"/>
      <c r="K328" s="22"/>
      <c r="L328" s="25"/>
      <c r="M328" s="19" t="s">
        <v>281</v>
      </c>
      <c r="N328" s="1" t="s">
        <v>530</v>
      </c>
      <c r="O328" s="1" t="s">
        <v>288</v>
      </c>
      <c r="P328" s="1" t="s">
        <v>63</v>
      </c>
      <c r="Q328" s="1" t="s">
        <v>63</v>
      </c>
      <c r="R328" s="1" t="s">
        <v>62</v>
      </c>
      <c r="AV328" s="1" t="s">
        <v>51</v>
      </c>
      <c r="AW328" s="1" t="s">
        <v>838</v>
      </c>
      <c r="AX328" s="1" t="s">
        <v>51</v>
      </c>
      <c r="AY328" s="1" t="s">
        <v>51</v>
      </c>
      <c r="AZ328" s="1" t="s">
        <v>51</v>
      </c>
    </row>
    <row r="329" spans="1:52" ht="30" customHeight="1" x14ac:dyDescent="0.3">
      <c r="A329" s="19" t="s">
        <v>348</v>
      </c>
      <c r="B329" s="19" t="s">
        <v>51</v>
      </c>
      <c r="C329" s="19" t="s">
        <v>51</v>
      </c>
      <c r="D329" s="20"/>
      <c r="E329" s="22"/>
      <c r="F329" s="25"/>
      <c r="G329" s="22"/>
      <c r="H329" s="25"/>
      <c r="I329" s="22"/>
      <c r="J329" s="25"/>
      <c r="K329" s="22"/>
      <c r="L329" s="25"/>
      <c r="M329" s="19" t="s">
        <v>51</v>
      </c>
      <c r="N329" s="1" t="s">
        <v>93</v>
      </c>
      <c r="O329" s="1" t="s">
        <v>93</v>
      </c>
      <c r="P329" s="1" t="s">
        <v>51</v>
      </c>
      <c r="Q329" s="1" t="s">
        <v>51</v>
      </c>
      <c r="R329" s="1" t="s">
        <v>51</v>
      </c>
      <c r="AV329" s="1" t="s">
        <v>51</v>
      </c>
      <c r="AW329" s="1" t="s">
        <v>51</v>
      </c>
      <c r="AX329" s="1" t="s">
        <v>51</v>
      </c>
      <c r="AY329" s="1" t="s">
        <v>51</v>
      </c>
      <c r="AZ329" s="1" t="s">
        <v>51</v>
      </c>
    </row>
    <row r="330" spans="1:52" ht="30" customHeight="1" x14ac:dyDescent="0.3">
      <c r="A330" s="20"/>
      <c r="B330" s="20"/>
      <c r="C330" s="20"/>
      <c r="D330" s="20"/>
      <c r="E330" s="22"/>
      <c r="F330" s="25"/>
      <c r="G330" s="22"/>
      <c r="H330" s="25"/>
      <c r="I330" s="22"/>
      <c r="J330" s="25"/>
      <c r="K330" s="22"/>
      <c r="L330" s="25"/>
      <c r="M330" s="20"/>
    </row>
    <row r="331" spans="1:52" ht="30" customHeight="1" x14ac:dyDescent="0.3">
      <c r="A331" s="16" t="s">
        <v>839</v>
      </c>
      <c r="B331" s="17"/>
      <c r="C331" s="17"/>
      <c r="D331" s="17"/>
      <c r="E331" s="21"/>
      <c r="F331" s="24"/>
      <c r="G331" s="21"/>
      <c r="H331" s="24"/>
      <c r="I331" s="21"/>
      <c r="J331" s="24"/>
      <c r="K331" s="21"/>
      <c r="L331" s="24"/>
      <c r="M331" s="18"/>
      <c r="N331" s="1" t="s">
        <v>534</v>
      </c>
    </row>
    <row r="332" spans="1:52" ht="30" customHeight="1" x14ac:dyDescent="0.3">
      <c r="A332" s="19" t="s">
        <v>830</v>
      </c>
      <c r="B332" s="19" t="s">
        <v>840</v>
      </c>
      <c r="C332" s="19" t="s">
        <v>108</v>
      </c>
      <c r="D332" s="20">
        <v>1.05</v>
      </c>
      <c r="E332" s="22"/>
      <c r="F332" s="25"/>
      <c r="G332" s="22"/>
      <c r="H332" s="25"/>
      <c r="I332" s="22"/>
      <c r="J332" s="25"/>
      <c r="K332" s="22"/>
      <c r="L332" s="25"/>
      <c r="M332" s="19" t="s">
        <v>51</v>
      </c>
      <c r="N332" s="1" t="s">
        <v>534</v>
      </c>
      <c r="O332" s="1" t="s">
        <v>841</v>
      </c>
      <c r="P332" s="1" t="s">
        <v>63</v>
      </c>
      <c r="Q332" s="1" t="s">
        <v>63</v>
      </c>
      <c r="R332" s="1" t="s">
        <v>62</v>
      </c>
      <c r="AV332" s="1" t="s">
        <v>51</v>
      </c>
      <c r="AW332" s="1" t="s">
        <v>842</v>
      </c>
      <c r="AX332" s="1" t="s">
        <v>51</v>
      </c>
      <c r="AY332" s="1" t="s">
        <v>51</v>
      </c>
      <c r="AZ332" s="1" t="s">
        <v>51</v>
      </c>
    </row>
    <row r="333" spans="1:52" ht="30" customHeight="1" x14ac:dyDescent="0.3">
      <c r="A333" s="19" t="s">
        <v>550</v>
      </c>
      <c r="B333" s="19" t="s">
        <v>834</v>
      </c>
      <c r="C333" s="19" t="s">
        <v>280</v>
      </c>
      <c r="D333" s="20">
        <v>1.1657</v>
      </c>
      <c r="E333" s="22"/>
      <c r="F333" s="25"/>
      <c r="G333" s="22"/>
      <c r="H333" s="25"/>
      <c r="I333" s="22"/>
      <c r="J333" s="25"/>
      <c r="K333" s="22"/>
      <c r="L333" s="25"/>
      <c r="M333" s="19" t="s">
        <v>835</v>
      </c>
      <c r="N333" s="1" t="s">
        <v>534</v>
      </c>
      <c r="O333" s="1" t="s">
        <v>836</v>
      </c>
      <c r="P333" s="1" t="s">
        <v>62</v>
      </c>
      <c r="Q333" s="1" t="s">
        <v>63</v>
      </c>
      <c r="R333" s="1" t="s">
        <v>63</v>
      </c>
      <c r="AV333" s="1" t="s">
        <v>51</v>
      </c>
      <c r="AW333" s="1" t="s">
        <v>843</v>
      </c>
      <c r="AX333" s="1" t="s">
        <v>51</v>
      </c>
      <c r="AY333" s="1" t="s">
        <v>51</v>
      </c>
      <c r="AZ333" s="1" t="s">
        <v>51</v>
      </c>
    </row>
    <row r="334" spans="1:52" ht="30" customHeight="1" x14ac:dyDescent="0.3">
      <c r="A334" s="19" t="s">
        <v>278</v>
      </c>
      <c r="B334" s="19" t="s">
        <v>287</v>
      </c>
      <c r="C334" s="19" t="s">
        <v>280</v>
      </c>
      <c r="D334" s="20">
        <v>-5.8200000000000002E-2</v>
      </c>
      <c r="E334" s="22"/>
      <c r="F334" s="25"/>
      <c r="G334" s="22"/>
      <c r="H334" s="25"/>
      <c r="I334" s="22"/>
      <c r="J334" s="25"/>
      <c r="K334" s="22"/>
      <c r="L334" s="25"/>
      <c r="M334" s="19" t="s">
        <v>281</v>
      </c>
      <c r="N334" s="1" t="s">
        <v>534</v>
      </c>
      <c r="O334" s="1" t="s">
        <v>288</v>
      </c>
      <c r="P334" s="1" t="s">
        <v>63</v>
      </c>
      <c r="Q334" s="1" t="s">
        <v>63</v>
      </c>
      <c r="R334" s="1" t="s">
        <v>62</v>
      </c>
      <c r="AV334" s="1" t="s">
        <v>51</v>
      </c>
      <c r="AW334" s="1" t="s">
        <v>844</v>
      </c>
      <c r="AX334" s="1" t="s">
        <v>51</v>
      </c>
      <c r="AY334" s="1" t="s">
        <v>51</v>
      </c>
      <c r="AZ334" s="1" t="s">
        <v>51</v>
      </c>
    </row>
    <row r="335" spans="1:52" ht="30" customHeight="1" x14ac:dyDescent="0.3">
      <c r="A335" s="19" t="s">
        <v>348</v>
      </c>
      <c r="B335" s="19" t="s">
        <v>51</v>
      </c>
      <c r="C335" s="19" t="s">
        <v>51</v>
      </c>
      <c r="D335" s="20"/>
      <c r="E335" s="22"/>
      <c r="F335" s="25"/>
      <c r="G335" s="22"/>
      <c r="H335" s="25"/>
      <c r="I335" s="22"/>
      <c r="J335" s="25"/>
      <c r="K335" s="22"/>
      <c r="L335" s="25"/>
      <c r="M335" s="19" t="s">
        <v>51</v>
      </c>
      <c r="N335" s="1" t="s">
        <v>93</v>
      </c>
      <c r="O335" s="1" t="s">
        <v>93</v>
      </c>
      <c r="P335" s="1" t="s">
        <v>51</v>
      </c>
      <c r="Q335" s="1" t="s">
        <v>51</v>
      </c>
      <c r="R335" s="1" t="s">
        <v>51</v>
      </c>
      <c r="AV335" s="1" t="s">
        <v>51</v>
      </c>
      <c r="AW335" s="1" t="s">
        <v>51</v>
      </c>
      <c r="AX335" s="1" t="s">
        <v>51</v>
      </c>
      <c r="AY335" s="1" t="s">
        <v>51</v>
      </c>
      <c r="AZ335" s="1" t="s">
        <v>51</v>
      </c>
    </row>
    <row r="336" spans="1:52" ht="30" customHeight="1" x14ac:dyDescent="0.3">
      <c r="A336" s="20"/>
      <c r="B336" s="20"/>
      <c r="C336" s="20"/>
      <c r="D336" s="20"/>
      <c r="E336" s="22"/>
      <c r="F336" s="25"/>
      <c r="G336" s="22"/>
      <c r="H336" s="25"/>
      <c r="I336" s="22"/>
      <c r="J336" s="25"/>
      <c r="K336" s="22"/>
      <c r="L336" s="25"/>
      <c r="M336" s="20"/>
    </row>
    <row r="337" spans="1:52" ht="30" customHeight="1" x14ac:dyDescent="0.3">
      <c r="A337" s="16" t="s">
        <v>845</v>
      </c>
      <c r="B337" s="17"/>
      <c r="C337" s="17"/>
      <c r="D337" s="17"/>
      <c r="E337" s="21"/>
      <c r="F337" s="24"/>
      <c r="G337" s="21"/>
      <c r="H337" s="24"/>
      <c r="I337" s="21"/>
      <c r="J337" s="24"/>
      <c r="K337" s="21"/>
      <c r="L337" s="24"/>
      <c r="M337" s="18"/>
      <c r="N337" s="1" t="s">
        <v>539</v>
      </c>
    </row>
    <row r="338" spans="1:52" ht="30" customHeight="1" x14ac:dyDescent="0.3">
      <c r="A338" s="19" t="s">
        <v>541</v>
      </c>
      <c r="B338" s="19" t="s">
        <v>846</v>
      </c>
      <c r="C338" s="19" t="s">
        <v>280</v>
      </c>
      <c r="D338" s="20">
        <v>3.7600000000000001E-2</v>
      </c>
      <c r="E338" s="22"/>
      <c r="F338" s="25"/>
      <c r="G338" s="22"/>
      <c r="H338" s="25"/>
      <c r="I338" s="22"/>
      <c r="J338" s="25"/>
      <c r="K338" s="22"/>
      <c r="L338" s="25"/>
      <c r="M338" s="19" t="s">
        <v>51</v>
      </c>
      <c r="N338" s="1" t="s">
        <v>539</v>
      </c>
      <c r="O338" s="1" t="s">
        <v>847</v>
      </c>
      <c r="P338" s="1" t="s">
        <v>63</v>
      </c>
      <c r="Q338" s="1" t="s">
        <v>63</v>
      </c>
      <c r="R338" s="1" t="s">
        <v>62</v>
      </c>
      <c r="AV338" s="1" t="s">
        <v>51</v>
      </c>
      <c r="AW338" s="1" t="s">
        <v>848</v>
      </c>
      <c r="AX338" s="1" t="s">
        <v>51</v>
      </c>
      <c r="AY338" s="1" t="s">
        <v>51</v>
      </c>
      <c r="AZ338" s="1" t="s">
        <v>51</v>
      </c>
    </row>
    <row r="339" spans="1:52" ht="30" customHeight="1" x14ac:dyDescent="0.3">
      <c r="A339" s="19" t="s">
        <v>545</v>
      </c>
      <c r="B339" s="19" t="s">
        <v>849</v>
      </c>
      <c r="C339" s="19" t="s">
        <v>280</v>
      </c>
      <c r="D339" s="20">
        <v>3.4000000000000002E-2</v>
      </c>
      <c r="E339" s="22"/>
      <c r="F339" s="25"/>
      <c r="G339" s="22"/>
      <c r="H339" s="25"/>
      <c r="I339" s="22"/>
      <c r="J339" s="25"/>
      <c r="K339" s="22"/>
      <c r="L339" s="25"/>
      <c r="M339" s="19" t="s">
        <v>850</v>
      </c>
      <c r="N339" s="1" t="s">
        <v>539</v>
      </c>
      <c r="O339" s="1" t="s">
        <v>851</v>
      </c>
      <c r="P339" s="1" t="s">
        <v>62</v>
      </c>
      <c r="Q339" s="1" t="s">
        <v>63</v>
      </c>
      <c r="R339" s="1" t="s">
        <v>63</v>
      </c>
      <c r="AV339" s="1" t="s">
        <v>51</v>
      </c>
      <c r="AW339" s="1" t="s">
        <v>852</v>
      </c>
      <c r="AX339" s="1" t="s">
        <v>51</v>
      </c>
      <c r="AY339" s="1" t="s">
        <v>51</v>
      </c>
      <c r="AZ339" s="1" t="s">
        <v>51</v>
      </c>
    </row>
    <row r="340" spans="1:52" ht="30" customHeight="1" x14ac:dyDescent="0.3">
      <c r="A340" s="19" t="s">
        <v>278</v>
      </c>
      <c r="B340" s="19" t="s">
        <v>287</v>
      </c>
      <c r="C340" s="19" t="s">
        <v>280</v>
      </c>
      <c r="D340" s="20">
        <v>-2E-3</v>
      </c>
      <c r="E340" s="22"/>
      <c r="F340" s="25"/>
      <c r="G340" s="22"/>
      <c r="H340" s="25"/>
      <c r="I340" s="22"/>
      <c r="J340" s="25"/>
      <c r="K340" s="22"/>
      <c r="L340" s="25"/>
      <c r="M340" s="19" t="s">
        <v>281</v>
      </c>
      <c r="N340" s="1" t="s">
        <v>539</v>
      </c>
      <c r="O340" s="1" t="s">
        <v>288</v>
      </c>
      <c r="P340" s="1" t="s">
        <v>63</v>
      </c>
      <c r="Q340" s="1" t="s">
        <v>63</v>
      </c>
      <c r="R340" s="1" t="s">
        <v>62</v>
      </c>
      <c r="AV340" s="1" t="s">
        <v>51</v>
      </c>
      <c r="AW340" s="1" t="s">
        <v>853</v>
      </c>
      <c r="AX340" s="1" t="s">
        <v>51</v>
      </c>
      <c r="AY340" s="1" t="s">
        <v>51</v>
      </c>
      <c r="AZ340" s="1" t="s">
        <v>51</v>
      </c>
    </row>
    <row r="341" spans="1:52" ht="30" customHeight="1" x14ac:dyDescent="0.3">
      <c r="A341" s="19" t="s">
        <v>348</v>
      </c>
      <c r="B341" s="19" t="s">
        <v>51</v>
      </c>
      <c r="C341" s="19" t="s">
        <v>51</v>
      </c>
      <c r="D341" s="20"/>
      <c r="E341" s="22"/>
      <c r="F341" s="25"/>
      <c r="G341" s="22"/>
      <c r="H341" s="25"/>
      <c r="I341" s="22"/>
      <c r="J341" s="25"/>
      <c r="K341" s="22"/>
      <c r="L341" s="25"/>
      <c r="M341" s="19" t="s">
        <v>51</v>
      </c>
      <c r="N341" s="1" t="s">
        <v>93</v>
      </c>
      <c r="O341" s="1" t="s">
        <v>93</v>
      </c>
      <c r="P341" s="1" t="s">
        <v>51</v>
      </c>
      <c r="Q341" s="1" t="s">
        <v>51</v>
      </c>
      <c r="R341" s="1" t="s">
        <v>51</v>
      </c>
      <c r="AV341" s="1" t="s">
        <v>51</v>
      </c>
      <c r="AW341" s="1" t="s">
        <v>51</v>
      </c>
      <c r="AX341" s="1" t="s">
        <v>51</v>
      </c>
      <c r="AY341" s="1" t="s">
        <v>51</v>
      </c>
      <c r="AZ341" s="1" t="s">
        <v>51</v>
      </c>
    </row>
    <row r="342" spans="1:52" ht="30" customHeight="1" x14ac:dyDescent="0.3">
      <c r="A342" s="20"/>
      <c r="B342" s="20"/>
      <c r="C342" s="20"/>
      <c r="D342" s="20"/>
      <c r="E342" s="22"/>
      <c r="F342" s="25"/>
      <c r="G342" s="22"/>
      <c r="H342" s="25"/>
      <c r="I342" s="22"/>
      <c r="J342" s="25"/>
      <c r="K342" s="22"/>
      <c r="L342" s="25"/>
      <c r="M342" s="20"/>
    </row>
    <row r="343" spans="1:52" ht="30" customHeight="1" x14ac:dyDescent="0.3">
      <c r="A343" s="16" t="s">
        <v>854</v>
      </c>
      <c r="B343" s="17"/>
      <c r="C343" s="17"/>
      <c r="D343" s="17"/>
      <c r="E343" s="21"/>
      <c r="F343" s="24"/>
      <c r="G343" s="21"/>
      <c r="H343" s="24"/>
      <c r="I343" s="21"/>
      <c r="J343" s="24"/>
      <c r="K343" s="21"/>
      <c r="L343" s="24"/>
      <c r="M343" s="18"/>
      <c r="N343" s="1" t="s">
        <v>548</v>
      </c>
    </row>
    <row r="344" spans="1:52" ht="30" customHeight="1" x14ac:dyDescent="0.3">
      <c r="A344" s="19" t="s">
        <v>855</v>
      </c>
      <c r="B344" s="19" t="s">
        <v>351</v>
      </c>
      <c r="C344" s="19" t="s">
        <v>352</v>
      </c>
      <c r="D344" s="20">
        <v>1.192E-2</v>
      </c>
      <c r="E344" s="22"/>
      <c r="F344" s="25"/>
      <c r="G344" s="22"/>
      <c r="H344" s="25"/>
      <c r="I344" s="22"/>
      <c r="J344" s="25"/>
      <c r="K344" s="22"/>
      <c r="L344" s="25"/>
      <c r="M344" s="19" t="s">
        <v>51</v>
      </c>
      <c r="N344" s="1" t="s">
        <v>548</v>
      </c>
      <c r="O344" s="1" t="s">
        <v>856</v>
      </c>
      <c r="P344" s="1" t="s">
        <v>63</v>
      </c>
      <c r="Q344" s="1" t="s">
        <v>63</v>
      </c>
      <c r="R344" s="1" t="s">
        <v>62</v>
      </c>
      <c r="V344">
        <v>1</v>
      </c>
      <c r="W344">
        <v>2</v>
      </c>
      <c r="AV344" s="1" t="s">
        <v>51</v>
      </c>
      <c r="AW344" s="1" t="s">
        <v>857</v>
      </c>
      <c r="AX344" s="1" t="s">
        <v>51</v>
      </c>
      <c r="AY344" s="1" t="s">
        <v>51</v>
      </c>
      <c r="AZ344" s="1" t="s">
        <v>51</v>
      </c>
    </row>
    <row r="345" spans="1:52" ht="30" customHeight="1" x14ac:dyDescent="0.3">
      <c r="A345" s="19" t="s">
        <v>858</v>
      </c>
      <c r="B345" s="19" t="s">
        <v>351</v>
      </c>
      <c r="C345" s="19" t="s">
        <v>352</v>
      </c>
      <c r="D345" s="20">
        <v>4.3400000000000001E-3</v>
      </c>
      <c r="E345" s="22"/>
      <c r="F345" s="25"/>
      <c r="G345" s="22"/>
      <c r="H345" s="25"/>
      <c r="I345" s="22"/>
      <c r="J345" s="25"/>
      <c r="K345" s="22"/>
      <c r="L345" s="25"/>
      <c r="M345" s="19" t="s">
        <v>51</v>
      </c>
      <c r="N345" s="1" t="s">
        <v>548</v>
      </c>
      <c r="O345" s="1" t="s">
        <v>859</v>
      </c>
      <c r="P345" s="1" t="s">
        <v>63</v>
      </c>
      <c r="Q345" s="1" t="s">
        <v>63</v>
      </c>
      <c r="R345" s="1" t="s">
        <v>62</v>
      </c>
      <c r="V345">
        <v>1</v>
      </c>
      <c r="W345">
        <v>2</v>
      </c>
      <c r="AV345" s="1" t="s">
        <v>51</v>
      </c>
      <c r="AW345" s="1" t="s">
        <v>860</v>
      </c>
      <c r="AX345" s="1" t="s">
        <v>51</v>
      </c>
      <c r="AY345" s="1" t="s">
        <v>51</v>
      </c>
      <c r="AZ345" s="1" t="s">
        <v>51</v>
      </c>
    </row>
    <row r="346" spans="1:52" ht="30" customHeight="1" x14ac:dyDescent="0.3">
      <c r="A346" s="19" t="s">
        <v>577</v>
      </c>
      <c r="B346" s="19" t="s">
        <v>351</v>
      </c>
      <c r="C346" s="19" t="s">
        <v>352</v>
      </c>
      <c r="D346" s="20">
        <v>3.2499999999999999E-3</v>
      </c>
      <c r="E346" s="22"/>
      <c r="F346" s="25"/>
      <c r="G346" s="22"/>
      <c r="H346" s="25"/>
      <c r="I346" s="22"/>
      <c r="J346" s="25"/>
      <c r="K346" s="22"/>
      <c r="L346" s="25"/>
      <c r="M346" s="19" t="s">
        <v>51</v>
      </c>
      <c r="N346" s="1" t="s">
        <v>548</v>
      </c>
      <c r="O346" s="1" t="s">
        <v>578</v>
      </c>
      <c r="P346" s="1" t="s">
        <v>63</v>
      </c>
      <c r="Q346" s="1" t="s">
        <v>63</v>
      </c>
      <c r="R346" s="1" t="s">
        <v>62</v>
      </c>
      <c r="V346">
        <v>1</v>
      </c>
      <c r="W346">
        <v>2</v>
      </c>
      <c r="AV346" s="1" t="s">
        <v>51</v>
      </c>
      <c r="AW346" s="1" t="s">
        <v>861</v>
      </c>
      <c r="AX346" s="1" t="s">
        <v>51</v>
      </c>
      <c r="AY346" s="1" t="s">
        <v>51</v>
      </c>
      <c r="AZ346" s="1" t="s">
        <v>51</v>
      </c>
    </row>
    <row r="347" spans="1:52" ht="30" customHeight="1" x14ac:dyDescent="0.3">
      <c r="A347" s="19" t="s">
        <v>350</v>
      </c>
      <c r="B347" s="19" t="s">
        <v>351</v>
      </c>
      <c r="C347" s="19" t="s">
        <v>352</v>
      </c>
      <c r="D347" s="20">
        <v>2.16E-3</v>
      </c>
      <c r="E347" s="22"/>
      <c r="F347" s="25"/>
      <c r="G347" s="22"/>
      <c r="H347" s="25"/>
      <c r="I347" s="22"/>
      <c r="J347" s="25"/>
      <c r="K347" s="22"/>
      <c r="L347" s="25"/>
      <c r="M347" s="19" t="s">
        <v>51</v>
      </c>
      <c r="N347" s="1" t="s">
        <v>548</v>
      </c>
      <c r="O347" s="1" t="s">
        <v>353</v>
      </c>
      <c r="P347" s="1" t="s">
        <v>63</v>
      </c>
      <c r="Q347" s="1" t="s">
        <v>63</v>
      </c>
      <c r="R347" s="1" t="s">
        <v>62</v>
      </c>
      <c r="V347">
        <v>1</v>
      </c>
      <c r="W347">
        <v>2</v>
      </c>
      <c r="AV347" s="1" t="s">
        <v>51</v>
      </c>
      <c r="AW347" s="1" t="s">
        <v>862</v>
      </c>
      <c r="AX347" s="1" t="s">
        <v>51</v>
      </c>
      <c r="AY347" s="1" t="s">
        <v>51</v>
      </c>
      <c r="AZ347" s="1" t="s">
        <v>51</v>
      </c>
    </row>
    <row r="348" spans="1:52" ht="30" customHeight="1" x14ac:dyDescent="0.3">
      <c r="A348" s="19" t="s">
        <v>581</v>
      </c>
      <c r="B348" s="19" t="s">
        <v>863</v>
      </c>
      <c r="C348" s="19" t="s">
        <v>345</v>
      </c>
      <c r="D348" s="20">
        <v>1</v>
      </c>
      <c r="E348" s="22"/>
      <c r="F348" s="25"/>
      <c r="G348" s="22"/>
      <c r="H348" s="25"/>
      <c r="I348" s="22"/>
      <c r="J348" s="25"/>
      <c r="K348" s="22"/>
      <c r="L348" s="25"/>
      <c r="M348" s="19" t="s">
        <v>51</v>
      </c>
      <c r="N348" s="1" t="s">
        <v>548</v>
      </c>
      <c r="O348" s="1" t="s">
        <v>346</v>
      </c>
      <c r="P348" s="1" t="s">
        <v>63</v>
      </c>
      <c r="Q348" s="1" t="s">
        <v>63</v>
      </c>
      <c r="R348" s="1" t="s">
        <v>63</v>
      </c>
      <c r="S348">
        <v>1</v>
      </c>
      <c r="T348">
        <v>2</v>
      </c>
      <c r="U348">
        <v>0.04</v>
      </c>
      <c r="AV348" s="1" t="s">
        <v>51</v>
      </c>
      <c r="AW348" s="1" t="s">
        <v>864</v>
      </c>
      <c r="AX348" s="1" t="s">
        <v>51</v>
      </c>
      <c r="AY348" s="1" t="s">
        <v>51</v>
      </c>
      <c r="AZ348" s="1" t="s">
        <v>51</v>
      </c>
    </row>
    <row r="349" spans="1:52" ht="30" customHeight="1" x14ac:dyDescent="0.3">
      <c r="A349" s="19" t="s">
        <v>569</v>
      </c>
      <c r="B349" s="19" t="s">
        <v>642</v>
      </c>
      <c r="C349" s="19" t="s">
        <v>345</v>
      </c>
      <c r="D349" s="20">
        <v>1</v>
      </c>
      <c r="E349" s="22"/>
      <c r="F349" s="25"/>
      <c r="G349" s="22"/>
      <c r="H349" s="25"/>
      <c r="I349" s="22"/>
      <c r="J349" s="25"/>
      <c r="K349" s="22"/>
      <c r="L349" s="25"/>
      <c r="M349" s="19" t="s">
        <v>51</v>
      </c>
      <c r="N349" s="1" t="s">
        <v>548</v>
      </c>
      <c r="O349" s="1" t="s">
        <v>602</v>
      </c>
      <c r="P349" s="1" t="s">
        <v>63</v>
      </c>
      <c r="Q349" s="1" t="s">
        <v>63</v>
      </c>
      <c r="R349" s="1" t="s">
        <v>63</v>
      </c>
      <c r="S349">
        <v>1</v>
      </c>
      <c r="T349">
        <v>0</v>
      </c>
      <c r="U349">
        <v>0.02</v>
      </c>
      <c r="AV349" s="1" t="s">
        <v>51</v>
      </c>
      <c r="AW349" s="1" t="s">
        <v>865</v>
      </c>
      <c r="AX349" s="1" t="s">
        <v>51</v>
      </c>
      <c r="AY349" s="1" t="s">
        <v>51</v>
      </c>
      <c r="AZ349" s="1" t="s">
        <v>51</v>
      </c>
    </row>
    <row r="350" spans="1:52" ht="30" customHeight="1" x14ac:dyDescent="0.3">
      <c r="A350" s="19" t="s">
        <v>348</v>
      </c>
      <c r="B350" s="19" t="s">
        <v>51</v>
      </c>
      <c r="C350" s="19" t="s">
        <v>51</v>
      </c>
      <c r="D350" s="20"/>
      <c r="E350" s="22"/>
      <c r="F350" s="25"/>
      <c r="G350" s="22"/>
      <c r="H350" s="25"/>
      <c r="I350" s="22"/>
      <c r="J350" s="25"/>
      <c r="K350" s="22"/>
      <c r="L350" s="25"/>
      <c r="M350" s="19" t="s">
        <v>51</v>
      </c>
      <c r="N350" s="1" t="s">
        <v>93</v>
      </c>
      <c r="O350" s="1" t="s">
        <v>93</v>
      </c>
      <c r="P350" s="1" t="s">
        <v>51</v>
      </c>
      <c r="Q350" s="1" t="s">
        <v>51</v>
      </c>
      <c r="R350" s="1" t="s">
        <v>51</v>
      </c>
      <c r="AV350" s="1" t="s">
        <v>51</v>
      </c>
      <c r="AW350" s="1" t="s">
        <v>51</v>
      </c>
      <c r="AX350" s="1" t="s">
        <v>51</v>
      </c>
      <c r="AY350" s="1" t="s">
        <v>51</v>
      </c>
      <c r="AZ350" s="1" t="s">
        <v>51</v>
      </c>
    </row>
    <row r="351" spans="1:52" ht="30" customHeight="1" x14ac:dyDescent="0.3">
      <c r="A351" s="20"/>
      <c r="B351" s="20"/>
      <c r="C351" s="20"/>
      <c r="D351" s="20"/>
      <c r="E351" s="22"/>
      <c r="F351" s="25"/>
      <c r="G351" s="22"/>
      <c r="H351" s="25"/>
      <c r="I351" s="22"/>
      <c r="J351" s="25"/>
      <c r="K351" s="22"/>
      <c r="L351" s="25"/>
      <c r="M351" s="20"/>
    </row>
    <row r="352" spans="1:52" ht="30" customHeight="1" x14ac:dyDescent="0.3">
      <c r="A352" s="16" t="s">
        <v>866</v>
      </c>
      <c r="B352" s="17"/>
      <c r="C352" s="17"/>
      <c r="D352" s="17"/>
      <c r="E352" s="21"/>
      <c r="F352" s="24"/>
      <c r="G352" s="21"/>
      <c r="H352" s="24"/>
      <c r="I352" s="21"/>
      <c r="J352" s="24"/>
      <c r="K352" s="21"/>
      <c r="L352" s="24"/>
      <c r="M352" s="18"/>
      <c r="N352" s="1" t="s">
        <v>553</v>
      </c>
    </row>
    <row r="353" spans="1:52" ht="30" customHeight="1" x14ac:dyDescent="0.3">
      <c r="A353" s="19" t="s">
        <v>858</v>
      </c>
      <c r="B353" s="19" t="s">
        <v>351</v>
      </c>
      <c r="C353" s="19" t="s">
        <v>352</v>
      </c>
      <c r="D353" s="20">
        <v>1.17E-2</v>
      </c>
      <c r="E353" s="22"/>
      <c r="F353" s="25"/>
      <c r="G353" s="22"/>
      <c r="H353" s="25"/>
      <c r="I353" s="22"/>
      <c r="J353" s="25"/>
      <c r="K353" s="22"/>
      <c r="L353" s="25"/>
      <c r="M353" s="19" t="s">
        <v>51</v>
      </c>
      <c r="N353" s="1" t="s">
        <v>553</v>
      </c>
      <c r="O353" s="1" t="s">
        <v>859</v>
      </c>
      <c r="P353" s="1" t="s">
        <v>63</v>
      </c>
      <c r="Q353" s="1" t="s">
        <v>63</v>
      </c>
      <c r="R353" s="1" t="s">
        <v>62</v>
      </c>
      <c r="V353">
        <v>1</v>
      </c>
      <c r="W353">
        <v>2</v>
      </c>
      <c r="AV353" s="1" t="s">
        <v>51</v>
      </c>
      <c r="AW353" s="1" t="s">
        <v>867</v>
      </c>
      <c r="AX353" s="1" t="s">
        <v>51</v>
      </c>
      <c r="AY353" s="1" t="s">
        <v>51</v>
      </c>
      <c r="AZ353" s="1" t="s">
        <v>51</v>
      </c>
    </row>
    <row r="354" spans="1:52" ht="30" customHeight="1" x14ac:dyDescent="0.3">
      <c r="A354" s="19" t="s">
        <v>855</v>
      </c>
      <c r="B354" s="19" t="s">
        <v>351</v>
      </c>
      <c r="C354" s="19" t="s">
        <v>352</v>
      </c>
      <c r="D354" s="20">
        <v>1.17E-2</v>
      </c>
      <c r="E354" s="22"/>
      <c r="F354" s="25"/>
      <c r="G354" s="22"/>
      <c r="H354" s="25"/>
      <c r="I354" s="22"/>
      <c r="J354" s="25"/>
      <c r="K354" s="22"/>
      <c r="L354" s="25"/>
      <c r="M354" s="19" t="s">
        <v>51</v>
      </c>
      <c r="N354" s="1" t="s">
        <v>553</v>
      </c>
      <c r="O354" s="1" t="s">
        <v>856</v>
      </c>
      <c r="P354" s="1" t="s">
        <v>63</v>
      </c>
      <c r="Q354" s="1" t="s">
        <v>63</v>
      </c>
      <c r="R354" s="1" t="s">
        <v>62</v>
      </c>
      <c r="V354">
        <v>1</v>
      </c>
      <c r="W354">
        <v>2</v>
      </c>
      <c r="AV354" s="1" t="s">
        <v>51</v>
      </c>
      <c r="AW354" s="1" t="s">
        <v>868</v>
      </c>
      <c r="AX354" s="1" t="s">
        <v>51</v>
      </c>
      <c r="AY354" s="1" t="s">
        <v>51</v>
      </c>
      <c r="AZ354" s="1" t="s">
        <v>51</v>
      </c>
    </row>
    <row r="355" spans="1:52" ht="30" customHeight="1" x14ac:dyDescent="0.3">
      <c r="A355" s="19" t="s">
        <v>350</v>
      </c>
      <c r="B355" s="19" t="s">
        <v>351</v>
      </c>
      <c r="C355" s="19" t="s">
        <v>352</v>
      </c>
      <c r="D355" s="20">
        <v>5.7999999999999996E-3</v>
      </c>
      <c r="E355" s="22"/>
      <c r="F355" s="25"/>
      <c r="G355" s="22"/>
      <c r="H355" s="25"/>
      <c r="I355" s="22"/>
      <c r="J355" s="25"/>
      <c r="K355" s="22"/>
      <c r="L355" s="25"/>
      <c r="M355" s="19" t="s">
        <v>51</v>
      </c>
      <c r="N355" s="1" t="s">
        <v>553</v>
      </c>
      <c r="O355" s="1" t="s">
        <v>353</v>
      </c>
      <c r="P355" s="1" t="s">
        <v>63</v>
      </c>
      <c r="Q355" s="1" t="s">
        <v>63</v>
      </c>
      <c r="R355" s="1" t="s">
        <v>62</v>
      </c>
      <c r="V355">
        <v>1</v>
      </c>
      <c r="W355">
        <v>2</v>
      </c>
      <c r="AV355" s="1" t="s">
        <v>51</v>
      </c>
      <c r="AW355" s="1" t="s">
        <v>869</v>
      </c>
      <c r="AX355" s="1" t="s">
        <v>51</v>
      </c>
      <c r="AY355" s="1" t="s">
        <v>51</v>
      </c>
      <c r="AZ355" s="1" t="s">
        <v>51</v>
      </c>
    </row>
    <row r="356" spans="1:52" ht="30" customHeight="1" x14ac:dyDescent="0.3">
      <c r="A356" s="19" t="s">
        <v>581</v>
      </c>
      <c r="B356" s="19" t="s">
        <v>642</v>
      </c>
      <c r="C356" s="19" t="s">
        <v>345</v>
      </c>
      <c r="D356" s="20">
        <v>1</v>
      </c>
      <c r="E356" s="22"/>
      <c r="F356" s="25"/>
      <c r="G356" s="22"/>
      <c r="H356" s="25"/>
      <c r="I356" s="22"/>
      <c r="J356" s="25"/>
      <c r="K356" s="22"/>
      <c r="L356" s="25"/>
      <c r="M356" s="19" t="s">
        <v>51</v>
      </c>
      <c r="N356" s="1" t="s">
        <v>553</v>
      </c>
      <c r="O356" s="1" t="s">
        <v>346</v>
      </c>
      <c r="P356" s="1" t="s">
        <v>63</v>
      </c>
      <c r="Q356" s="1" t="s">
        <v>63</v>
      </c>
      <c r="R356" s="1" t="s">
        <v>63</v>
      </c>
      <c r="S356">
        <v>1</v>
      </c>
      <c r="T356">
        <v>2</v>
      </c>
      <c r="U356">
        <v>0.02</v>
      </c>
      <c r="AV356" s="1" t="s">
        <v>51</v>
      </c>
      <c r="AW356" s="1" t="s">
        <v>870</v>
      </c>
      <c r="AX356" s="1" t="s">
        <v>51</v>
      </c>
      <c r="AY356" s="1" t="s">
        <v>51</v>
      </c>
      <c r="AZ356" s="1" t="s">
        <v>51</v>
      </c>
    </row>
    <row r="357" spans="1:52" ht="30" customHeight="1" x14ac:dyDescent="0.3">
      <c r="A357" s="19" t="s">
        <v>569</v>
      </c>
      <c r="B357" s="19" t="s">
        <v>642</v>
      </c>
      <c r="C357" s="19" t="s">
        <v>345</v>
      </c>
      <c r="D357" s="20">
        <v>1</v>
      </c>
      <c r="E357" s="22"/>
      <c r="F357" s="25"/>
      <c r="G357" s="22"/>
      <c r="H357" s="25"/>
      <c r="I357" s="22"/>
      <c r="J357" s="25"/>
      <c r="K357" s="22"/>
      <c r="L357" s="25"/>
      <c r="M357" s="19" t="s">
        <v>51</v>
      </c>
      <c r="N357" s="1" t="s">
        <v>553</v>
      </c>
      <c r="O357" s="1" t="s">
        <v>602</v>
      </c>
      <c r="P357" s="1" t="s">
        <v>63</v>
      </c>
      <c r="Q357" s="1" t="s">
        <v>63</v>
      </c>
      <c r="R357" s="1" t="s">
        <v>63</v>
      </c>
      <c r="S357">
        <v>1</v>
      </c>
      <c r="T357">
        <v>0</v>
      </c>
      <c r="U357">
        <v>0.02</v>
      </c>
      <c r="AV357" s="1" t="s">
        <v>51</v>
      </c>
      <c r="AW357" s="1" t="s">
        <v>871</v>
      </c>
      <c r="AX357" s="1" t="s">
        <v>51</v>
      </c>
      <c r="AY357" s="1" t="s">
        <v>51</v>
      </c>
      <c r="AZ357" s="1" t="s">
        <v>51</v>
      </c>
    </row>
    <row r="358" spans="1:52" ht="30" customHeight="1" x14ac:dyDescent="0.3">
      <c r="A358" s="19" t="s">
        <v>348</v>
      </c>
      <c r="B358" s="19" t="s">
        <v>51</v>
      </c>
      <c r="C358" s="19" t="s">
        <v>51</v>
      </c>
      <c r="D358" s="20"/>
      <c r="E358" s="22"/>
      <c r="F358" s="25"/>
      <c r="G358" s="22"/>
      <c r="H358" s="25"/>
      <c r="I358" s="22"/>
      <c r="J358" s="25"/>
      <c r="K358" s="22"/>
      <c r="L358" s="25"/>
      <c r="M358" s="19" t="s">
        <v>51</v>
      </c>
      <c r="N358" s="1" t="s">
        <v>93</v>
      </c>
      <c r="O358" s="1" t="s">
        <v>93</v>
      </c>
      <c r="P358" s="1" t="s">
        <v>51</v>
      </c>
      <c r="Q358" s="1" t="s">
        <v>51</v>
      </c>
      <c r="R358" s="1" t="s">
        <v>51</v>
      </c>
      <c r="AV358" s="1" t="s">
        <v>51</v>
      </c>
      <c r="AW358" s="1" t="s">
        <v>51</v>
      </c>
      <c r="AX358" s="1" t="s">
        <v>51</v>
      </c>
      <c r="AY358" s="1" t="s">
        <v>51</v>
      </c>
      <c r="AZ358" s="1" t="s">
        <v>51</v>
      </c>
    </row>
    <row r="359" spans="1:52" ht="30" customHeight="1" x14ac:dyDescent="0.3">
      <c r="A359" s="20"/>
      <c r="B359" s="20"/>
      <c r="C359" s="20"/>
      <c r="D359" s="20"/>
      <c r="E359" s="22"/>
      <c r="F359" s="25"/>
      <c r="G359" s="22"/>
      <c r="H359" s="25"/>
      <c r="I359" s="22"/>
      <c r="J359" s="25"/>
      <c r="K359" s="22"/>
      <c r="L359" s="25"/>
      <c r="M359" s="20"/>
    </row>
    <row r="360" spans="1:52" ht="30" customHeight="1" x14ac:dyDescent="0.3">
      <c r="A360" s="16" t="s">
        <v>872</v>
      </c>
      <c r="B360" s="17"/>
      <c r="C360" s="17"/>
      <c r="D360" s="17"/>
      <c r="E360" s="21"/>
      <c r="F360" s="24"/>
      <c r="G360" s="21"/>
      <c r="H360" s="24"/>
      <c r="I360" s="21"/>
      <c r="J360" s="24"/>
      <c r="K360" s="21"/>
      <c r="L360" s="24"/>
      <c r="M360" s="18"/>
      <c r="N360" s="1" t="s">
        <v>558</v>
      </c>
    </row>
    <row r="361" spans="1:52" ht="30" customHeight="1" x14ac:dyDescent="0.3">
      <c r="A361" s="19" t="s">
        <v>873</v>
      </c>
      <c r="B361" s="19" t="s">
        <v>351</v>
      </c>
      <c r="C361" s="19" t="s">
        <v>352</v>
      </c>
      <c r="D361" s="20">
        <v>3.5000000000000003E-2</v>
      </c>
      <c r="E361" s="22"/>
      <c r="F361" s="25"/>
      <c r="G361" s="22"/>
      <c r="H361" s="25"/>
      <c r="I361" s="22"/>
      <c r="J361" s="25"/>
      <c r="K361" s="22"/>
      <c r="L361" s="25"/>
      <c r="M361" s="19" t="s">
        <v>51</v>
      </c>
      <c r="N361" s="1" t="s">
        <v>558</v>
      </c>
      <c r="O361" s="1" t="s">
        <v>874</v>
      </c>
      <c r="P361" s="1" t="s">
        <v>63</v>
      </c>
      <c r="Q361" s="1" t="s">
        <v>63</v>
      </c>
      <c r="R361" s="1" t="s">
        <v>62</v>
      </c>
      <c r="V361">
        <v>1</v>
      </c>
      <c r="AV361" s="1" t="s">
        <v>51</v>
      </c>
      <c r="AW361" s="1" t="s">
        <v>875</v>
      </c>
      <c r="AX361" s="1" t="s">
        <v>51</v>
      </c>
      <c r="AY361" s="1" t="s">
        <v>51</v>
      </c>
      <c r="AZ361" s="1" t="s">
        <v>51</v>
      </c>
    </row>
    <row r="362" spans="1:52" ht="30" customHeight="1" x14ac:dyDescent="0.3">
      <c r="A362" s="19" t="s">
        <v>577</v>
      </c>
      <c r="B362" s="19" t="s">
        <v>351</v>
      </c>
      <c r="C362" s="19" t="s">
        <v>352</v>
      </c>
      <c r="D362" s="20">
        <v>1.4E-2</v>
      </c>
      <c r="E362" s="22"/>
      <c r="F362" s="25"/>
      <c r="G362" s="22"/>
      <c r="H362" s="25"/>
      <c r="I362" s="22"/>
      <c r="J362" s="25"/>
      <c r="K362" s="22"/>
      <c r="L362" s="25"/>
      <c r="M362" s="19" t="s">
        <v>51</v>
      </c>
      <c r="N362" s="1" t="s">
        <v>558</v>
      </c>
      <c r="O362" s="1" t="s">
        <v>578</v>
      </c>
      <c r="P362" s="1" t="s">
        <v>63</v>
      </c>
      <c r="Q362" s="1" t="s">
        <v>63</v>
      </c>
      <c r="R362" s="1" t="s">
        <v>62</v>
      </c>
      <c r="V362">
        <v>1</v>
      </c>
      <c r="AV362" s="1" t="s">
        <v>51</v>
      </c>
      <c r="AW362" s="1" t="s">
        <v>876</v>
      </c>
      <c r="AX362" s="1" t="s">
        <v>51</v>
      </c>
      <c r="AY362" s="1" t="s">
        <v>51</v>
      </c>
      <c r="AZ362" s="1" t="s">
        <v>51</v>
      </c>
    </row>
    <row r="363" spans="1:52" ht="30" customHeight="1" x14ac:dyDescent="0.3">
      <c r="A363" s="19" t="s">
        <v>581</v>
      </c>
      <c r="B363" s="19" t="s">
        <v>642</v>
      </c>
      <c r="C363" s="19" t="s">
        <v>345</v>
      </c>
      <c r="D363" s="20">
        <v>1</v>
      </c>
      <c r="E363" s="22"/>
      <c r="F363" s="25"/>
      <c r="G363" s="22"/>
      <c r="H363" s="25"/>
      <c r="I363" s="22"/>
      <c r="J363" s="25"/>
      <c r="K363" s="22"/>
      <c r="L363" s="25"/>
      <c r="M363" s="19" t="s">
        <v>51</v>
      </c>
      <c r="N363" s="1" t="s">
        <v>558</v>
      </c>
      <c r="O363" s="1" t="s">
        <v>346</v>
      </c>
      <c r="P363" s="1" t="s">
        <v>63</v>
      </c>
      <c r="Q363" s="1" t="s">
        <v>63</v>
      </c>
      <c r="R363" s="1" t="s">
        <v>63</v>
      </c>
      <c r="S363">
        <v>1</v>
      </c>
      <c r="T363">
        <v>2</v>
      </c>
      <c r="U363">
        <v>0.02</v>
      </c>
      <c r="AV363" s="1" t="s">
        <v>51</v>
      </c>
      <c r="AW363" s="1" t="s">
        <v>877</v>
      </c>
      <c r="AX363" s="1" t="s">
        <v>51</v>
      </c>
      <c r="AY363" s="1" t="s">
        <v>51</v>
      </c>
      <c r="AZ363" s="1" t="s">
        <v>51</v>
      </c>
    </row>
    <row r="364" spans="1:52" ht="30" customHeight="1" x14ac:dyDescent="0.3">
      <c r="A364" s="19" t="s">
        <v>348</v>
      </c>
      <c r="B364" s="19" t="s">
        <v>51</v>
      </c>
      <c r="C364" s="19" t="s">
        <v>51</v>
      </c>
      <c r="D364" s="20"/>
      <c r="E364" s="22"/>
      <c r="F364" s="25"/>
      <c r="G364" s="22"/>
      <c r="H364" s="25"/>
      <c r="I364" s="22"/>
      <c r="J364" s="25"/>
      <c r="K364" s="22"/>
      <c r="L364" s="25"/>
      <c r="M364" s="19" t="s">
        <v>51</v>
      </c>
      <c r="N364" s="1" t="s">
        <v>93</v>
      </c>
      <c r="O364" s="1" t="s">
        <v>93</v>
      </c>
      <c r="P364" s="1" t="s">
        <v>51</v>
      </c>
      <c r="Q364" s="1" t="s">
        <v>51</v>
      </c>
      <c r="R364" s="1" t="s">
        <v>51</v>
      </c>
      <c r="AV364" s="1" t="s">
        <v>51</v>
      </c>
      <c r="AW364" s="1" t="s">
        <v>51</v>
      </c>
      <c r="AX364" s="1" t="s">
        <v>51</v>
      </c>
      <c r="AY364" s="1" t="s">
        <v>51</v>
      </c>
      <c r="AZ364" s="1" t="s">
        <v>51</v>
      </c>
    </row>
    <row r="365" spans="1:52" ht="30" customHeight="1" x14ac:dyDescent="0.3">
      <c r="A365" s="20"/>
      <c r="B365" s="20"/>
      <c r="C365" s="20"/>
      <c r="D365" s="20"/>
      <c r="E365" s="22"/>
      <c r="F365" s="25"/>
      <c r="G365" s="22"/>
      <c r="H365" s="25"/>
      <c r="I365" s="22"/>
      <c r="J365" s="25"/>
      <c r="K365" s="22"/>
      <c r="L365" s="25"/>
      <c r="M365" s="20"/>
    </row>
    <row r="366" spans="1:52" ht="30" customHeight="1" x14ac:dyDescent="0.3">
      <c r="A366" s="16" t="s">
        <v>878</v>
      </c>
      <c r="B366" s="17"/>
      <c r="C366" s="17"/>
      <c r="D366" s="17"/>
      <c r="E366" s="21"/>
      <c r="F366" s="24"/>
      <c r="G366" s="21"/>
      <c r="H366" s="24"/>
      <c r="I366" s="21"/>
      <c r="J366" s="24"/>
      <c r="K366" s="21"/>
      <c r="L366" s="24"/>
      <c r="M366" s="18"/>
      <c r="N366" s="1" t="s">
        <v>836</v>
      </c>
    </row>
    <row r="367" spans="1:52" ht="30" customHeight="1" x14ac:dyDescent="0.3">
      <c r="A367" s="19" t="s">
        <v>858</v>
      </c>
      <c r="B367" s="19" t="s">
        <v>351</v>
      </c>
      <c r="C367" s="19" t="s">
        <v>352</v>
      </c>
      <c r="D367" s="20">
        <v>9.1999999999999998E-3</v>
      </c>
      <c r="E367" s="22"/>
      <c r="F367" s="25"/>
      <c r="G367" s="22"/>
      <c r="H367" s="25"/>
      <c r="I367" s="22"/>
      <c r="J367" s="25"/>
      <c r="K367" s="22"/>
      <c r="L367" s="25"/>
      <c r="M367" s="19" t="s">
        <v>51</v>
      </c>
      <c r="N367" s="1" t="s">
        <v>836</v>
      </c>
      <c r="O367" s="1" t="s">
        <v>859</v>
      </c>
      <c r="P367" s="1" t="s">
        <v>63</v>
      </c>
      <c r="Q367" s="1" t="s">
        <v>63</v>
      </c>
      <c r="R367" s="1" t="s">
        <v>62</v>
      </c>
      <c r="V367">
        <v>1</v>
      </c>
      <c r="W367">
        <v>2</v>
      </c>
      <c r="AV367" s="1" t="s">
        <v>51</v>
      </c>
      <c r="AW367" s="1" t="s">
        <v>879</v>
      </c>
      <c r="AX367" s="1" t="s">
        <v>51</v>
      </c>
      <c r="AY367" s="1" t="s">
        <v>51</v>
      </c>
      <c r="AZ367" s="1" t="s">
        <v>51</v>
      </c>
    </row>
    <row r="368" spans="1:52" ht="30" customHeight="1" x14ac:dyDescent="0.3">
      <c r="A368" s="19" t="s">
        <v>855</v>
      </c>
      <c r="B368" s="19" t="s">
        <v>351</v>
      </c>
      <c r="C368" s="19" t="s">
        <v>352</v>
      </c>
      <c r="D368" s="20">
        <v>4.5999999999999999E-3</v>
      </c>
      <c r="E368" s="22"/>
      <c r="F368" s="25"/>
      <c r="G368" s="22"/>
      <c r="H368" s="25"/>
      <c r="I368" s="22"/>
      <c r="J368" s="25"/>
      <c r="K368" s="22"/>
      <c r="L368" s="25"/>
      <c r="M368" s="19" t="s">
        <v>51</v>
      </c>
      <c r="N368" s="1" t="s">
        <v>836</v>
      </c>
      <c r="O368" s="1" t="s">
        <v>856</v>
      </c>
      <c r="P368" s="1" t="s">
        <v>63</v>
      </c>
      <c r="Q368" s="1" t="s">
        <v>63</v>
      </c>
      <c r="R368" s="1" t="s">
        <v>62</v>
      </c>
      <c r="V368">
        <v>1</v>
      </c>
      <c r="W368">
        <v>2</v>
      </c>
      <c r="AV368" s="1" t="s">
        <v>51</v>
      </c>
      <c r="AW368" s="1" t="s">
        <v>880</v>
      </c>
      <c r="AX368" s="1" t="s">
        <v>51</v>
      </c>
      <c r="AY368" s="1" t="s">
        <v>51</v>
      </c>
      <c r="AZ368" s="1" t="s">
        <v>51</v>
      </c>
    </row>
    <row r="369" spans="1:52" ht="30" customHeight="1" x14ac:dyDescent="0.3">
      <c r="A369" s="19" t="s">
        <v>350</v>
      </c>
      <c r="B369" s="19" t="s">
        <v>351</v>
      </c>
      <c r="C369" s="19" t="s">
        <v>352</v>
      </c>
      <c r="D369" s="20">
        <v>4.5999999999999999E-3</v>
      </c>
      <c r="E369" s="22"/>
      <c r="F369" s="25"/>
      <c r="G369" s="22"/>
      <c r="H369" s="25"/>
      <c r="I369" s="22"/>
      <c r="J369" s="25"/>
      <c r="K369" s="22"/>
      <c r="L369" s="25"/>
      <c r="M369" s="19" t="s">
        <v>51</v>
      </c>
      <c r="N369" s="1" t="s">
        <v>836</v>
      </c>
      <c r="O369" s="1" t="s">
        <v>353</v>
      </c>
      <c r="P369" s="1" t="s">
        <v>63</v>
      </c>
      <c r="Q369" s="1" t="s">
        <v>63</v>
      </c>
      <c r="R369" s="1" t="s">
        <v>62</v>
      </c>
      <c r="V369">
        <v>1</v>
      </c>
      <c r="W369">
        <v>2</v>
      </c>
      <c r="AV369" s="1" t="s">
        <v>51</v>
      </c>
      <c r="AW369" s="1" t="s">
        <v>881</v>
      </c>
      <c r="AX369" s="1" t="s">
        <v>51</v>
      </c>
      <c r="AY369" s="1" t="s">
        <v>51</v>
      </c>
      <c r="AZ369" s="1" t="s">
        <v>51</v>
      </c>
    </row>
    <row r="370" spans="1:52" ht="30" customHeight="1" x14ac:dyDescent="0.3">
      <c r="A370" s="19" t="s">
        <v>581</v>
      </c>
      <c r="B370" s="19" t="s">
        <v>642</v>
      </c>
      <c r="C370" s="19" t="s">
        <v>345</v>
      </c>
      <c r="D370" s="20">
        <v>1</v>
      </c>
      <c r="E370" s="22"/>
      <c r="F370" s="25"/>
      <c r="G370" s="22"/>
      <c r="H370" s="25"/>
      <c r="I370" s="22"/>
      <c r="J370" s="25"/>
      <c r="K370" s="22"/>
      <c r="L370" s="25"/>
      <c r="M370" s="19" t="s">
        <v>51</v>
      </c>
      <c r="N370" s="1" t="s">
        <v>836</v>
      </c>
      <c r="O370" s="1" t="s">
        <v>346</v>
      </c>
      <c r="P370" s="1" t="s">
        <v>63</v>
      </c>
      <c r="Q370" s="1" t="s">
        <v>63</v>
      </c>
      <c r="R370" s="1" t="s">
        <v>63</v>
      </c>
      <c r="S370">
        <v>1</v>
      </c>
      <c r="T370">
        <v>2</v>
      </c>
      <c r="U370">
        <v>0.02</v>
      </c>
      <c r="AV370" s="1" t="s">
        <v>51</v>
      </c>
      <c r="AW370" s="1" t="s">
        <v>882</v>
      </c>
      <c r="AX370" s="1" t="s">
        <v>51</v>
      </c>
      <c r="AY370" s="1" t="s">
        <v>51</v>
      </c>
      <c r="AZ370" s="1" t="s">
        <v>51</v>
      </c>
    </row>
    <row r="371" spans="1:52" ht="30" customHeight="1" x14ac:dyDescent="0.3">
      <c r="A371" s="19" t="s">
        <v>569</v>
      </c>
      <c r="B371" s="19" t="s">
        <v>642</v>
      </c>
      <c r="C371" s="19" t="s">
        <v>345</v>
      </c>
      <c r="D371" s="20">
        <v>1</v>
      </c>
      <c r="E371" s="22"/>
      <c r="F371" s="25"/>
      <c r="G371" s="22"/>
      <c r="H371" s="25"/>
      <c r="I371" s="22"/>
      <c r="J371" s="25"/>
      <c r="K371" s="22"/>
      <c r="L371" s="25"/>
      <c r="M371" s="19" t="s">
        <v>51</v>
      </c>
      <c r="N371" s="1" t="s">
        <v>836</v>
      </c>
      <c r="O371" s="1" t="s">
        <v>602</v>
      </c>
      <c r="P371" s="1" t="s">
        <v>63</v>
      </c>
      <c r="Q371" s="1" t="s">
        <v>63</v>
      </c>
      <c r="R371" s="1" t="s">
        <v>63</v>
      </c>
      <c r="S371">
        <v>1</v>
      </c>
      <c r="T371">
        <v>0</v>
      </c>
      <c r="U371">
        <v>0.02</v>
      </c>
      <c r="AV371" s="1" t="s">
        <v>51</v>
      </c>
      <c r="AW371" s="1" t="s">
        <v>883</v>
      </c>
      <c r="AX371" s="1" t="s">
        <v>51</v>
      </c>
      <c r="AY371" s="1" t="s">
        <v>51</v>
      </c>
      <c r="AZ371" s="1" t="s">
        <v>51</v>
      </c>
    </row>
    <row r="372" spans="1:52" ht="30" customHeight="1" x14ac:dyDescent="0.3">
      <c r="A372" s="19" t="s">
        <v>348</v>
      </c>
      <c r="B372" s="19" t="s">
        <v>51</v>
      </c>
      <c r="C372" s="19" t="s">
        <v>51</v>
      </c>
      <c r="D372" s="20"/>
      <c r="E372" s="22"/>
      <c r="F372" s="25"/>
      <c r="G372" s="22"/>
      <c r="H372" s="25"/>
      <c r="I372" s="22"/>
      <c r="J372" s="25"/>
      <c r="K372" s="22"/>
      <c r="L372" s="25"/>
      <c r="M372" s="19" t="s">
        <v>51</v>
      </c>
      <c r="N372" s="1" t="s">
        <v>93</v>
      </c>
      <c r="O372" s="1" t="s">
        <v>93</v>
      </c>
      <c r="P372" s="1" t="s">
        <v>51</v>
      </c>
      <c r="Q372" s="1" t="s">
        <v>51</v>
      </c>
      <c r="R372" s="1" t="s">
        <v>51</v>
      </c>
      <c r="AV372" s="1" t="s">
        <v>51</v>
      </c>
      <c r="AW372" s="1" t="s">
        <v>51</v>
      </c>
      <c r="AX372" s="1" t="s">
        <v>51</v>
      </c>
      <c r="AY372" s="1" t="s">
        <v>51</v>
      </c>
      <c r="AZ372" s="1" t="s">
        <v>51</v>
      </c>
    </row>
    <row r="373" spans="1:52" ht="30" customHeight="1" x14ac:dyDescent="0.3">
      <c r="A373" s="20"/>
      <c r="B373" s="20"/>
      <c r="C373" s="20"/>
      <c r="D373" s="20"/>
      <c r="E373" s="22"/>
      <c r="F373" s="25"/>
      <c r="G373" s="22"/>
      <c r="H373" s="25"/>
      <c r="I373" s="22"/>
      <c r="J373" s="25"/>
      <c r="K373" s="22"/>
      <c r="L373" s="25"/>
      <c r="M373" s="20"/>
    </row>
    <row r="374" spans="1:52" ht="30" customHeight="1" x14ac:dyDescent="0.3">
      <c r="A374" s="16" t="s">
        <v>884</v>
      </c>
      <c r="B374" s="17"/>
      <c r="C374" s="17"/>
      <c r="D374" s="17"/>
      <c r="E374" s="21"/>
      <c r="F374" s="24"/>
      <c r="G374" s="21"/>
      <c r="H374" s="24"/>
      <c r="I374" s="21"/>
      <c r="J374" s="24"/>
      <c r="K374" s="21"/>
      <c r="L374" s="24"/>
      <c r="M374" s="18"/>
      <c r="N374" s="1" t="s">
        <v>851</v>
      </c>
    </row>
    <row r="375" spans="1:52" ht="30" customHeight="1" x14ac:dyDescent="0.3">
      <c r="A375" s="19" t="s">
        <v>855</v>
      </c>
      <c r="B375" s="19" t="s">
        <v>351</v>
      </c>
      <c r="C375" s="19" t="s">
        <v>352</v>
      </c>
      <c r="D375" s="20">
        <v>1.609E-2</v>
      </c>
      <c r="E375" s="22"/>
      <c r="F375" s="25"/>
      <c r="G375" s="22"/>
      <c r="H375" s="25"/>
      <c r="I375" s="22"/>
      <c r="J375" s="25"/>
      <c r="K375" s="22"/>
      <c r="L375" s="25"/>
      <c r="M375" s="19" t="s">
        <v>51</v>
      </c>
      <c r="N375" s="1" t="s">
        <v>851</v>
      </c>
      <c r="O375" s="1" t="s">
        <v>856</v>
      </c>
      <c r="P375" s="1" t="s">
        <v>63</v>
      </c>
      <c r="Q375" s="1" t="s">
        <v>63</v>
      </c>
      <c r="R375" s="1" t="s">
        <v>62</v>
      </c>
      <c r="V375">
        <v>1</v>
      </c>
      <c r="W375">
        <v>2</v>
      </c>
      <c r="AV375" s="1" t="s">
        <v>51</v>
      </c>
      <c r="AW375" s="1" t="s">
        <v>885</v>
      </c>
      <c r="AX375" s="1" t="s">
        <v>51</v>
      </c>
      <c r="AY375" s="1" t="s">
        <v>51</v>
      </c>
      <c r="AZ375" s="1" t="s">
        <v>51</v>
      </c>
    </row>
    <row r="376" spans="1:52" ht="30" customHeight="1" x14ac:dyDescent="0.3">
      <c r="A376" s="19" t="s">
        <v>858</v>
      </c>
      <c r="B376" s="19" t="s">
        <v>351</v>
      </c>
      <c r="C376" s="19" t="s">
        <v>352</v>
      </c>
      <c r="D376" s="20">
        <v>4.3899999999999998E-3</v>
      </c>
      <c r="E376" s="22"/>
      <c r="F376" s="25"/>
      <c r="G376" s="22"/>
      <c r="H376" s="25"/>
      <c r="I376" s="22"/>
      <c r="J376" s="25"/>
      <c r="K376" s="22"/>
      <c r="L376" s="25"/>
      <c r="M376" s="19" t="s">
        <v>51</v>
      </c>
      <c r="N376" s="1" t="s">
        <v>851</v>
      </c>
      <c r="O376" s="1" t="s">
        <v>859</v>
      </c>
      <c r="P376" s="1" t="s">
        <v>63</v>
      </c>
      <c r="Q376" s="1" t="s">
        <v>63</v>
      </c>
      <c r="R376" s="1" t="s">
        <v>62</v>
      </c>
      <c r="V376">
        <v>1</v>
      </c>
      <c r="W376">
        <v>2</v>
      </c>
      <c r="AV376" s="1" t="s">
        <v>51</v>
      </c>
      <c r="AW376" s="1" t="s">
        <v>886</v>
      </c>
      <c r="AX376" s="1" t="s">
        <v>51</v>
      </c>
      <c r="AY376" s="1" t="s">
        <v>51</v>
      </c>
      <c r="AZ376" s="1" t="s">
        <v>51</v>
      </c>
    </row>
    <row r="377" spans="1:52" ht="30" customHeight="1" x14ac:dyDescent="0.3">
      <c r="A377" s="19" t="s">
        <v>577</v>
      </c>
      <c r="B377" s="19" t="s">
        <v>351</v>
      </c>
      <c r="C377" s="19" t="s">
        <v>352</v>
      </c>
      <c r="D377" s="20">
        <v>5.8500000000000002E-3</v>
      </c>
      <c r="E377" s="22"/>
      <c r="F377" s="25"/>
      <c r="G377" s="22"/>
      <c r="H377" s="25"/>
      <c r="I377" s="22"/>
      <c r="J377" s="25"/>
      <c r="K377" s="22"/>
      <c r="L377" s="25"/>
      <c r="M377" s="19" t="s">
        <v>51</v>
      </c>
      <c r="N377" s="1" t="s">
        <v>851</v>
      </c>
      <c r="O377" s="1" t="s">
        <v>578</v>
      </c>
      <c r="P377" s="1" t="s">
        <v>63</v>
      </c>
      <c r="Q377" s="1" t="s">
        <v>63</v>
      </c>
      <c r="R377" s="1" t="s">
        <v>62</v>
      </c>
      <c r="V377">
        <v>1</v>
      </c>
      <c r="W377">
        <v>2</v>
      </c>
      <c r="AV377" s="1" t="s">
        <v>51</v>
      </c>
      <c r="AW377" s="1" t="s">
        <v>887</v>
      </c>
      <c r="AX377" s="1" t="s">
        <v>51</v>
      </c>
      <c r="AY377" s="1" t="s">
        <v>51</v>
      </c>
      <c r="AZ377" s="1" t="s">
        <v>51</v>
      </c>
    </row>
    <row r="378" spans="1:52" ht="30" customHeight="1" x14ac:dyDescent="0.3">
      <c r="A378" s="19" t="s">
        <v>350</v>
      </c>
      <c r="B378" s="19" t="s">
        <v>351</v>
      </c>
      <c r="C378" s="19" t="s">
        <v>352</v>
      </c>
      <c r="D378" s="20">
        <v>2.9299999999999999E-3</v>
      </c>
      <c r="E378" s="22"/>
      <c r="F378" s="25"/>
      <c r="G378" s="22"/>
      <c r="H378" s="25"/>
      <c r="I378" s="22"/>
      <c r="J378" s="25"/>
      <c r="K378" s="22"/>
      <c r="L378" s="25"/>
      <c r="M378" s="19" t="s">
        <v>51</v>
      </c>
      <c r="N378" s="1" t="s">
        <v>851</v>
      </c>
      <c r="O378" s="1" t="s">
        <v>353</v>
      </c>
      <c r="P378" s="1" t="s">
        <v>63</v>
      </c>
      <c r="Q378" s="1" t="s">
        <v>63</v>
      </c>
      <c r="R378" s="1" t="s">
        <v>62</v>
      </c>
      <c r="V378">
        <v>1</v>
      </c>
      <c r="W378">
        <v>2</v>
      </c>
      <c r="AV378" s="1" t="s">
        <v>51</v>
      </c>
      <c r="AW378" s="1" t="s">
        <v>888</v>
      </c>
      <c r="AX378" s="1" t="s">
        <v>51</v>
      </c>
      <c r="AY378" s="1" t="s">
        <v>51</v>
      </c>
      <c r="AZ378" s="1" t="s">
        <v>51</v>
      </c>
    </row>
    <row r="379" spans="1:52" ht="30" customHeight="1" x14ac:dyDescent="0.3">
      <c r="A379" s="19" t="s">
        <v>581</v>
      </c>
      <c r="B379" s="19" t="s">
        <v>863</v>
      </c>
      <c r="C379" s="19" t="s">
        <v>345</v>
      </c>
      <c r="D379" s="20">
        <v>1</v>
      </c>
      <c r="E379" s="22"/>
      <c r="F379" s="25"/>
      <c r="G379" s="22"/>
      <c r="H379" s="25"/>
      <c r="I379" s="22"/>
      <c r="J379" s="25"/>
      <c r="K379" s="22"/>
      <c r="L379" s="25"/>
      <c r="M379" s="19" t="s">
        <v>51</v>
      </c>
      <c r="N379" s="1" t="s">
        <v>851</v>
      </c>
      <c r="O379" s="1" t="s">
        <v>346</v>
      </c>
      <c r="P379" s="1" t="s">
        <v>63</v>
      </c>
      <c r="Q379" s="1" t="s">
        <v>63</v>
      </c>
      <c r="R379" s="1" t="s">
        <v>63</v>
      </c>
      <c r="S379">
        <v>1</v>
      </c>
      <c r="T379">
        <v>2</v>
      </c>
      <c r="U379">
        <v>0.04</v>
      </c>
      <c r="AV379" s="1" t="s">
        <v>51</v>
      </c>
      <c r="AW379" s="1" t="s">
        <v>889</v>
      </c>
      <c r="AX379" s="1" t="s">
        <v>51</v>
      </c>
      <c r="AY379" s="1" t="s">
        <v>51</v>
      </c>
      <c r="AZ379" s="1" t="s">
        <v>51</v>
      </c>
    </row>
    <row r="380" spans="1:52" ht="30" customHeight="1" x14ac:dyDescent="0.3">
      <c r="A380" s="19" t="s">
        <v>569</v>
      </c>
      <c r="B380" s="19" t="s">
        <v>642</v>
      </c>
      <c r="C380" s="19" t="s">
        <v>345</v>
      </c>
      <c r="D380" s="20">
        <v>1</v>
      </c>
      <c r="E380" s="22"/>
      <c r="F380" s="25"/>
      <c r="G380" s="22"/>
      <c r="H380" s="25"/>
      <c r="I380" s="22"/>
      <c r="J380" s="25"/>
      <c r="K380" s="22"/>
      <c r="L380" s="25"/>
      <c r="M380" s="19" t="s">
        <v>51</v>
      </c>
      <c r="N380" s="1" t="s">
        <v>851</v>
      </c>
      <c r="O380" s="1" t="s">
        <v>602</v>
      </c>
      <c r="P380" s="1" t="s">
        <v>63</v>
      </c>
      <c r="Q380" s="1" t="s">
        <v>63</v>
      </c>
      <c r="R380" s="1" t="s">
        <v>63</v>
      </c>
      <c r="S380">
        <v>1</v>
      </c>
      <c r="T380">
        <v>0</v>
      </c>
      <c r="U380">
        <v>0.02</v>
      </c>
      <c r="AV380" s="1" t="s">
        <v>51</v>
      </c>
      <c r="AW380" s="1" t="s">
        <v>890</v>
      </c>
      <c r="AX380" s="1" t="s">
        <v>51</v>
      </c>
      <c r="AY380" s="1" t="s">
        <v>51</v>
      </c>
      <c r="AZ380" s="1" t="s">
        <v>51</v>
      </c>
    </row>
    <row r="381" spans="1:52" ht="30" customHeight="1" x14ac:dyDescent="0.3">
      <c r="A381" s="19" t="s">
        <v>348</v>
      </c>
      <c r="B381" s="19" t="s">
        <v>51</v>
      </c>
      <c r="C381" s="19" t="s">
        <v>51</v>
      </c>
      <c r="D381" s="20"/>
      <c r="E381" s="22"/>
      <c r="F381" s="25"/>
      <c r="G381" s="22"/>
      <c r="H381" s="25"/>
      <c r="I381" s="22"/>
      <c r="J381" s="25"/>
      <c r="K381" s="22"/>
      <c r="L381" s="25"/>
      <c r="M381" s="19" t="s">
        <v>51</v>
      </c>
      <c r="N381" s="1" t="s">
        <v>93</v>
      </c>
      <c r="O381" s="1" t="s">
        <v>93</v>
      </c>
      <c r="P381" s="1" t="s">
        <v>51</v>
      </c>
      <c r="Q381" s="1" t="s">
        <v>51</v>
      </c>
      <c r="R381" s="1" t="s">
        <v>51</v>
      </c>
      <c r="AV381" s="1" t="s">
        <v>51</v>
      </c>
      <c r="AW381" s="1" t="s">
        <v>51</v>
      </c>
      <c r="AX381" s="1" t="s">
        <v>51</v>
      </c>
      <c r="AY381" s="1" t="s">
        <v>51</v>
      </c>
      <c r="AZ381" s="1" t="s">
        <v>51</v>
      </c>
    </row>
    <row r="382" spans="1:52" ht="30" customHeight="1" x14ac:dyDescent="0.3">
      <c r="A382" s="20"/>
      <c r="B382" s="20"/>
      <c r="C382" s="20"/>
      <c r="D382" s="20"/>
      <c r="E382" s="22"/>
      <c r="F382" s="25"/>
      <c r="G382" s="22"/>
      <c r="H382" s="25"/>
      <c r="I382" s="22"/>
      <c r="J382" s="25"/>
      <c r="K382" s="22"/>
      <c r="L382" s="25"/>
      <c r="M382" s="20"/>
    </row>
    <row r="383" spans="1:52" ht="30" customHeight="1" x14ac:dyDescent="0.3">
      <c r="A383" s="16" t="s">
        <v>891</v>
      </c>
      <c r="B383" s="17"/>
      <c r="C383" s="17"/>
      <c r="D383" s="17"/>
      <c r="E383" s="21"/>
      <c r="F383" s="24"/>
      <c r="G383" s="21"/>
      <c r="H383" s="24"/>
      <c r="I383" s="21"/>
      <c r="J383" s="24"/>
      <c r="K383" s="21"/>
      <c r="L383" s="24"/>
      <c r="M383" s="18"/>
      <c r="N383" s="1" t="s">
        <v>574</v>
      </c>
    </row>
    <row r="384" spans="1:52" ht="30" customHeight="1" x14ac:dyDescent="0.3">
      <c r="A384" s="19" t="s">
        <v>634</v>
      </c>
      <c r="B384" s="19" t="s">
        <v>351</v>
      </c>
      <c r="C384" s="19" t="s">
        <v>352</v>
      </c>
      <c r="D384" s="20">
        <v>3.5000000000000003E-2</v>
      </c>
      <c r="E384" s="22"/>
      <c r="F384" s="25"/>
      <c r="G384" s="22"/>
      <c r="H384" s="25"/>
      <c r="I384" s="22"/>
      <c r="J384" s="25"/>
      <c r="K384" s="22"/>
      <c r="L384" s="25"/>
      <c r="M384" s="19" t="s">
        <v>51</v>
      </c>
      <c r="N384" s="1" t="s">
        <v>574</v>
      </c>
      <c r="O384" s="1" t="s">
        <v>635</v>
      </c>
      <c r="P384" s="1" t="s">
        <v>63</v>
      </c>
      <c r="Q384" s="1" t="s">
        <v>63</v>
      </c>
      <c r="R384" s="1" t="s">
        <v>62</v>
      </c>
      <c r="V384">
        <v>1</v>
      </c>
      <c r="AV384" s="1" t="s">
        <v>51</v>
      </c>
      <c r="AW384" s="1" t="s">
        <v>892</v>
      </c>
      <c r="AX384" s="1" t="s">
        <v>51</v>
      </c>
      <c r="AY384" s="1" t="s">
        <v>51</v>
      </c>
      <c r="AZ384" s="1" t="s">
        <v>51</v>
      </c>
    </row>
    <row r="385" spans="1:52" ht="30" customHeight="1" x14ac:dyDescent="0.3">
      <c r="A385" s="19" t="s">
        <v>581</v>
      </c>
      <c r="B385" s="19" t="s">
        <v>863</v>
      </c>
      <c r="C385" s="19" t="s">
        <v>345</v>
      </c>
      <c r="D385" s="20">
        <v>1</v>
      </c>
      <c r="E385" s="22"/>
      <c r="F385" s="25"/>
      <c r="G385" s="22"/>
      <c r="H385" s="25"/>
      <c r="I385" s="22"/>
      <c r="J385" s="25"/>
      <c r="K385" s="22"/>
      <c r="L385" s="25"/>
      <c r="M385" s="19" t="s">
        <v>51</v>
      </c>
      <c r="N385" s="1" t="s">
        <v>574</v>
      </c>
      <c r="O385" s="1" t="s">
        <v>346</v>
      </c>
      <c r="P385" s="1" t="s">
        <v>63</v>
      </c>
      <c r="Q385" s="1" t="s">
        <v>63</v>
      </c>
      <c r="R385" s="1" t="s">
        <v>63</v>
      </c>
      <c r="S385">
        <v>1</v>
      </c>
      <c r="T385">
        <v>2</v>
      </c>
      <c r="U385">
        <v>0.04</v>
      </c>
      <c r="AV385" s="1" t="s">
        <v>51</v>
      </c>
      <c r="AW385" s="1" t="s">
        <v>893</v>
      </c>
      <c r="AX385" s="1" t="s">
        <v>51</v>
      </c>
      <c r="AY385" s="1" t="s">
        <v>51</v>
      </c>
      <c r="AZ385" s="1" t="s">
        <v>51</v>
      </c>
    </row>
    <row r="386" spans="1:52" ht="30" customHeight="1" x14ac:dyDescent="0.3">
      <c r="A386" s="19" t="s">
        <v>348</v>
      </c>
      <c r="B386" s="19" t="s">
        <v>51</v>
      </c>
      <c r="C386" s="19" t="s">
        <v>51</v>
      </c>
      <c r="D386" s="20"/>
      <c r="E386" s="22"/>
      <c r="F386" s="25"/>
      <c r="G386" s="22"/>
      <c r="H386" s="25"/>
      <c r="I386" s="22"/>
      <c r="J386" s="25"/>
      <c r="K386" s="22"/>
      <c r="L386" s="25"/>
      <c r="M386" s="19" t="s">
        <v>51</v>
      </c>
      <c r="N386" s="1" t="s">
        <v>93</v>
      </c>
      <c r="O386" s="1" t="s">
        <v>93</v>
      </c>
      <c r="P386" s="1" t="s">
        <v>51</v>
      </c>
      <c r="Q386" s="1" t="s">
        <v>51</v>
      </c>
      <c r="R386" s="1" t="s">
        <v>51</v>
      </c>
      <c r="AV386" s="1" t="s">
        <v>51</v>
      </c>
      <c r="AW386" s="1" t="s">
        <v>51</v>
      </c>
      <c r="AX386" s="1" t="s">
        <v>51</v>
      </c>
      <c r="AY386" s="1" t="s">
        <v>51</v>
      </c>
      <c r="AZ386" s="1" t="s">
        <v>51</v>
      </c>
    </row>
    <row r="387" spans="1:52" ht="30" customHeight="1" x14ac:dyDescent="0.3">
      <c r="A387" s="20"/>
      <c r="B387" s="20"/>
      <c r="C387" s="20"/>
      <c r="D387" s="20"/>
      <c r="E387" s="22"/>
      <c r="F387" s="25"/>
      <c r="G387" s="22"/>
      <c r="H387" s="25"/>
      <c r="I387" s="22"/>
      <c r="J387" s="25"/>
      <c r="K387" s="22"/>
      <c r="L387" s="25"/>
      <c r="M387" s="20"/>
    </row>
    <row r="388" spans="1:52" ht="30" customHeight="1" x14ac:dyDescent="0.3">
      <c r="A388" s="16" t="s">
        <v>894</v>
      </c>
      <c r="B388" s="17"/>
      <c r="C388" s="17"/>
      <c r="D388" s="17"/>
      <c r="E388" s="21"/>
      <c r="F388" s="24"/>
      <c r="G388" s="21"/>
      <c r="H388" s="24"/>
      <c r="I388" s="21"/>
      <c r="J388" s="24"/>
      <c r="K388" s="21"/>
      <c r="L388" s="24"/>
      <c r="M388" s="18"/>
      <c r="N388" s="1" t="s">
        <v>587</v>
      </c>
    </row>
    <row r="389" spans="1:52" ht="30" customHeight="1" x14ac:dyDescent="0.3">
      <c r="A389" s="19" t="s">
        <v>895</v>
      </c>
      <c r="B389" s="19" t="s">
        <v>896</v>
      </c>
      <c r="C389" s="19" t="s">
        <v>280</v>
      </c>
      <c r="D389" s="20">
        <v>13.818</v>
      </c>
      <c r="E389" s="22"/>
      <c r="F389" s="25"/>
      <c r="G389" s="22"/>
      <c r="H389" s="25"/>
      <c r="I389" s="22"/>
      <c r="J389" s="25"/>
      <c r="K389" s="22"/>
      <c r="L389" s="25"/>
      <c r="M389" s="19" t="s">
        <v>51</v>
      </c>
      <c r="N389" s="1" t="s">
        <v>587</v>
      </c>
      <c r="O389" s="1" t="s">
        <v>897</v>
      </c>
      <c r="P389" s="1" t="s">
        <v>63</v>
      </c>
      <c r="Q389" s="1" t="s">
        <v>63</v>
      </c>
      <c r="R389" s="1" t="s">
        <v>62</v>
      </c>
      <c r="AV389" s="1" t="s">
        <v>51</v>
      </c>
      <c r="AW389" s="1" t="s">
        <v>898</v>
      </c>
      <c r="AX389" s="1" t="s">
        <v>51</v>
      </c>
      <c r="AY389" s="1" t="s">
        <v>51</v>
      </c>
      <c r="AZ389" s="1" t="s">
        <v>51</v>
      </c>
    </row>
    <row r="390" spans="1:52" ht="30" customHeight="1" x14ac:dyDescent="0.3">
      <c r="A390" s="19" t="s">
        <v>545</v>
      </c>
      <c r="B390" s="19" t="s">
        <v>899</v>
      </c>
      <c r="C390" s="19" t="s">
        <v>280</v>
      </c>
      <c r="D390" s="20">
        <v>12.562099999999999</v>
      </c>
      <c r="E390" s="22"/>
      <c r="F390" s="25"/>
      <c r="G390" s="22"/>
      <c r="H390" s="25"/>
      <c r="I390" s="22"/>
      <c r="J390" s="25"/>
      <c r="K390" s="22"/>
      <c r="L390" s="25"/>
      <c r="M390" s="19" t="s">
        <v>900</v>
      </c>
      <c r="N390" s="1" t="s">
        <v>587</v>
      </c>
      <c r="O390" s="1" t="s">
        <v>901</v>
      </c>
      <c r="P390" s="1" t="s">
        <v>62</v>
      </c>
      <c r="Q390" s="1" t="s">
        <v>63</v>
      </c>
      <c r="R390" s="1" t="s">
        <v>63</v>
      </c>
      <c r="AV390" s="1" t="s">
        <v>51</v>
      </c>
      <c r="AW390" s="1" t="s">
        <v>902</v>
      </c>
      <c r="AX390" s="1" t="s">
        <v>51</v>
      </c>
      <c r="AY390" s="1" t="s">
        <v>51</v>
      </c>
      <c r="AZ390" s="1" t="s">
        <v>51</v>
      </c>
    </row>
    <row r="391" spans="1:52" ht="30" customHeight="1" x14ac:dyDescent="0.3">
      <c r="A391" s="19" t="s">
        <v>278</v>
      </c>
      <c r="B391" s="19" t="s">
        <v>284</v>
      </c>
      <c r="C391" s="19" t="s">
        <v>280</v>
      </c>
      <c r="D391" s="20">
        <v>-1.2562</v>
      </c>
      <c r="E391" s="22"/>
      <c r="F391" s="25"/>
      <c r="G391" s="22"/>
      <c r="H391" s="25"/>
      <c r="I391" s="22"/>
      <c r="J391" s="25"/>
      <c r="K391" s="22"/>
      <c r="L391" s="25"/>
      <c r="M391" s="19" t="s">
        <v>281</v>
      </c>
      <c r="N391" s="1" t="s">
        <v>587</v>
      </c>
      <c r="O391" s="1" t="s">
        <v>285</v>
      </c>
      <c r="P391" s="1" t="s">
        <v>63</v>
      </c>
      <c r="Q391" s="1" t="s">
        <v>63</v>
      </c>
      <c r="R391" s="1" t="s">
        <v>62</v>
      </c>
      <c r="AV391" s="1" t="s">
        <v>51</v>
      </c>
      <c r="AW391" s="1" t="s">
        <v>903</v>
      </c>
      <c r="AX391" s="1" t="s">
        <v>51</v>
      </c>
      <c r="AY391" s="1" t="s">
        <v>51</v>
      </c>
      <c r="AZ391" s="1" t="s">
        <v>51</v>
      </c>
    </row>
    <row r="392" spans="1:52" ht="30" customHeight="1" x14ac:dyDescent="0.3">
      <c r="A392" s="19" t="s">
        <v>904</v>
      </c>
      <c r="B392" s="19" t="s">
        <v>905</v>
      </c>
      <c r="C392" s="19" t="s">
        <v>67</v>
      </c>
      <c r="D392" s="20">
        <v>1</v>
      </c>
      <c r="E392" s="22"/>
      <c r="F392" s="25"/>
      <c r="G392" s="22"/>
      <c r="H392" s="25"/>
      <c r="I392" s="22"/>
      <c r="J392" s="25"/>
      <c r="K392" s="22"/>
      <c r="L392" s="25"/>
      <c r="M392" s="19" t="s">
        <v>906</v>
      </c>
      <c r="N392" s="1" t="s">
        <v>587</v>
      </c>
      <c r="O392" s="1" t="s">
        <v>907</v>
      </c>
      <c r="P392" s="1" t="s">
        <v>62</v>
      </c>
      <c r="Q392" s="1" t="s">
        <v>63</v>
      </c>
      <c r="R392" s="1" t="s">
        <v>63</v>
      </c>
      <c r="AV392" s="1" t="s">
        <v>51</v>
      </c>
      <c r="AW392" s="1" t="s">
        <v>908</v>
      </c>
      <c r="AX392" s="1" t="s">
        <v>51</v>
      </c>
      <c r="AY392" s="1" t="s">
        <v>51</v>
      </c>
      <c r="AZ392" s="1" t="s">
        <v>51</v>
      </c>
    </row>
    <row r="393" spans="1:52" ht="30" customHeight="1" x14ac:dyDescent="0.3">
      <c r="A393" s="19" t="s">
        <v>909</v>
      </c>
      <c r="B393" s="19" t="s">
        <v>910</v>
      </c>
      <c r="C393" s="19" t="s">
        <v>67</v>
      </c>
      <c r="D393" s="20">
        <v>1</v>
      </c>
      <c r="E393" s="22"/>
      <c r="F393" s="25"/>
      <c r="G393" s="22"/>
      <c r="H393" s="25"/>
      <c r="I393" s="22"/>
      <c r="J393" s="25"/>
      <c r="K393" s="22"/>
      <c r="L393" s="25"/>
      <c r="M393" s="19" t="s">
        <v>911</v>
      </c>
      <c r="N393" s="1" t="s">
        <v>587</v>
      </c>
      <c r="O393" s="1" t="s">
        <v>912</v>
      </c>
      <c r="P393" s="1" t="s">
        <v>62</v>
      </c>
      <c r="Q393" s="1" t="s">
        <v>63</v>
      </c>
      <c r="R393" s="1" t="s">
        <v>63</v>
      </c>
      <c r="AV393" s="1" t="s">
        <v>51</v>
      </c>
      <c r="AW393" s="1" t="s">
        <v>913</v>
      </c>
      <c r="AX393" s="1" t="s">
        <v>51</v>
      </c>
      <c r="AY393" s="1" t="s">
        <v>51</v>
      </c>
      <c r="AZ393" s="1" t="s">
        <v>51</v>
      </c>
    </row>
    <row r="394" spans="1:52" ht="30" customHeight="1" x14ac:dyDescent="0.3">
      <c r="A394" s="19" t="s">
        <v>914</v>
      </c>
      <c r="B394" s="19" t="s">
        <v>915</v>
      </c>
      <c r="C394" s="19" t="s">
        <v>67</v>
      </c>
      <c r="D394" s="20">
        <v>1</v>
      </c>
      <c r="E394" s="22"/>
      <c r="F394" s="25"/>
      <c r="G394" s="22"/>
      <c r="H394" s="25"/>
      <c r="I394" s="22"/>
      <c r="J394" s="25"/>
      <c r="K394" s="22"/>
      <c r="L394" s="25"/>
      <c r="M394" s="19" t="s">
        <v>916</v>
      </c>
      <c r="N394" s="1" t="s">
        <v>587</v>
      </c>
      <c r="O394" s="1" t="s">
        <v>917</v>
      </c>
      <c r="P394" s="1" t="s">
        <v>62</v>
      </c>
      <c r="Q394" s="1" t="s">
        <v>63</v>
      </c>
      <c r="R394" s="1" t="s">
        <v>63</v>
      </c>
      <c r="AV394" s="1" t="s">
        <v>51</v>
      </c>
      <c r="AW394" s="1" t="s">
        <v>918</v>
      </c>
      <c r="AX394" s="1" t="s">
        <v>51</v>
      </c>
      <c r="AY394" s="1" t="s">
        <v>51</v>
      </c>
      <c r="AZ394" s="1" t="s">
        <v>51</v>
      </c>
    </row>
    <row r="395" spans="1:52" ht="30" customHeight="1" x14ac:dyDescent="0.3">
      <c r="A395" s="19" t="s">
        <v>919</v>
      </c>
      <c r="B395" s="19" t="s">
        <v>920</v>
      </c>
      <c r="C395" s="19" t="s">
        <v>67</v>
      </c>
      <c r="D395" s="20">
        <v>1</v>
      </c>
      <c r="E395" s="22"/>
      <c r="F395" s="25"/>
      <c r="G395" s="22"/>
      <c r="H395" s="25"/>
      <c r="I395" s="22"/>
      <c r="J395" s="25"/>
      <c r="K395" s="22"/>
      <c r="L395" s="25"/>
      <c r="M395" s="19" t="s">
        <v>921</v>
      </c>
      <c r="N395" s="1" t="s">
        <v>587</v>
      </c>
      <c r="O395" s="1" t="s">
        <v>922</v>
      </c>
      <c r="P395" s="1" t="s">
        <v>62</v>
      </c>
      <c r="Q395" s="1" t="s">
        <v>63</v>
      </c>
      <c r="R395" s="1" t="s">
        <v>63</v>
      </c>
      <c r="AV395" s="1" t="s">
        <v>51</v>
      </c>
      <c r="AW395" s="1" t="s">
        <v>923</v>
      </c>
      <c r="AX395" s="1" t="s">
        <v>51</v>
      </c>
      <c r="AY395" s="1" t="s">
        <v>51</v>
      </c>
      <c r="AZ395" s="1" t="s">
        <v>51</v>
      </c>
    </row>
    <row r="396" spans="1:52" ht="30" customHeight="1" x14ac:dyDescent="0.3">
      <c r="A396" s="19" t="s">
        <v>348</v>
      </c>
      <c r="B396" s="19" t="s">
        <v>51</v>
      </c>
      <c r="C396" s="19" t="s">
        <v>51</v>
      </c>
      <c r="D396" s="20"/>
      <c r="E396" s="22"/>
      <c r="F396" s="25"/>
      <c r="G396" s="22"/>
      <c r="H396" s="25"/>
      <c r="I396" s="22"/>
      <c r="J396" s="25"/>
      <c r="K396" s="22"/>
      <c r="L396" s="25"/>
      <c r="M396" s="19" t="s">
        <v>51</v>
      </c>
      <c r="N396" s="1" t="s">
        <v>93</v>
      </c>
      <c r="O396" s="1" t="s">
        <v>93</v>
      </c>
      <c r="P396" s="1" t="s">
        <v>51</v>
      </c>
      <c r="Q396" s="1" t="s">
        <v>51</v>
      </c>
      <c r="R396" s="1" t="s">
        <v>51</v>
      </c>
      <c r="AV396" s="1" t="s">
        <v>51</v>
      </c>
      <c r="AW396" s="1" t="s">
        <v>51</v>
      </c>
      <c r="AX396" s="1" t="s">
        <v>51</v>
      </c>
      <c r="AY396" s="1" t="s">
        <v>51</v>
      </c>
      <c r="AZ396" s="1" t="s">
        <v>51</v>
      </c>
    </row>
    <row r="397" spans="1:52" ht="30" customHeight="1" x14ac:dyDescent="0.3">
      <c r="A397" s="20"/>
      <c r="B397" s="20"/>
      <c r="C397" s="20"/>
      <c r="D397" s="20"/>
      <c r="E397" s="22"/>
      <c r="F397" s="25"/>
      <c r="G397" s="22"/>
      <c r="H397" s="25"/>
      <c r="I397" s="22"/>
      <c r="J397" s="25"/>
      <c r="K397" s="22"/>
      <c r="L397" s="25"/>
      <c r="M397" s="20"/>
    </row>
    <row r="398" spans="1:52" ht="30" customHeight="1" x14ac:dyDescent="0.3">
      <c r="A398" s="16" t="s">
        <v>924</v>
      </c>
      <c r="B398" s="17"/>
      <c r="C398" s="17"/>
      <c r="D398" s="17"/>
      <c r="E398" s="21"/>
      <c r="F398" s="24"/>
      <c r="G398" s="21"/>
      <c r="H398" s="24"/>
      <c r="I398" s="21"/>
      <c r="J398" s="24"/>
      <c r="K398" s="21"/>
      <c r="L398" s="24"/>
      <c r="M398" s="18"/>
      <c r="N398" s="1" t="s">
        <v>591</v>
      </c>
    </row>
    <row r="399" spans="1:52" ht="30" customHeight="1" x14ac:dyDescent="0.3">
      <c r="A399" s="19" t="s">
        <v>830</v>
      </c>
      <c r="B399" s="19" t="s">
        <v>925</v>
      </c>
      <c r="C399" s="19" t="s">
        <v>108</v>
      </c>
      <c r="D399" s="20">
        <v>1.05</v>
      </c>
      <c r="E399" s="22"/>
      <c r="F399" s="25"/>
      <c r="G399" s="22"/>
      <c r="H399" s="25"/>
      <c r="I399" s="22"/>
      <c r="J399" s="25"/>
      <c r="K399" s="22"/>
      <c r="L399" s="25"/>
      <c r="M399" s="19" t="s">
        <v>51</v>
      </c>
      <c r="N399" s="1" t="s">
        <v>591</v>
      </c>
      <c r="O399" s="1" t="s">
        <v>926</v>
      </c>
      <c r="P399" s="1" t="s">
        <v>63</v>
      </c>
      <c r="Q399" s="1" t="s">
        <v>63</v>
      </c>
      <c r="R399" s="1" t="s">
        <v>62</v>
      </c>
      <c r="AV399" s="1" t="s">
        <v>51</v>
      </c>
      <c r="AW399" s="1" t="s">
        <v>927</v>
      </c>
      <c r="AX399" s="1" t="s">
        <v>51</v>
      </c>
      <c r="AY399" s="1" t="s">
        <v>51</v>
      </c>
      <c r="AZ399" s="1" t="s">
        <v>51</v>
      </c>
    </row>
    <row r="400" spans="1:52" ht="30" customHeight="1" x14ac:dyDescent="0.3">
      <c r="A400" s="19" t="s">
        <v>550</v>
      </c>
      <c r="B400" s="19" t="s">
        <v>834</v>
      </c>
      <c r="C400" s="19" t="s">
        <v>280</v>
      </c>
      <c r="D400" s="20">
        <v>7.3682999999999996</v>
      </c>
      <c r="E400" s="22"/>
      <c r="F400" s="25"/>
      <c r="G400" s="22"/>
      <c r="H400" s="25"/>
      <c r="I400" s="22"/>
      <c r="J400" s="25"/>
      <c r="K400" s="22"/>
      <c r="L400" s="25"/>
      <c r="M400" s="19" t="s">
        <v>835</v>
      </c>
      <c r="N400" s="1" t="s">
        <v>591</v>
      </c>
      <c r="O400" s="1" t="s">
        <v>836</v>
      </c>
      <c r="P400" s="1" t="s">
        <v>62</v>
      </c>
      <c r="Q400" s="1" t="s">
        <v>63</v>
      </c>
      <c r="R400" s="1" t="s">
        <v>63</v>
      </c>
      <c r="AV400" s="1" t="s">
        <v>51</v>
      </c>
      <c r="AW400" s="1" t="s">
        <v>928</v>
      </c>
      <c r="AX400" s="1" t="s">
        <v>51</v>
      </c>
      <c r="AY400" s="1" t="s">
        <v>51</v>
      </c>
      <c r="AZ400" s="1" t="s">
        <v>51</v>
      </c>
    </row>
    <row r="401" spans="1:52" ht="30" customHeight="1" x14ac:dyDescent="0.3">
      <c r="A401" s="19" t="s">
        <v>278</v>
      </c>
      <c r="B401" s="19" t="s">
        <v>287</v>
      </c>
      <c r="C401" s="19" t="s">
        <v>280</v>
      </c>
      <c r="D401" s="20">
        <v>-0.36840000000000001</v>
      </c>
      <c r="E401" s="22"/>
      <c r="F401" s="25"/>
      <c r="G401" s="22"/>
      <c r="H401" s="25"/>
      <c r="I401" s="22"/>
      <c r="J401" s="25"/>
      <c r="K401" s="22"/>
      <c r="L401" s="25"/>
      <c r="M401" s="19" t="s">
        <v>281</v>
      </c>
      <c r="N401" s="1" t="s">
        <v>591</v>
      </c>
      <c r="O401" s="1" t="s">
        <v>288</v>
      </c>
      <c r="P401" s="1" t="s">
        <v>63</v>
      </c>
      <c r="Q401" s="1" t="s">
        <v>63</v>
      </c>
      <c r="R401" s="1" t="s">
        <v>62</v>
      </c>
      <c r="AV401" s="1" t="s">
        <v>51</v>
      </c>
      <c r="AW401" s="1" t="s">
        <v>929</v>
      </c>
      <c r="AX401" s="1" t="s">
        <v>51</v>
      </c>
      <c r="AY401" s="1" t="s">
        <v>51</v>
      </c>
      <c r="AZ401" s="1" t="s">
        <v>51</v>
      </c>
    </row>
    <row r="402" spans="1:52" ht="30" customHeight="1" x14ac:dyDescent="0.3">
      <c r="A402" s="19" t="s">
        <v>348</v>
      </c>
      <c r="B402" s="19" t="s">
        <v>51</v>
      </c>
      <c r="C402" s="19" t="s">
        <v>51</v>
      </c>
      <c r="D402" s="20"/>
      <c r="E402" s="22"/>
      <c r="F402" s="25"/>
      <c r="G402" s="22"/>
      <c r="H402" s="25"/>
      <c r="I402" s="22"/>
      <c r="J402" s="25"/>
      <c r="K402" s="22"/>
      <c r="L402" s="25"/>
      <c r="M402" s="19" t="s">
        <v>51</v>
      </c>
      <c r="N402" s="1" t="s">
        <v>93</v>
      </c>
      <c r="O402" s="1" t="s">
        <v>93</v>
      </c>
      <c r="P402" s="1" t="s">
        <v>51</v>
      </c>
      <c r="Q402" s="1" t="s">
        <v>51</v>
      </c>
      <c r="R402" s="1" t="s">
        <v>51</v>
      </c>
      <c r="AV402" s="1" t="s">
        <v>51</v>
      </c>
      <c r="AW402" s="1" t="s">
        <v>51</v>
      </c>
      <c r="AX402" s="1" t="s">
        <v>51</v>
      </c>
      <c r="AY402" s="1" t="s">
        <v>51</v>
      </c>
      <c r="AZ402" s="1" t="s">
        <v>51</v>
      </c>
    </row>
    <row r="403" spans="1:52" ht="30" customHeight="1" x14ac:dyDescent="0.3">
      <c r="A403" s="20"/>
      <c r="B403" s="20"/>
      <c r="C403" s="20"/>
      <c r="D403" s="20"/>
      <c r="E403" s="22"/>
      <c r="F403" s="25"/>
      <c r="G403" s="22"/>
      <c r="H403" s="25"/>
      <c r="I403" s="22"/>
      <c r="J403" s="25"/>
      <c r="K403" s="22"/>
      <c r="L403" s="25"/>
      <c r="M403" s="20"/>
    </row>
    <row r="404" spans="1:52" ht="30" customHeight="1" x14ac:dyDescent="0.3">
      <c r="A404" s="16" t="s">
        <v>930</v>
      </c>
      <c r="B404" s="17"/>
      <c r="C404" s="17"/>
      <c r="D404" s="17"/>
      <c r="E404" s="21"/>
      <c r="F404" s="24"/>
      <c r="G404" s="21"/>
      <c r="H404" s="24"/>
      <c r="I404" s="21"/>
      <c r="J404" s="24"/>
      <c r="K404" s="21"/>
      <c r="L404" s="24"/>
      <c r="M404" s="18"/>
      <c r="N404" s="1" t="s">
        <v>901</v>
      </c>
    </row>
    <row r="405" spans="1:52" ht="30" customHeight="1" x14ac:dyDescent="0.3">
      <c r="A405" s="19" t="s">
        <v>855</v>
      </c>
      <c r="B405" s="19" t="s">
        <v>351</v>
      </c>
      <c r="C405" s="19" t="s">
        <v>352</v>
      </c>
      <c r="D405" s="20">
        <v>1.238E-2</v>
      </c>
      <c r="E405" s="22"/>
      <c r="F405" s="25"/>
      <c r="G405" s="22"/>
      <c r="H405" s="25"/>
      <c r="I405" s="22"/>
      <c r="J405" s="25"/>
      <c r="K405" s="22"/>
      <c r="L405" s="25"/>
      <c r="M405" s="19" t="s">
        <v>51</v>
      </c>
      <c r="N405" s="1" t="s">
        <v>901</v>
      </c>
      <c r="O405" s="1" t="s">
        <v>856</v>
      </c>
      <c r="P405" s="1" t="s">
        <v>63</v>
      </c>
      <c r="Q405" s="1" t="s">
        <v>63</v>
      </c>
      <c r="R405" s="1" t="s">
        <v>62</v>
      </c>
      <c r="V405">
        <v>1</v>
      </c>
      <c r="W405">
        <v>2</v>
      </c>
      <c r="AV405" s="1" t="s">
        <v>51</v>
      </c>
      <c r="AW405" s="1" t="s">
        <v>931</v>
      </c>
      <c r="AX405" s="1" t="s">
        <v>51</v>
      </c>
      <c r="AY405" s="1" t="s">
        <v>51</v>
      </c>
      <c r="AZ405" s="1" t="s">
        <v>51</v>
      </c>
    </row>
    <row r="406" spans="1:52" ht="30" customHeight="1" x14ac:dyDescent="0.3">
      <c r="A406" s="19" t="s">
        <v>858</v>
      </c>
      <c r="B406" s="19" t="s">
        <v>351</v>
      </c>
      <c r="C406" s="19" t="s">
        <v>352</v>
      </c>
      <c r="D406" s="20">
        <v>3.3800000000000002E-3</v>
      </c>
      <c r="E406" s="22"/>
      <c r="F406" s="25"/>
      <c r="G406" s="22"/>
      <c r="H406" s="25"/>
      <c r="I406" s="22"/>
      <c r="J406" s="25"/>
      <c r="K406" s="22"/>
      <c r="L406" s="25"/>
      <c r="M406" s="19" t="s">
        <v>51</v>
      </c>
      <c r="N406" s="1" t="s">
        <v>901</v>
      </c>
      <c r="O406" s="1" t="s">
        <v>859</v>
      </c>
      <c r="P406" s="1" t="s">
        <v>63</v>
      </c>
      <c r="Q406" s="1" t="s">
        <v>63</v>
      </c>
      <c r="R406" s="1" t="s">
        <v>62</v>
      </c>
      <c r="V406">
        <v>1</v>
      </c>
      <c r="W406">
        <v>2</v>
      </c>
      <c r="AV406" s="1" t="s">
        <v>51</v>
      </c>
      <c r="AW406" s="1" t="s">
        <v>932</v>
      </c>
      <c r="AX406" s="1" t="s">
        <v>51</v>
      </c>
      <c r="AY406" s="1" t="s">
        <v>51</v>
      </c>
      <c r="AZ406" s="1" t="s">
        <v>51</v>
      </c>
    </row>
    <row r="407" spans="1:52" ht="30" customHeight="1" x14ac:dyDescent="0.3">
      <c r="A407" s="19" t="s">
        <v>577</v>
      </c>
      <c r="B407" s="19" t="s">
        <v>351</v>
      </c>
      <c r="C407" s="19" t="s">
        <v>352</v>
      </c>
      <c r="D407" s="20">
        <v>4.4999999999999997E-3</v>
      </c>
      <c r="E407" s="22"/>
      <c r="F407" s="25"/>
      <c r="G407" s="22"/>
      <c r="H407" s="25"/>
      <c r="I407" s="22"/>
      <c r="J407" s="25"/>
      <c r="K407" s="22"/>
      <c r="L407" s="25"/>
      <c r="M407" s="19" t="s">
        <v>51</v>
      </c>
      <c r="N407" s="1" t="s">
        <v>901</v>
      </c>
      <c r="O407" s="1" t="s">
        <v>578</v>
      </c>
      <c r="P407" s="1" t="s">
        <v>63</v>
      </c>
      <c r="Q407" s="1" t="s">
        <v>63</v>
      </c>
      <c r="R407" s="1" t="s">
        <v>62</v>
      </c>
      <c r="V407">
        <v>1</v>
      </c>
      <c r="W407">
        <v>2</v>
      </c>
      <c r="AV407" s="1" t="s">
        <v>51</v>
      </c>
      <c r="AW407" s="1" t="s">
        <v>933</v>
      </c>
      <c r="AX407" s="1" t="s">
        <v>51</v>
      </c>
      <c r="AY407" s="1" t="s">
        <v>51</v>
      </c>
      <c r="AZ407" s="1" t="s">
        <v>51</v>
      </c>
    </row>
    <row r="408" spans="1:52" ht="30" customHeight="1" x14ac:dyDescent="0.3">
      <c r="A408" s="19" t="s">
        <v>350</v>
      </c>
      <c r="B408" s="19" t="s">
        <v>351</v>
      </c>
      <c r="C408" s="19" t="s">
        <v>352</v>
      </c>
      <c r="D408" s="20">
        <v>2.2499999999999998E-3</v>
      </c>
      <c r="E408" s="22"/>
      <c r="F408" s="25"/>
      <c r="G408" s="22"/>
      <c r="H408" s="25"/>
      <c r="I408" s="22"/>
      <c r="J408" s="25"/>
      <c r="K408" s="22"/>
      <c r="L408" s="25"/>
      <c r="M408" s="19" t="s">
        <v>51</v>
      </c>
      <c r="N408" s="1" t="s">
        <v>901</v>
      </c>
      <c r="O408" s="1" t="s">
        <v>353</v>
      </c>
      <c r="P408" s="1" t="s">
        <v>63</v>
      </c>
      <c r="Q408" s="1" t="s">
        <v>63</v>
      </c>
      <c r="R408" s="1" t="s">
        <v>62</v>
      </c>
      <c r="V408">
        <v>1</v>
      </c>
      <c r="W408">
        <v>2</v>
      </c>
      <c r="AV408" s="1" t="s">
        <v>51</v>
      </c>
      <c r="AW408" s="1" t="s">
        <v>934</v>
      </c>
      <c r="AX408" s="1" t="s">
        <v>51</v>
      </c>
      <c r="AY408" s="1" t="s">
        <v>51</v>
      </c>
      <c r="AZ408" s="1" t="s">
        <v>51</v>
      </c>
    </row>
    <row r="409" spans="1:52" ht="30" customHeight="1" x14ac:dyDescent="0.3">
      <c r="A409" s="19" t="s">
        <v>581</v>
      </c>
      <c r="B409" s="19" t="s">
        <v>935</v>
      </c>
      <c r="C409" s="19" t="s">
        <v>345</v>
      </c>
      <c r="D409" s="20">
        <v>1</v>
      </c>
      <c r="E409" s="22"/>
      <c r="F409" s="25"/>
      <c r="G409" s="22"/>
      <c r="H409" s="25"/>
      <c r="I409" s="22"/>
      <c r="J409" s="25"/>
      <c r="K409" s="22"/>
      <c r="L409" s="25"/>
      <c r="M409" s="19" t="s">
        <v>51</v>
      </c>
      <c r="N409" s="1" t="s">
        <v>901</v>
      </c>
      <c r="O409" s="1" t="s">
        <v>346</v>
      </c>
      <c r="P409" s="1" t="s">
        <v>63</v>
      </c>
      <c r="Q409" s="1" t="s">
        <v>63</v>
      </c>
      <c r="R409" s="1" t="s">
        <v>63</v>
      </c>
      <c r="S409">
        <v>1</v>
      </c>
      <c r="T409">
        <v>2</v>
      </c>
      <c r="U409">
        <v>0.05</v>
      </c>
      <c r="AV409" s="1" t="s">
        <v>51</v>
      </c>
      <c r="AW409" s="1" t="s">
        <v>936</v>
      </c>
      <c r="AX409" s="1" t="s">
        <v>51</v>
      </c>
      <c r="AY409" s="1" t="s">
        <v>51</v>
      </c>
      <c r="AZ409" s="1" t="s">
        <v>51</v>
      </c>
    </row>
    <row r="410" spans="1:52" ht="30" customHeight="1" x14ac:dyDescent="0.3">
      <c r="A410" s="19" t="s">
        <v>569</v>
      </c>
      <c r="B410" s="19" t="s">
        <v>582</v>
      </c>
      <c r="C410" s="19" t="s">
        <v>345</v>
      </c>
      <c r="D410" s="20">
        <v>1</v>
      </c>
      <c r="E410" s="22"/>
      <c r="F410" s="25"/>
      <c r="G410" s="22"/>
      <c r="H410" s="25"/>
      <c r="I410" s="22"/>
      <c r="J410" s="25"/>
      <c r="K410" s="22"/>
      <c r="L410" s="25"/>
      <c r="M410" s="19" t="s">
        <v>51</v>
      </c>
      <c r="N410" s="1" t="s">
        <v>901</v>
      </c>
      <c r="O410" s="1" t="s">
        <v>602</v>
      </c>
      <c r="P410" s="1" t="s">
        <v>63</v>
      </c>
      <c r="Q410" s="1" t="s">
        <v>63</v>
      </c>
      <c r="R410" s="1" t="s">
        <v>63</v>
      </c>
      <c r="S410">
        <v>1</v>
      </c>
      <c r="T410">
        <v>0</v>
      </c>
      <c r="U410">
        <v>0.03</v>
      </c>
      <c r="AV410" s="1" t="s">
        <v>51</v>
      </c>
      <c r="AW410" s="1" t="s">
        <v>937</v>
      </c>
      <c r="AX410" s="1" t="s">
        <v>51</v>
      </c>
      <c r="AY410" s="1" t="s">
        <v>51</v>
      </c>
      <c r="AZ410" s="1" t="s">
        <v>51</v>
      </c>
    </row>
    <row r="411" spans="1:52" ht="30" customHeight="1" x14ac:dyDescent="0.3">
      <c r="A411" s="19" t="s">
        <v>348</v>
      </c>
      <c r="B411" s="19" t="s">
        <v>51</v>
      </c>
      <c r="C411" s="19" t="s">
        <v>51</v>
      </c>
      <c r="D411" s="20"/>
      <c r="E411" s="22"/>
      <c r="F411" s="25"/>
      <c r="G411" s="22"/>
      <c r="H411" s="25"/>
      <c r="I411" s="22"/>
      <c r="J411" s="25"/>
      <c r="K411" s="22"/>
      <c r="L411" s="25"/>
      <c r="M411" s="19" t="s">
        <v>51</v>
      </c>
      <c r="N411" s="1" t="s">
        <v>93</v>
      </c>
      <c r="O411" s="1" t="s">
        <v>93</v>
      </c>
      <c r="P411" s="1" t="s">
        <v>51</v>
      </c>
      <c r="Q411" s="1" t="s">
        <v>51</v>
      </c>
      <c r="R411" s="1" t="s">
        <v>51</v>
      </c>
      <c r="AV411" s="1" t="s">
        <v>51</v>
      </c>
      <c r="AW411" s="1" t="s">
        <v>51</v>
      </c>
      <c r="AX411" s="1" t="s">
        <v>51</v>
      </c>
      <c r="AY411" s="1" t="s">
        <v>51</v>
      </c>
      <c r="AZ411" s="1" t="s">
        <v>51</v>
      </c>
    </row>
    <row r="412" spans="1:52" ht="30" customHeight="1" x14ac:dyDescent="0.3">
      <c r="A412" s="20"/>
      <c r="B412" s="20"/>
      <c r="C412" s="20"/>
      <c r="D412" s="20"/>
      <c r="E412" s="22"/>
      <c r="F412" s="25"/>
      <c r="G412" s="22"/>
      <c r="H412" s="25"/>
      <c r="I412" s="22"/>
      <c r="J412" s="25"/>
      <c r="K412" s="22"/>
      <c r="L412" s="25"/>
      <c r="M412" s="20"/>
    </row>
    <row r="413" spans="1:52" ht="30" customHeight="1" x14ac:dyDescent="0.3">
      <c r="A413" s="16" t="s">
        <v>938</v>
      </c>
      <c r="B413" s="17"/>
      <c r="C413" s="17"/>
      <c r="D413" s="17"/>
      <c r="E413" s="21"/>
      <c r="F413" s="24"/>
      <c r="G413" s="21"/>
      <c r="H413" s="24"/>
      <c r="I413" s="21"/>
      <c r="J413" s="24"/>
      <c r="K413" s="21"/>
      <c r="L413" s="24"/>
      <c r="M413" s="18"/>
      <c r="N413" s="1" t="s">
        <v>907</v>
      </c>
    </row>
    <row r="414" spans="1:52" ht="30" customHeight="1" x14ac:dyDescent="0.3">
      <c r="A414" s="19" t="s">
        <v>939</v>
      </c>
      <c r="B414" s="19" t="s">
        <v>940</v>
      </c>
      <c r="C414" s="19" t="s">
        <v>748</v>
      </c>
      <c r="D414" s="20">
        <v>0.08</v>
      </c>
      <c r="E414" s="22"/>
      <c r="F414" s="25"/>
      <c r="G414" s="22"/>
      <c r="H414" s="25"/>
      <c r="I414" s="22"/>
      <c r="J414" s="25"/>
      <c r="K414" s="22"/>
      <c r="L414" s="25"/>
      <c r="M414" s="19" t="s">
        <v>51</v>
      </c>
      <c r="N414" s="1" t="s">
        <v>907</v>
      </c>
      <c r="O414" s="1" t="s">
        <v>941</v>
      </c>
      <c r="P414" s="1" t="s">
        <v>63</v>
      </c>
      <c r="Q414" s="1" t="s">
        <v>63</v>
      </c>
      <c r="R414" s="1" t="s">
        <v>62</v>
      </c>
      <c r="AV414" s="1" t="s">
        <v>51</v>
      </c>
      <c r="AW414" s="1" t="s">
        <v>942</v>
      </c>
      <c r="AX414" s="1" t="s">
        <v>51</v>
      </c>
      <c r="AY414" s="1" t="s">
        <v>51</v>
      </c>
      <c r="AZ414" s="1" t="s">
        <v>51</v>
      </c>
    </row>
    <row r="415" spans="1:52" ht="30" customHeight="1" x14ac:dyDescent="0.3">
      <c r="A415" s="19" t="s">
        <v>943</v>
      </c>
      <c r="B415" s="19" t="s">
        <v>944</v>
      </c>
      <c r="C415" s="19" t="s">
        <v>748</v>
      </c>
      <c r="D415" s="20">
        <v>4.0000000000000001E-3</v>
      </c>
      <c r="E415" s="22"/>
      <c r="F415" s="25"/>
      <c r="G415" s="22"/>
      <c r="H415" s="25"/>
      <c r="I415" s="22"/>
      <c r="J415" s="25"/>
      <c r="K415" s="22"/>
      <c r="L415" s="25"/>
      <c r="M415" s="19" t="s">
        <v>51</v>
      </c>
      <c r="N415" s="1" t="s">
        <v>907</v>
      </c>
      <c r="O415" s="1" t="s">
        <v>945</v>
      </c>
      <c r="P415" s="1" t="s">
        <v>63</v>
      </c>
      <c r="Q415" s="1" t="s">
        <v>63</v>
      </c>
      <c r="R415" s="1" t="s">
        <v>62</v>
      </c>
      <c r="AV415" s="1" t="s">
        <v>51</v>
      </c>
      <c r="AW415" s="1" t="s">
        <v>946</v>
      </c>
      <c r="AX415" s="1" t="s">
        <v>51</v>
      </c>
      <c r="AY415" s="1" t="s">
        <v>51</v>
      </c>
      <c r="AZ415" s="1" t="s">
        <v>51</v>
      </c>
    </row>
    <row r="416" spans="1:52" ht="30" customHeight="1" x14ac:dyDescent="0.3">
      <c r="A416" s="19" t="s">
        <v>348</v>
      </c>
      <c r="B416" s="19" t="s">
        <v>51</v>
      </c>
      <c r="C416" s="19" t="s">
        <v>51</v>
      </c>
      <c r="D416" s="20"/>
      <c r="E416" s="22"/>
      <c r="F416" s="25"/>
      <c r="G416" s="22"/>
      <c r="H416" s="25"/>
      <c r="I416" s="22"/>
      <c r="J416" s="25"/>
      <c r="K416" s="22"/>
      <c r="L416" s="25"/>
      <c r="M416" s="19" t="s">
        <v>51</v>
      </c>
      <c r="N416" s="1" t="s">
        <v>93</v>
      </c>
      <c r="O416" s="1" t="s">
        <v>93</v>
      </c>
      <c r="P416" s="1" t="s">
        <v>51</v>
      </c>
      <c r="Q416" s="1" t="s">
        <v>51</v>
      </c>
      <c r="R416" s="1" t="s">
        <v>51</v>
      </c>
      <c r="AV416" s="1" t="s">
        <v>51</v>
      </c>
      <c r="AW416" s="1" t="s">
        <v>51</v>
      </c>
      <c r="AX416" s="1" t="s">
        <v>51</v>
      </c>
      <c r="AY416" s="1" t="s">
        <v>51</v>
      </c>
      <c r="AZ416" s="1" t="s">
        <v>51</v>
      </c>
    </row>
    <row r="417" spans="1:52" ht="30" customHeight="1" x14ac:dyDescent="0.3">
      <c r="A417" s="20"/>
      <c r="B417" s="20"/>
      <c r="C417" s="20"/>
      <c r="D417" s="20"/>
      <c r="E417" s="22"/>
      <c r="F417" s="25"/>
      <c r="G417" s="22"/>
      <c r="H417" s="25"/>
      <c r="I417" s="22"/>
      <c r="J417" s="25"/>
      <c r="K417" s="22"/>
      <c r="L417" s="25"/>
      <c r="M417" s="20"/>
    </row>
    <row r="418" spans="1:52" ht="30" customHeight="1" x14ac:dyDescent="0.3">
      <c r="A418" s="16" t="s">
        <v>947</v>
      </c>
      <c r="B418" s="17"/>
      <c r="C418" s="17"/>
      <c r="D418" s="17"/>
      <c r="E418" s="21"/>
      <c r="F418" s="24"/>
      <c r="G418" s="21"/>
      <c r="H418" s="24"/>
      <c r="I418" s="21"/>
      <c r="J418" s="24"/>
      <c r="K418" s="21"/>
      <c r="L418" s="24"/>
      <c r="M418" s="18"/>
      <c r="N418" s="1" t="s">
        <v>912</v>
      </c>
    </row>
    <row r="419" spans="1:52" ht="30" customHeight="1" x14ac:dyDescent="0.3">
      <c r="A419" s="19" t="s">
        <v>948</v>
      </c>
      <c r="B419" s="19" t="s">
        <v>949</v>
      </c>
      <c r="C419" s="19" t="s">
        <v>67</v>
      </c>
      <c r="D419" s="20">
        <v>1</v>
      </c>
      <c r="E419" s="22"/>
      <c r="F419" s="25"/>
      <c r="G419" s="22"/>
      <c r="H419" s="25"/>
      <c r="I419" s="22"/>
      <c r="J419" s="25"/>
      <c r="K419" s="22"/>
      <c r="L419" s="25"/>
      <c r="M419" s="19" t="s">
        <v>950</v>
      </c>
      <c r="N419" s="1" t="s">
        <v>912</v>
      </c>
      <c r="O419" s="1" t="s">
        <v>951</v>
      </c>
      <c r="P419" s="1" t="s">
        <v>62</v>
      </c>
      <c r="Q419" s="1" t="s">
        <v>63</v>
      </c>
      <c r="R419" s="1" t="s">
        <v>63</v>
      </c>
      <c r="AV419" s="1" t="s">
        <v>51</v>
      </c>
      <c r="AW419" s="1" t="s">
        <v>952</v>
      </c>
      <c r="AX419" s="1" t="s">
        <v>51</v>
      </c>
      <c r="AY419" s="1" t="s">
        <v>51</v>
      </c>
      <c r="AZ419" s="1" t="s">
        <v>51</v>
      </c>
    </row>
    <row r="420" spans="1:52" ht="30" customHeight="1" x14ac:dyDescent="0.3">
      <c r="A420" s="19" t="s">
        <v>348</v>
      </c>
      <c r="B420" s="19" t="s">
        <v>51</v>
      </c>
      <c r="C420" s="19" t="s">
        <v>51</v>
      </c>
      <c r="D420" s="20"/>
      <c r="E420" s="22"/>
      <c r="F420" s="25"/>
      <c r="G420" s="22"/>
      <c r="H420" s="25"/>
      <c r="I420" s="22"/>
      <c r="J420" s="25"/>
      <c r="K420" s="22"/>
      <c r="L420" s="25"/>
      <c r="M420" s="19" t="s">
        <v>51</v>
      </c>
      <c r="N420" s="1" t="s">
        <v>93</v>
      </c>
      <c r="O420" s="1" t="s">
        <v>93</v>
      </c>
      <c r="P420" s="1" t="s">
        <v>51</v>
      </c>
      <c r="Q420" s="1" t="s">
        <v>51</v>
      </c>
      <c r="R420" s="1" t="s">
        <v>51</v>
      </c>
      <c r="AV420" s="1" t="s">
        <v>51</v>
      </c>
      <c r="AW420" s="1" t="s">
        <v>51</v>
      </c>
      <c r="AX420" s="1" t="s">
        <v>51</v>
      </c>
      <c r="AY420" s="1" t="s">
        <v>51</v>
      </c>
      <c r="AZ420" s="1" t="s">
        <v>51</v>
      </c>
    </row>
    <row r="421" spans="1:52" ht="30" customHeight="1" x14ac:dyDescent="0.3">
      <c r="A421" s="20"/>
      <c r="B421" s="20"/>
      <c r="C421" s="20"/>
      <c r="D421" s="20"/>
      <c r="E421" s="22"/>
      <c r="F421" s="25"/>
      <c r="G421" s="22"/>
      <c r="H421" s="25"/>
      <c r="I421" s="22"/>
      <c r="J421" s="25"/>
      <c r="K421" s="22"/>
      <c r="L421" s="25"/>
      <c r="M421" s="20"/>
    </row>
    <row r="422" spans="1:52" ht="30" customHeight="1" x14ac:dyDescent="0.3">
      <c r="A422" s="16" t="s">
        <v>953</v>
      </c>
      <c r="B422" s="17"/>
      <c r="C422" s="17"/>
      <c r="D422" s="17"/>
      <c r="E422" s="21"/>
      <c r="F422" s="24"/>
      <c r="G422" s="21"/>
      <c r="H422" s="24"/>
      <c r="I422" s="21"/>
      <c r="J422" s="24"/>
      <c r="K422" s="21"/>
      <c r="L422" s="24"/>
      <c r="M422" s="18"/>
      <c r="N422" s="1" t="s">
        <v>917</v>
      </c>
    </row>
    <row r="423" spans="1:52" ht="30" customHeight="1" x14ac:dyDescent="0.3">
      <c r="A423" s="19" t="s">
        <v>954</v>
      </c>
      <c r="B423" s="19" t="s">
        <v>955</v>
      </c>
      <c r="C423" s="19" t="s">
        <v>748</v>
      </c>
      <c r="D423" s="20">
        <v>0.16600000000000001</v>
      </c>
      <c r="E423" s="22"/>
      <c r="F423" s="25"/>
      <c r="G423" s="22"/>
      <c r="H423" s="25"/>
      <c r="I423" s="22"/>
      <c r="J423" s="25"/>
      <c r="K423" s="22"/>
      <c r="L423" s="25"/>
      <c r="M423" s="19" t="s">
        <v>51</v>
      </c>
      <c r="N423" s="1" t="s">
        <v>917</v>
      </c>
      <c r="O423" s="1" t="s">
        <v>956</v>
      </c>
      <c r="P423" s="1" t="s">
        <v>63</v>
      </c>
      <c r="Q423" s="1" t="s">
        <v>63</v>
      </c>
      <c r="R423" s="1" t="s">
        <v>62</v>
      </c>
      <c r="AV423" s="1" t="s">
        <v>51</v>
      </c>
      <c r="AW423" s="1" t="s">
        <v>957</v>
      </c>
      <c r="AX423" s="1" t="s">
        <v>51</v>
      </c>
      <c r="AY423" s="1" t="s">
        <v>51</v>
      </c>
      <c r="AZ423" s="1" t="s">
        <v>51</v>
      </c>
    </row>
    <row r="424" spans="1:52" ht="30" customHeight="1" x14ac:dyDescent="0.3">
      <c r="A424" s="19" t="s">
        <v>943</v>
      </c>
      <c r="B424" s="19" t="s">
        <v>958</v>
      </c>
      <c r="C424" s="19" t="s">
        <v>748</v>
      </c>
      <c r="D424" s="20">
        <v>8.0000000000000002E-3</v>
      </c>
      <c r="E424" s="22"/>
      <c r="F424" s="25"/>
      <c r="G424" s="22"/>
      <c r="H424" s="25"/>
      <c r="I424" s="22"/>
      <c r="J424" s="25"/>
      <c r="K424" s="22"/>
      <c r="L424" s="25"/>
      <c r="M424" s="19" t="s">
        <v>51</v>
      </c>
      <c r="N424" s="1" t="s">
        <v>917</v>
      </c>
      <c r="O424" s="1" t="s">
        <v>959</v>
      </c>
      <c r="P424" s="1" t="s">
        <v>63</v>
      </c>
      <c r="Q424" s="1" t="s">
        <v>63</v>
      </c>
      <c r="R424" s="1" t="s">
        <v>62</v>
      </c>
      <c r="AV424" s="1" t="s">
        <v>51</v>
      </c>
      <c r="AW424" s="1" t="s">
        <v>960</v>
      </c>
      <c r="AX424" s="1" t="s">
        <v>51</v>
      </c>
      <c r="AY424" s="1" t="s">
        <v>51</v>
      </c>
      <c r="AZ424" s="1" t="s">
        <v>51</v>
      </c>
    </row>
    <row r="425" spans="1:52" ht="30" customHeight="1" x14ac:dyDescent="0.3">
      <c r="A425" s="19" t="s">
        <v>348</v>
      </c>
      <c r="B425" s="19" t="s">
        <v>51</v>
      </c>
      <c r="C425" s="19" t="s">
        <v>51</v>
      </c>
      <c r="D425" s="20"/>
      <c r="E425" s="22"/>
      <c r="F425" s="25"/>
      <c r="G425" s="22"/>
      <c r="H425" s="25"/>
      <c r="I425" s="22"/>
      <c r="J425" s="25"/>
      <c r="K425" s="22"/>
      <c r="L425" s="25"/>
      <c r="M425" s="19" t="s">
        <v>51</v>
      </c>
      <c r="N425" s="1" t="s">
        <v>93</v>
      </c>
      <c r="O425" s="1" t="s">
        <v>93</v>
      </c>
      <c r="P425" s="1" t="s">
        <v>51</v>
      </c>
      <c r="Q425" s="1" t="s">
        <v>51</v>
      </c>
      <c r="R425" s="1" t="s">
        <v>51</v>
      </c>
      <c r="AV425" s="1" t="s">
        <v>51</v>
      </c>
      <c r="AW425" s="1" t="s">
        <v>51</v>
      </c>
      <c r="AX425" s="1" t="s">
        <v>51</v>
      </c>
      <c r="AY425" s="1" t="s">
        <v>51</v>
      </c>
      <c r="AZ425" s="1" t="s">
        <v>51</v>
      </c>
    </row>
    <row r="426" spans="1:52" ht="30" customHeight="1" x14ac:dyDescent="0.3">
      <c r="A426" s="20"/>
      <c r="B426" s="20"/>
      <c r="C426" s="20"/>
      <c r="D426" s="20"/>
      <c r="E426" s="22"/>
      <c r="F426" s="25"/>
      <c r="G426" s="22"/>
      <c r="H426" s="25"/>
      <c r="I426" s="22"/>
      <c r="J426" s="25"/>
      <c r="K426" s="22"/>
      <c r="L426" s="25"/>
      <c r="M426" s="20"/>
    </row>
    <row r="427" spans="1:52" ht="30" customHeight="1" x14ac:dyDescent="0.3">
      <c r="A427" s="16" t="s">
        <v>961</v>
      </c>
      <c r="B427" s="17"/>
      <c r="C427" s="17"/>
      <c r="D427" s="17"/>
      <c r="E427" s="21"/>
      <c r="F427" s="24"/>
      <c r="G427" s="21"/>
      <c r="H427" s="24"/>
      <c r="I427" s="21"/>
      <c r="J427" s="24"/>
      <c r="K427" s="21"/>
      <c r="L427" s="24"/>
      <c r="M427" s="18"/>
      <c r="N427" s="1" t="s">
        <v>922</v>
      </c>
    </row>
    <row r="428" spans="1:52" ht="30" customHeight="1" x14ac:dyDescent="0.3">
      <c r="A428" s="19" t="s">
        <v>962</v>
      </c>
      <c r="B428" s="19" t="s">
        <v>963</v>
      </c>
      <c r="C428" s="19" t="s">
        <v>67</v>
      </c>
      <c r="D428" s="20">
        <v>1</v>
      </c>
      <c r="E428" s="22"/>
      <c r="F428" s="25"/>
      <c r="G428" s="22"/>
      <c r="H428" s="25"/>
      <c r="I428" s="22"/>
      <c r="J428" s="25"/>
      <c r="K428" s="22"/>
      <c r="L428" s="25"/>
      <c r="M428" s="19" t="s">
        <v>964</v>
      </c>
      <c r="N428" s="1" t="s">
        <v>922</v>
      </c>
      <c r="O428" s="1" t="s">
        <v>965</v>
      </c>
      <c r="P428" s="1" t="s">
        <v>62</v>
      </c>
      <c r="Q428" s="1" t="s">
        <v>63</v>
      </c>
      <c r="R428" s="1" t="s">
        <v>63</v>
      </c>
      <c r="AV428" s="1" t="s">
        <v>51</v>
      </c>
      <c r="AW428" s="1" t="s">
        <v>966</v>
      </c>
      <c r="AX428" s="1" t="s">
        <v>51</v>
      </c>
      <c r="AY428" s="1" t="s">
        <v>51</v>
      </c>
      <c r="AZ428" s="1" t="s">
        <v>51</v>
      </c>
    </row>
    <row r="429" spans="1:52" ht="30" customHeight="1" x14ac:dyDescent="0.3">
      <c r="A429" s="19" t="s">
        <v>348</v>
      </c>
      <c r="B429" s="19" t="s">
        <v>51</v>
      </c>
      <c r="C429" s="19" t="s">
        <v>51</v>
      </c>
      <c r="D429" s="20"/>
      <c r="E429" s="22"/>
      <c r="F429" s="25"/>
      <c r="G429" s="22"/>
      <c r="H429" s="25"/>
      <c r="I429" s="22"/>
      <c r="J429" s="25"/>
      <c r="K429" s="22"/>
      <c r="L429" s="25"/>
      <c r="M429" s="19" t="s">
        <v>51</v>
      </c>
      <c r="N429" s="1" t="s">
        <v>93</v>
      </c>
      <c r="O429" s="1" t="s">
        <v>93</v>
      </c>
      <c r="P429" s="1" t="s">
        <v>51</v>
      </c>
      <c r="Q429" s="1" t="s">
        <v>51</v>
      </c>
      <c r="R429" s="1" t="s">
        <v>51</v>
      </c>
      <c r="AV429" s="1" t="s">
        <v>51</v>
      </c>
      <c r="AW429" s="1" t="s">
        <v>51</v>
      </c>
      <c r="AX429" s="1" t="s">
        <v>51</v>
      </c>
      <c r="AY429" s="1" t="s">
        <v>51</v>
      </c>
      <c r="AZ429" s="1" t="s">
        <v>51</v>
      </c>
    </row>
    <row r="430" spans="1:52" ht="30" customHeight="1" x14ac:dyDescent="0.3">
      <c r="A430" s="20"/>
      <c r="B430" s="20"/>
      <c r="C430" s="20"/>
      <c r="D430" s="20"/>
      <c r="E430" s="22"/>
      <c r="F430" s="25"/>
      <c r="G430" s="22"/>
      <c r="H430" s="25"/>
      <c r="I430" s="22"/>
      <c r="J430" s="25"/>
      <c r="K430" s="22"/>
      <c r="L430" s="25"/>
      <c r="M430" s="20"/>
    </row>
    <row r="431" spans="1:52" ht="30" customHeight="1" x14ac:dyDescent="0.3">
      <c r="A431" s="16" t="s">
        <v>967</v>
      </c>
      <c r="B431" s="17"/>
      <c r="C431" s="17"/>
      <c r="D431" s="17"/>
      <c r="E431" s="21"/>
      <c r="F431" s="24"/>
      <c r="G431" s="21"/>
      <c r="H431" s="24"/>
      <c r="I431" s="21"/>
      <c r="J431" s="24"/>
      <c r="K431" s="21"/>
      <c r="L431" s="24"/>
      <c r="M431" s="18"/>
      <c r="N431" s="1" t="s">
        <v>951</v>
      </c>
    </row>
    <row r="432" spans="1:52" ht="30" customHeight="1" x14ac:dyDescent="0.3">
      <c r="A432" s="19" t="s">
        <v>968</v>
      </c>
      <c r="B432" s="19" t="s">
        <v>351</v>
      </c>
      <c r="C432" s="19" t="s">
        <v>352</v>
      </c>
      <c r="D432" s="20">
        <v>1.4999999999999999E-2</v>
      </c>
      <c r="E432" s="22"/>
      <c r="F432" s="25"/>
      <c r="G432" s="22"/>
      <c r="H432" s="25"/>
      <c r="I432" s="22"/>
      <c r="J432" s="25"/>
      <c r="K432" s="22"/>
      <c r="L432" s="25"/>
      <c r="M432" s="19" t="s">
        <v>51</v>
      </c>
      <c r="N432" s="1" t="s">
        <v>951</v>
      </c>
      <c r="O432" s="1" t="s">
        <v>969</v>
      </c>
      <c r="P432" s="1" t="s">
        <v>63</v>
      </c>
      <c r="Q432" s="1" t="s">
        <v>63</v>
      </c>
      <c r="R432" s="1" t="s">
        <v>62</v>
      </c>
      <c r="V432">
        <v>1</v>
      </c>
      <c r="AV432" s="1" t="s">
        <v>51</v>
      </c>
      <c r="AW432" s="1" t="s">
        <v>970</v>
      </c>
      <c r="AX432" s="1" t="s">
        <v>51</v>
      </c>
      <c r="AY432" s="1" t="s">
        <v>51</v>
      </c>
      <c r="AZ432" s="1" t="s">
        <v>51</v>
      </c>
    </row>
    <row r="433" spans="1:52" ht="30" customHeight="1" x14ac:dyDescent="0.3">
      <c r="A433" s="19" t="s">
        <v>350</v>
      </c>
      <c r="B433" s="19" t="s">
        <v>351</v>
      </c>
      <c r="C433" s="19" t="s">
        <v>352</v>
      </c>
      <c r="D433" s="20">
        <v>3.0000000000000001E-3</v>
      </c>
      <c r="E433" s="22"/>
      <c r="F433" s="25"/>
      <c r="G433" s="22"/>
      <c r="H433" s="25"/>
      <c r="I433" s="22"/>
      <c r="J433" s="25"/>
      <c r="K433" s="22"/>
      <c r="L433" s="25"/>
      <c r="M433" s="19" t="s">
        <v>51</v>
      </c>
      <c r="N433" s="1" t="s">
        <v>951</v>
      </c>
      <c r="O433" s="1" t="s">
        <v>353</v>
      </c>
      <c r="P433" s="1" t="s">
        <v>63</v>
      </c>
      <c r="Q433" s="1" t="s">
        <v>63</v>
      </c>
      <c r="R433" s="1" t="s">
        <v>62</v>
      </c>
      <c r="V433">
        <v>1</v>
      </c>
      <c r="AV433" s="1" t="s">
        <v>51</v>
      </c>
      <c r="AW433" s="1" t="s">
        <v>971</v>
      </c>
      <c r="AX433" s="1" t="s">
        <v>51</v>
      </c>
      <c r="AY433" s="1" t="s">
        <v>51</v>
      </c>
      <c r="AZ433" s="1" t="s">
        <v>51</v>
      </c>
    </row>
    <row r="434" spans="1:52" ht="30" customHeight="1" x14ac:dyDescent="0.3">
      <c r="A434" s="19" t="s">
        <v>972</v>
      </c>
      <c r="B434" s="19" t="s">
        <v>642</v>
      </c>
      <c r="C434" s="19" t="s">
        <v>345</v>
      </c>
      <c r="D434" s="20">
        <v>1</v>
      </c>
      <c r="E434" s="22"/>
      <c r="F434" s="25"/>
      <c r="G434" s="22"/>
      <c r="H434" s="25"/>
      <c r="I434" s="22"/>
      <c r="J434" s="25"/>
      <c r="K434" s="22"/>
      <c r="L434" s="25"/>
      <c r="M434" s="19" t="s">
        <v>51</v>
      </c>
      <c r="N434" s="1" t="s">
        <v>951</v>
      </c>
      <c r="O434" s="1" t="s">
        <v>346</v>
      </c>
      <c r="P434" s="1" t="s">
        <v>63</v>
      </c>
      <c r="Q434" s="1" t="s">
        <v>63</v>
      </c>
      <c r="R434" s="1" t="s">
        <v>63</v>
      </c>
      <c r="S434">
        <v>1</v>
      </c>
      <c r="T434">
        <v>0</v>
      </c>
      <c r="U434">
        <v>0.02</v>
      </c>
      <c r="AV434" s="1" t="s">
        <v>51</v>
      </c>
      <c r="AW434" s="1" t="s">
        <v>973</v>
      </c>
      <c r="AX434" s="1" t="s">
        <v>51</v>
      </c>
      <c r="AY434" s="1" t="s">
        <v>51</v>
      </c>
      <c r="AZ434" s="1" t="s">
        <v>51</v>
      </c>
    </row>
    <row r="435" spans="1:52" ht="30" customHeight="1" x14ac:dyDescent="0.3">
      <c r="A435" s="19" t="s">
        <v>348</v>
      </c>
      <c r="B435" s="19" t="s">
        <v>51</v>
      </c>
      <c r="C435" s="19" t="s">
        <v>51</v>
      </c>
      <c r="D435" s="20"/>
      <c r="E435" s="22"/>
      <c r="F435" s="25"/>
      <c r="G435" s="22"/>
      <c r="H435" s="25"/>
      <c r="I435" s="22"/>
      <c r="J435" s="25"/>
      <c r="K435" s="22"/>
      <c r="L435" s="25"/>
      <c r="M435" s="19" t="s">
        <v>51</v>
      </c>
      <c r="N435" s="1" t="s">
        <v>93</v>
      </c>
      <c r="O435" s="1" t="s">
        <v>93</v>
      </c>
      <c r="P435" s="1" t="s">
        <v>51</v>
      </c>
      <c r="Q435" s="1" t="s">
        <v>51</v>
      </c>
      <c r="R435" s="1" t="s">
        <v>51</v>
      </c>
      <c r="AV435" s="1" t="s">
        <v>51</v>
      </c>
      <c r="AW435" s="1" t="s">
        <v>51</v>
      </c>
      <c r="AX435" s="1" t="s">
        <v>51</v>
      </c>
      <c r="AY435" s="1" t="s">
        <v>51</v>
      </c>
      <c r="AZ435" s="1" t="s">
        <v>51</v>
      </c>
    </row>
    <row r="436" spans="1:52" ht="30" customHeight="1" x14ac:dyDescent="0.3">
      <c r="A436" s="20"/>
      <c r="B436" s="20"/>
      <c r="C436" s="20"/>
      <c r="D436" s="20"/>
      <c r="E436" s="22"/>
      <c r="F436" s="25"/>
      <c r="G436" s="22"/>
      <c r="H436" s="25"/>
      <c r="I436" s="22"/>
      <c r="J436" s="25"/>
      <c r="K436" s="22"/>
      <c r="L436" s="25"/>
      <c r="M436" s="20"/>
    </row>
    <row r="437" spans="1:52" ht="30" customHeight="1" x14ac:dyDescent="0.3">
      <c r="A437" s="16" t="s">
        <v>974</v>
      </c>
      <c r="B437" s="17"/>
      <c r="C437" s="17"/>
      <c r="D437" s="17"/>
      <c r="E437" s="21"/>
      <c r="F437" s="24"/>
      <c r="G437" s="21"/>
      <c r="H437" s="24"/>
      <c r="I437" s="21"/>
      <c r="J437" s="24"/>
      <c r="K437" s="21"/>
      <c r="L437" s="24"/>
      <c r="M437" s="18"/>
      <c r="N437" s="1" t="s">
        <v>965</v>
      </c>
    </row>
    <row r="438" spans="1:52" ht="30" customHeight="1" x14ac:dyDescent="0.3">
      <c r="A438" s="19" t="s">
        <v>968</v>
      </c>
      <c r="B438" s="19" t="s">
        <v>351</v>
      </c>
      <c r="C438" s="19" t="s">
        <v>352</v>
      </c>
      <c r="D438" s="20">
        <v>0.02</v>
      </c>
      <c r="E438" s="22"/>
      <c r="F438" s="25"/>
      <c r="G438" s="22"/>
      <c r="H438" s="25"/>
      <c r="I438" s="22"/>
      <c r="J438" s="25"/>
      <c r="K438" s="22"/>
      <c r="L438" s="25"/>
      <c r="M438" s="19" t="s">
        <v>51</v>
      </c>
      <c r="N438" s="1" t="s">
        <v>965</v>
      </c>
      <c r="O438" s="1" t="s">
        <v>969</v>
      </c>
      <c r="P438" s="1" t="s">
        <v>63</v>
      </c>
      <c r="Q438" s="1" t="s">
        <v>63</v>
      </c>
      <c r="R438" s="1" t="s">
        <v>62</v>
      </c>
      <c r="V438">
        <v>1</v>
      </c>
      <c r="AV438" s="1" t="s">
        <v>51</v>
      </c>
      <c r="AW438" s="1" t="s">
        <v>975</v>
      </c>
      <c r="AX438" s="1" t="s">
        <v>51</v>
      </c>
      <c r="AY438" s="1" t="s">
        <v>51</v>
      </c>
      <c r="AZ438" s="1" t="s">
        <v>51</v>
      </c>
    </row>
    <row r="439" spans="1:52" ht="30" customHeight="1" x14ac:dyDescent="0.3">
      <c r="A439" s="19" t="s">
        <v>350</v>
      </c>
      <c r="B439" s="19" t="s">
        <v>351</v>
      </c>
      <c r="C439" s="19" t="s">
        <v>352</v>
      </c>
      <c r="D439" s="20">
        <v>4.0000000000000001E-3</v>
      </c>
      <c r="E439" s="22"/>
      <c r="F439" s="25"/>
      <c r="G439" s="22"/>
      <c r="H439" s="25"/>
      <c r="I439" s="22"/>
      <c r="J439" s="25"/>
      <c r="K439" s="22"/>
      <c r="L439" s="25"/>
      <c r="M439" s="19" t="s">
        <v>51</v>
      </c>
      <c r="N439" s="1" t="s">
        <v>965</v>
      </c>
      <c r="O439" s="1" t="s">
        <v>353</v>
      </c>
      <c r="P439" s="1" t="s">
        <v>63</v>
      </c>
      <c r="Q439" s="1" t="s">
        <v>63</v>
      </c>
      <c r="R439" s="1" t="s">
        <v>62</v>
      </c>
      <c r="V439">
        <v>1</v>
      </c>
      <c r="AV439" s="1" t="s">
        <v>51</v>
      </c>
      <c r="AW439" s="1" t="s">
        <v>976</v>
      </c>
      <c r="AX439" s="1" t="s">
        <v>51</v>
      </c>
      <c r="AY439" s="1" t="s">
        <v>51</v>
      </c>
      <c r="AZ439" s="1" t="s">
        <v>51</v>
      </c>
    </row>
    <row r="440" spans="1:52" ht="30" customHeight="1" x14ac:dyDescent="0.3">
      <c r="A440" s="19" t="s">
        <v>968</v>
      </c>
      <c r="B440" s="19" t="s">
        <v>351</v>
      </c>
      <c r="C440" s="19" t="s">
        <v>352</v>
      </c>
      <c r="D440" s="20">
        <v>0.02</v>
      </c>
      <c r="E440" s="22"/>
      <c r="F440" s="25"/>
      <c r="G440" s="22"/>
      <c r="H440" s="25"/>
      <c r="I440" s="22"/>
      <c r="J440" s="25"/>
      <c r="K440" s="22"/>
      <c r="L440" s="25"/>
      <c r="M440" s="19" t="s">
        <v>51</v>
      </c>
      <c r="N440" s="1" t="s">
        <v>965</v>
      </c>
      <c r="O440" s="1" t="s">
        <v>969</v>
      </c>
      <c r="P440" s="1" t="s">
        <v>63</v>
      </c>
      <c r="Q440" s="1" t="s">
        <v>63</v>
      </c>
      <c r="R440" s="1" t="s">
        <v>62</v>
      </c>
      <c r="V440">
        <v>1</v>
      </c>
      <c r="AV440" s="1" t="s">
        <v>51</v>
      </c>
      <c r="AW440" s="1" t="s">
        <v>975</v>
      </c>
      <c r="AX440" s="1" t="s">
        <v>51</v>
      </c>
      <c r="AY440" s="1" t="s">
        <v>51</v>
      </c>
      <c r="AZ440" s="1" t="s">
        <v>51</v>
      </c>
    </row>
    <row r="441" spans="1:52" ht="30" customHeight="1" x14ac:dyDescent="0.3">
      <c r="A441" s="19" t="s">
        <v>350</v>
      </c>
      <c r="B441" s="19" t="s">
        <v>351</v>
      </c>
      <c r="C441" s="19" t="s">
        <v>352</v>
      </c>
      <c r="D441" s="20">
        <v>4.0000000000000001E-3</v>
      </c>
      <c r="E441" s="22"/>
      <c r="F441" s="25"/>
      <c r="G441" s="22"/>
      <c r="H441" s="25"/>
      <c r="I441" s="22"/>
      <c r="J441" s="25"/>
      <c r="K441" s="22"/>
      <c r="L441" s="25"/>
      <c r="M441" s="19" t="s">
        <v>51</v>
      </c>
      <c r="N441" s="1" t="s">
        <v>965</v>
      </c>
      <c r="O441" s="1" t="s">
        <v>353</v>
      </c>
      <c r="P441" s="1" t="s">
        <v>63</v>
      </c>
      <c r="Q441" s="1" t="s">
        <v>63</v>
      </c>
      <c r="R441" s="1" t="s">
        <v>62</v>
      </c>
      <c r="V441">
        <v>1</v>
      </c>
      <c r="AV441" s="1" t="s">
        <v>51</v>
      </c>
      <c r="AW441" s="1" t="s">
        <v>976</v>
      </c>
      <c r="AX441" s="1" t="s">
        <v>51</v>
      </c>
      <c r="AY441" s="1" t="s">
        <v>51</v>
      </c>
      <c r="AZ441" s="1" t="s">
        <v>51</v>
      </c>
    </row>
    <row r="442" spans="1:52" ht="30" customHeight="1" x14ac:dyDescent="0.3">
      <c r="A442" s="19" t="s">
        <v>972</v>
      </c>
      <c r="B442" s="19" t="s">
        <v>642</v>
      </c>
      <c r="C442" s="19" t="s">
        <v>345</v>
      </c>
      <c r="D442" s="20">
        <v>1</v>
      </c>
      <c r="E442" s="22"/>
      <c r="F442" s="25"/>
      <c r="G442" s="22"/>
      <c r="H442" s="25"/>
      <c r="I442" s="22"/>
      <c r="J442" s="25"/>
      <c r="K442" s="22"/>
      <c r="L442" s="25"/>
      <c r="M442" s="19" t="s">
        <v>51</v>
      </c>
      <c r="N442" s="1" t="s">
        <v>965</v>
      </c>
      <c r="O442" s="1" t="s">
        <v>346</v>
      </c>
      <c r="P442" s="1" t="s">
        <v>63</v>
      </c>
      <c r="Q442" s="1" t="s">
        <v>63</v>
      </c>
      <c r="R442" s="1" t="s">
        <v>63</v>
      </c>
      <c r="S442">
        <v>1</v>
      </c>
      <c r="T442">
        <v>0</v>
      </c>
      <c r="U442">
        <v>0.02</v>
      </c>
      <c r="AV442" s="1" t="s">
        <v>51</v>
      </c>
      <c r="AW442" s="1" t="s">
        <v>977</v>
      </c>
      <c r="AX442" s="1" t="s">
        <v>51</v>
      </c>
      <c r="AY442" s="1" t="s">
        <v>51</v>
      </c>
      <c r="AZ442" s="1" t="s">
        <v>51</v>
      </c>
    </row>
    <row r="443" spans="1:52" ht="30" customHeight="1" x14ac:dyDescent="0.3">
      <c r="A443" s="19" t="s">
        <v>348</v>
      </c>
      <c r="B443" s="19" t="s">
        <v>51</v>
      </c>
      <c r="C443" s="19" t="s">
        <v>51</v>
      </c>
      <c r="D443" s="20"/>
      <c r="E443" s="22"/>
      <c r="F443" s="25"/>
      <c r="G443" s="22"/>
      <c r="H443" s="25"/>
      <c r="I443" s="22"/>
      <c r="J443" s="25"/>
      <c r="K443" s="22"/>
      <c r="L443" s="25"/>
      <c r="M443" s="19" t="s">
        <v>51</v>
      </c>
      <c r="N443" s="1" t="s">
        <v>93</v>
      </c>
      <c r="O443" s="1" t="s">
        <v>93</v>
      </c>
      <c r="P443" s="1" t="s">
        <v>51</v>
      </c>
      <c r="Q443" s="1" t="s">
        <v>51</v>
      </c>
      <c r="R443" s="1" t="s">
        <v>51</v>
      </c>
      <c r="AV443" s="1" t="s">
        <v>51</v>
      </c>
      <c r="AW443" s="1" t="s">
        <v>51</v>
      </c>
      <c r="AX443" s="1" t="s">
        <v>51</v>
      </c>
      <c r="AY443" s="1" t="s">
        <v>51</v>
      </c>
      <c r="AZ443" s="1" t="s">
        <v>51</v>
      </c>
    </row>
    <row r="444" spans="1:52" ht="30" customHeight="1" x14ac:dyDescent="0.3">
      <c r="A444" s="20"/>
      <c r="B444" s="20"/>
      <c r="C444" s="20"/>
      <c r="D444" s="20"/>
      <c r="E444" s="22"/>
      <c r="F444" s="25"/>
      <c r="G444" s="22"/>
      <c r="H444" s="25"/>
      <c r="I444" s="22"/>
      <c r="J444" s="25"/>
      <c r="K444" s="22"/>
      <c r="L444" s="25"/>
      <c r="M444" s="20"/>
    </row>
    <row r="445" spans="1:52" ht="30" customHeight="1" x14ac:dyDescent="0.3">
      <c r="A445" s="16" t="s">
        <v>978</v>
      </c>
      <c r="B445" s="17"/>
      <c r="C445" s="17"/>
      <c r="D445" s="17"/>
      <c r="E445" s="21"/>
      <c r="F445" s="24"/>
      <c r="G445" s="21"/>
      <c r="H445" s="24"/>
      <c r="I445" s="21"/>
      <c r="J445" s="24"/>
      <c r="K445" s="21"/>
      <c r="L445" s="24"/>
      <c r="M445" s="18"/>
      <c r="N445" s="1" t="s">
        <v>616</v>
      </c>
    </row>
    <row r="446" spans="1:52" ht="30" customHeight="1" x14ac:dyDescent="0.3">
      <c r="A446" s="19" t="s">
        <v>968</v>
      </c>
      <c r="B446" s="19" t="s">
        <v>351</v>
      </c>
      <c r="C446" s="19" t="s">
        <v>352</v>
      </c>
      <c r="D446" s="20">
        <v>0.01</v>
      </c>
      <c r="E446" s="22"/>
      <c r="F446" s="25"/>
      <c r="G446" s="22"/>
      <c r="H446" s="25"/>
      <c r="I446" s="22"/>
      <c r="J446" s="25"/>
      <c r="K446" s="22"/>
      <c r="L446" s="25"/>
      <c r="M446" s="19" t="s">
        <v>51</v>
      </c>
      <c r="N446" s="1" t="s">
        <v>616</v>
      </c>
      <c r="O446" s="1" t="s">
        <v>969</v>
      </c>
      <c r="P446" s="1" t="s">
        <v>63</v>
      </c>
      <c r="Q446" s="1" t="s">
        <v>63</v>
      </c>
      <c r="R446" s="1" t="s">
        <v>62</v>
      </c>
      <c r="V446">
        <v>1</v>
      </c>
      <c r="AV446" s="1" t="s">
        <v>51</v>
      </c>
      <c r="AW446" s="1" t="s">
        <v>979</v>
      </c>
      <c r="AX446" s="1" t="s">
        <v>51</v>
      </c>
      <c r="AY446" s="1" t="s">
        <v>51</v>
      </c>
      <c r="AZ446" s="1" t="s">
        <v>51</v>
      </c>
    </row>
    <row r="447" spans="1:52" ht="30" customHeight="1" x14ac:dyDescent="0.3">
      <c r="A447" s="19" t="s">
        <v>350</v>
      </c>
      <c r="B447" s="19" t="s">
        <v>351</v>
      </c>
      <c r="C447" s="19" t="s">
        <v>352</v>
      </c>
      <c r="D447" s="20">
        <v>1E-3</v>
      </c>
      <c r="E447" s="22"/>
      <c r="F447" s="25"/>
      <c r="G447" s="22"/>
      <c r="H447" s="25"/>
      <c r="I447" s="22"/>
      <c r="J447" s="25"/>
      <c r="K447" s="22"/>
      <c r="L447" s="25"/>
      <c r="M447" s="19" t="s">
        <v>51</v>
      </c>
      <c r="N447" s="1" t="s">
        <v>616</v>
      </c>
      <c r="O447" s="1" t="s">
        <v>353</v>
      </c>
      <c r="P447" s="1" t="s">
        <v>63</v>
      </c>
      <c r="Q447" s="1" t="s">
        <v>63</v>
      </c>
      <c r="R447" s="1" t="s">
        <v>62</v>
      </c>
      <c r="V447">
        <v>1</v>
      </c>
      <c r="AV447" s="1" t="s">
        <v>51</v>
      </c>
      <c r="AW447" s="1" t="s">
        <v>980</v>
      </c>
      <c r="AX447" s="1" t="s">
        <v>51</v>
      </c>
      <c r="AY447" s="1" t="s">
        <v>51</v>
      </c>
      <c r="AZ447" s="1" t="s">
        <v>51</v>
      </c>
    </row>
    <row r="448" spans="1:52" ht="30" customHeight="1" x14ac:dyDescent="0.3">
      <c r="A448" s="19" t="s">
        <v>972</v>
      </c>
      <c r="B448" s="19" t="s">
        <v>582</v>
      </c>
      <c r="C448" s="19" t="s">
        <v>345</v>
      </c>
      <c r="D448" s="20">
        <v>1</v>
      </c>
      <c r="E448" s="22"/>
      <c r="F448" s="25"/>
      <c r="G448" s="22"/>
      <c r="H448" s="25"/>
      <c r="I448" s="22"/>
      <c r="J448" s="25"/>
      <c r="K448" s="22"/>
      <c r="L448" s="25"/>
      <c r="M448" s="19" t="s">
        <v>51</v>
      </c>
      <c r="N448" s="1" t="s">
        <v>616</v>
      </c>
      <c r="O448" s="1" t="s">
        <v>346</v>
      </c>
      <c r="P448" s="1" t="s">
        <v>63</v>
      </c>
      <c r="Q448" s="1" t="s">
        <v>63</v>
      </c>
      <c r="R448" s="1" t="s">
        <v>63</v>
      </c>
      <c r="S448">
        <v>1</v>
      </c>
      <c r="T448">
        <v>0</v>
      </c>
      <c r="U448">
        <v>0.03</v>
      </c>
      <c r="AV448" s="1" t="s">
        <v>51</v>
      </c>
      <c r="AW448" s="1" t="s">
        <v>981</v>
      </c>
      <c r="AX448" s="1" t="s">
        <v>51</v>
      </c>
      <c r="AY448" s="1" t="s">
        <v>51</v>
      </c>
      <c r="AZ448" s="1" t="s">
        <v>51</v>
      </c>
    </row>
    <row r="449" spans="1:52" ht="30" customHeight="1" x14ac:dyDescent="0.3">
      <c r="A449" s="19" t="s">
        <v>348</v>
      </c>
      <c r="B449" s="19" t="s">
        <v>51</v>
      </c>
      <c r="C449" s="19" t="s">
        <v>51</v>
      </c>
      <c r="D449" s="20"/>
      <c r="E449" s="22"/>
      <c r="F449" s="25"/>
      <c r="G449" s="22"/>
      <c r="H449" s="25"/>
      <c r="I449" s="22"/>
      <c r="J449" s="25"/>
      <c r="K449" s="22"/>
      <c r="L449" s="25"/>
      <c r="M449" s="19" t="s">
        <v>51</v>
      </c>
      <c r="N449" s="1" t="s">
        <v>93</v>
      </c>
      <c r="O449" s="1" t="s">
        <v>93</v>
      </c>
      <c r="P449" s="1" t="s">
        <v>51</v>
      </c>
      <c r="Q449" s="1" t="s">
        <v>51</v>
      </c>
      <c r="R449" s="1" t="s">
        <v>51</v>
      </c>
      <c r="AV449" s="1" t="s">
        <v>51</v>
      </c>
      <c r="AW449" s="1" t="s">
        <v>51</v>
      </c>
      <c r="AX449" s="1" t="s">
        <v>51</v>
      </c>
      <c r="AY449" s="1" t="s">
        <v>51</v>
      </c>
      <c r="AZ449" s="1" t="s">
        <v>51</v>
      </c>
    </row>
    <row r="450" spans="1:52" ht="30" customHeight="1" x14ac:dyDescent="0.3">
      <c r="A450" s="20"/>
      <c r="B450" s="20"/>
      <c r="C450" s="20"/>
      <c r="D450" s="20"/>
      <c r="E450" s="22"/>
      <c r="F450" s="25"/>
      <c r="G450" s="22"/>
      <c r="H450" s="25"/>
      <c r="I450" s="22"/>
      <c r="J450" s="25"/>
      <c r="K450" s="22"/>
      <c r="L450" s="25"/>
      <c r="M450" s="20"/>
    </row>
    <row r="451" spans="1:52" ht="30" customHeight="1" x14ac:dyDescent="0.3">
      <c r="A451" s="16" t="s">
        <v>982</v>
      </c>
      <c r="B451" s="17"/>
      <c r="C451" s="17"/>
      <c r="D451" s="17"/>
      <c r="E451" s="21"/>
      <c r="F451" s="24"/>
      <c r="G451" s="21"/>
      <c r="H451" s="24"/>
      <c r="I451" s="21"/>
      <c r="J451" s="24"/>
      <c r="K451" s="21"/>
      <c r="L451" s="24"/>
      <c r="M451" s="18"/>
      <c r="N451" s="1" t="s">
        <v>621</v>
      </c>
    </row>
    <row r="452" spans="1:52" ht="30" customHeight="1" x14ac:dyDescent="0.3">
      <c r="A452" s="19" t="s">
        <v>983</v>
      </c>
      <c r="B452" s="19" t="s">
        <v>984</v>
      </c>
      <c r="C452" s="19" t="s">
        <v>280</v>
      </c>
      <c r="D452" s="20">
        <v>0.05</v>
      </c>
      <c r="E452" s="22"/>
      <c r="F452" s="25"/>
      <c r="G452" s="22"/>
      <c r="H452" s="25"/>
      <c r="I452" s="22"/>
      <c r="J452" s="25"/>
      <c r="K452" s="22"/>
      <c r="L452" s="25"/>
      <c r="M452" s="19" t="s">
        <v>51</v>
      </c>
      <c r="N452" s="1" t="s">
        <v>621</v>
      </c>
      <c r="O452" s="1" t="s">
        <v>985</v>
      </c>
      <c r="P452" s="1" t="s">
        <v>63</v>
      </c>
      <c r="Q452" s="1" t="s">
        <v>63</v>
      </c>
      <c r="R452" s="1" t="s">
        <v>62</v>
      </c>
      <c r="AV452" s="1" t="s">
        <v>51</v>
      </c>
      <c r="AW452" s="1" t="s">
        <v>986</v>
      </c>
      <c r="AX452" s="1" t="s">
        <v>51</v>
      </c>
      <c r="AY452" s="1" t="s">
        <v>51</v>
      </c>
      <c r="AZ452" s="1" t="s">
        <v>51</v>
      </c>
    </row>
    <row r="453" spans="1:52" ht="30" customHeight="1" x14ac:dyDescent="0.3">
      <c r="A453" s="19" t="s">
        <v>348</v>
      </c>
      <c r="B453" s="19" t="s">
        <v>51</v>
      </c>
      <c r="C453" s="19" t="s">
        <v>51</v>
      </c>
      <c r="D453" s="20"/>
      <c r="E453" s="22"/>
      <c r="F453" s="25"/>
      <c r="G453" s="22"/>
      <c r="H453" s="25"/>
      <c r="I453" s="22"/>
      <c r="J453" s="25"/>
      <c r="K453" s="22"/>
      <c r="L453" s="25"/>
      <c r="M453" s="19" t="s">
        <v>51</v>
      </c>
      <c r="N453" s="1" t="s">
        <v>93</v>
      </c>
      <c r="O453" s="1" t="s">
        <v>93</v>
      </c>
      <c r="P453" s="1" t="s">
        <v>51</v>
      </c>
      <c r="Q453" s="1" t="s">
        <v>51</v>
      </c>
      <c r="R453" s="1" t="s">
        <v>51</v>
      </c>
      <c r="AV453" s="1" t="s">
        <v>51</v>
      </c>
      <c r="AW453" s="1" t="s">
        <v>51</v>
      </c>
      <c r="AX453" s="1" t="s">
        <v>51</v>
      </c>
      <c r="AY453" s="1" t="s">
        <v>51</v>
      </c>
      <c r="AZ453" s="1" t="s">
        <v>51</v>
      </c>
    </row>
    <row r="454" spans="1:52" ht="30" customHeight="1" x14ac:dyDescent="0.3">
      <c r="A454" s="20"/>
      <c r="B454" s="20"/>
      <c r="C454" s="20"/>
      <c r="D454" s="20"/>
      <c r="E454" s="22"/>
      <c r="F454" s="25"/>
      <c r="G454" s="22"/>
      <c r="H454" s="25"/>
      <c r="I454" s="22"/>
      <c r="J454" s="25"/>
      <c r="K454" s="22"/>
      <c r="L454" s="25"/>
      <c r="M454" s="20"/>
    </row>
    <row r="455" spans="1:52" ht="30" customHeight="1" x14ac:dyDescent="0.3">
      <c r="A455" s="16" t="s">
        <v>987</v>
      </c>
      <c r="B455" s="17"/>
      <c r="C455" s="17"/>
      <c r="D455" s="17"/>
      <c r="E455" s="21"/>
      <c r="F455" s="24"/>
      <c r="G455" s="21"/>
      <c r="H455" s="24"/>
      <c r="I455" s="21"/>
      <c r="J455" s="24"/>
      <c r="K455" s="21"/>
      <c r="L455" s="24"/>
      <c r="M455" s="18"/>
      <c r="N455" s="1" t="s">
        <v>626</v>
      </c>
    </row>
    <row r="456" spans="1:52" ht="30" customHeight="1" x14ac:dyDescent="0.3">
      <c r="A456" s="19" t="s">
        <v>988</v>
      </c>
      <c r="B456" s="19" t="s">
        <v>989</v>
      </c>
      <c r="C456" s="19" t="s">
        <v>748</v>
      </c>
      <c r="D456" s="20">
        <v>0.26</v>
      </c>
      <c r="E456" s="22"/>
      <c r="F456" s="25"/>
      <c r="G456" s="22"/>
      <c r="H456" s="25"/>
      <c r="I456" s="22"/>
      <c r="J456" s="25"/>
      <c r="K456" s="22"/>
      <c r="L456" s="25"/>
      <c r="M456" s="19" t="s">
        <v>51</v>
      </c>
      <c r="N456" s="1" t="s">
        <v>626</v>
      </c>
      <c r="O456" s="1" t="s">
        <v>990</v>
      </c>
      <c r="P456" s="1" t="s">
        <v>63</v>
      </c>
      <c r="Q456" s="1" t="s">
        <v>63</v>
      </c>
      <c r="R456" s="1" t="s">
        <v>62</v>
      </c>
      <c r="AV456" s="1" t="s">
        <v>51</v>
      </c>
      <c r="AW456" s="1" t="s">
        <v>991</v>
      </c>
      <c r="AX456" s="1" t="s">
        <v>51</v>
      </c>
      <c r="AY456" s="1" t="s">
        <v>51</v>
      </c>
      <c r="AZ456" s="1" t="s">
        <v>51</v>
      </c>
    </row>
    <row r="457" spans="1:52" ht="30" customHeight="1" x14ac:dyDescent="0.3">
      <c r="A457" s="19" t="s">
        <v>943</v>
      </c>
      <c r="B457" s="19" t="s">
        <v>958</v>
      </c>
      <c r="C457" s="19" t="s">
        <v>748</v>
      </c>
      <c r="D457" s="20">
        <v>0.05</v>
      </c>
      <c r="E457" s="22"/>
      <c r="F457" s="25"/>
      <c r="G457" s="22"/>
      <c r="H457" s="25"/>
      <c r="I457" s="22"/>
      <c r="J457" s="25"/>
      <c r="K457" s="22"/>
      <c r="L457" s="25"/>
      <c r="M457" s="19" t="s">
        <v>51</v>
      </c>
      <c r="N457" s="1" t="s">
        <v>626</v>
      </c>
      <c r="O457" s="1" t="s">
        <v>959</v>
      </c>
      <c r="P457" s="1" t="s">
        <v>63</v>
      </c>
      <c r="Q457" s="1" t="s">
        <v>63</v>
      </c>
      <c r="R457" s="1" t="s">
        <v>62</v>
      </c>
      <c r="AV457" s="1" t="s">
        <v>51</v>
      </c>
      <c r="AW457" s="1" t="s">
        <v>992</v>
      </c>
      <c r="AX457" s="1" t="s">
        <v>51</v>
      </c>
      <c r="AY457" s="1" t="s">
        <v>51</v>
      </c>
      <c r="AZ457" s="1" t="s">
        <v>51</v>
      </c>
    </row>
    <row r="458" spans="1:52" ht="30" customHeight="1" x14ac:dyDescent="0.3">
      <c r="A458" s="19" t="s">
        <v>983</v>
      </c>
      <c r="B458" s="19" t="s">
        <v>993</v>
      </c>
      <c r="C458" s="19" t="s">
        <v>280</v>
      </c>
      <c r="D458" s="20">
        <v>0.06</v>
      </c>
      <c r="E458" s="22"/>
      <c r="F458" s="25"/>
      <c r="G458" s="22"/>
      <c r="H458" s="25"/>
      <c r="I458" s="22"/>
      <c r="J458" s="25"/>
      <c r="K458" s="22"/>
      <c r="L458" s="25"/>
      <c r="M458" s="19" t="s">
        <v>994</v>
      </c>
      <c r="N458" s="1" t="s">
        <v>626</v>
      </c>
      <c r="O458" s="1" t="s">
        <v>995</v>
      </c>
      <c r="P458" s="1" t="s">
        <v>63</v>
      </c>
      <c r="Q458" s="1" t="s">
        <v>63</v>
      </c>
      <c r="R458" s="1" t="s">
        <v>62</v>
      </c>
      <c r="AV458" s="1" t="s">
        <v>51</v>
      </c>
      <c r="AW458" s="1" t="s">
        <v>996</v>
      </c>
      <c r="AX458" s="1" t="s">
        <v>51</v>
      </c>
      <c r="AY458" s="1" t="s">
        <v>51</v>
      </c>
      <c r="AZ458" s="1" t="s">
        <v>51</v>
      </c>
    </row>
    <row r="459" spans="1:52" ht="30" customHeight="1" x14ac:dyDescent="0.3">
      <c r="A459" s="19" t="s">
        <v>997</v>
      </c>
      <c r="B459" s="19" t="s">
        <v>998</v>
      </c>
      <c r="C459" s="19" t="s">
        <v>390</v>
      </c>
      <c r="D459" s="20">
        <v>0.5</v>
      </c>
      <c r="E459" s="22"/>
      <c r="F459" s="25"/>
      <c r="G459" s="22"/>
      <c r="H459" s="25"/>
      <c r="I459" s="22"/>
      <c r="J459" s="25"/>
      <c r="K459" s="22"/>
      <c r="L459" s="25"/>
      <c r="M459" s="19" t="s">
        <v>51</v>
      </c>
      <c r="N459" s="1" t="s">
        <v>626</v>
      </c>
      <c r="O459" s="1" t="s">
        <v>999</v>
      </c>
      <c r="P459" s="1" t="s">
        <v>63</v>
      </c>
      <c r="Q459" s="1" t="s">
        <v>63</v>
      </c>
      <c r="R459" s="1" t="s">
        <v>62</v>
      </c>
      <c r="AV459" s="1" t="s">
        <v>51</v>
      </c>
      <c r="AW459" s="1" t="s">
        <v>1000</v>
      </c>
      <c r="AX459" s="1" t="s">
        <v>51</v>
      </c>
      <c r="AY459" s="1" t="s">
        <v>51</v>
      </c>
      <c r="AZ459" s="1" t="s">
        <v>51</v>
      </c>
    </row>
    <row r="460" spans="1:52" ht="30" customHeight="1" x14ac:dyDescent="0.3">
      <c r="A460" s="19" t="s">
        <v>348</v>
      </c>
      <c r="B460" s="19" t="s">
        <v>51</v>
      </c>
      <c r="C460" s="19" t="s">
        <v>51</v>
      </c>
      <c r="D460" s="20"/>
      <c r="E460" s="22"/>
      <c r="F460" s="25"/>
      <c r="G460" s="22"/>
      <c r="H460" s="25"/>
      <c r="I460" s="22"/>
      <c r="J460" s="25"/>
      <c r="K460" s="22"/>
      <c r="L460" s="25"/>
      <c r="M460" s="19" t="s">
        <v>51</v>
      </c>
      <c r="N460" s="1" t="s">
        <v>93</v>
      </c>
      <c r="O460" s="1" t="s">
        <v>93</v>
      </c>
      <c r="P460" s="1" t="s">
        <v>51</v>
      </c>
      <c r="Q460" s="1" t="s">
        <v>51</v>
      </c>
      <c r="R460" s="1" t="s">
        <v>51</v>
      </c>
      <c r="AV460" s="1" t="s">
        <v>51</v>
      </c>
      <c r="AW460" s="1" t="s">
        <v>51</v>
      </c>
      <c r="AX460" s="1" t="s">
        <v>51</v>
      </c>
      <c r="AY460" s="1" t="s">
        <v>51</v>
      </c>
      <c r="AZ460" s="1" t="s">
        <v>51</v>
      </c>
    </row>
    <row r="461" spans="1:52" ht="30" customHeight="1" x14ac:dyDescent="0.3">
      <c r="A461" s="20"/>
      <c r="B461" s="20"/>
      <c r="C461" s="20"/>
      <c r="D461" s="20"/>
      <c r="E461" s="22"/>
      <c r="F461" s="25"/>
      <c r="G461" s="22"/>
      <c r="H461" s="25"/>
      <c r="I461" s="22"/>
      <c r="J461" s="25"/>
      <c r="K461" s="22"/>
      <c r="L461" s="25"/>
      <c r="M461" s="20"/>
    </row>
    <row r="462" spans="1:52" ht="30" customHeight="1" x14ac:dyDescent="0.3">
      <c r="A462" s="16" t="s">
        <v>1001</v>
      </c>
      <c r="B462" s="17"/>
      <c r="C462" s="17"/>
      <c r="D462" s="17"/>
      <c r="E462" s="21"/>
      <c r="F462" s="24"/>
      <c r="G462" s="21"/>
      <c r="H462" s="24"/>
      <c r="I462" s="21"/>
      <c r="J462" s="24"/>
      <c r="K462" s="21"/>
      <c r="L462" s="24"/>
      <c r="M462" s="18"/>
      <c r="N462" s="1" t="s">
        <v>631</v>
      </c>
    </row>
    <row r="463" spans="1:52" ht="30" customHeight="1" x14ac:dyDescent="0.3">
      <c r="A463" s="19" t="s">
        <v>968</v>
      </c>
      <c r="B463" s="19" t="s">
        <v>351</v>
      </c>
      <c r="C463" s="19" t="s">
        <v>352</v>
      </c>
      <c r="D463" s="20">
        <v>6.7000000000000004E-2</v>
      </c>
      <c r="E463" s="22"/>
      <c r="F463" s="25"/>
      <c r="G463" s="22"/>
      <c r="H463" s="25"/>
      <c r="I463" s="22"/>
      <c r="J463" s="25"/>
      <c r="K463" s="22"/>
      <c r="L463" s="25"/>
      <c r="M463" s="19" t="s">
        <v>51</v>
      </c>
      <c r="N463" s="1" t="s">
        <v>631</v>
      </c>
      <c r="O463" s="1" t="s">
        <v>969</v>
      </c>
      <c r="P463" s="1" t="s">
        <v>63</v>
      </c>
      <c r="Q463" s="1" t="s">
        <v>63</v>
      </c>
      <c r="R463" s="1" t="s">
        <v>62</v>
      </c>
      <c r="V463">
        <v>1</v>
      </c>
      <c r="AV463" s="1" t="s">
        <v>51</v>
      </c>
      <c r="AW463" s="1" t="s">
        <v>1002</v>
      </c>
      <c r="AX463" s="1" t="s">
        <v>51</v>
      </c>
      <c r="AY463" s="1" t="s">
        <v>51</v>
      </c>
      <c r="AZ463" s="1" t="s">
        <v>51</v>
      </c>
    </row>
    <row r="464" spans="1:52" ht="30" customHeight="1" x14ac:dyDescent="0.3">
      <c r="A464" s="19" t="s">
        <v>350</v>
      </c>
      <c r="B464" s="19" t="s">
        <v>351</v>
      </c>
      <c r="C464" s="19" t="s">
        <v>352</v>
      </c>
      <c r="D464" s="20">
        <v>1.0999999999999999E-2</v>
      </c>
      <c r="E464" s="22"/>
      <c r="F464" s="25"/>
      <c r="G464" s="22"/>
      <c r="H464" s="25"/>
      <c r="I464" s="22"/>
      <c r="J464" s="25"/>
      <c r="K464" s="22"/>
      <c r="L464" s="25"/>
      <c r="M464" s="19" t="s">
        <v>51</v>
      </c>
      <c r="N464" s="1" t="s">
        <v>631</v>
      </c>
      <c r="O464" s="1" t="s">
        <v>353</v>
      </c>
      <c r="P464" s="1" t="s">
        <v>63</v>
      </c>
      <c r="Q464" s="1" t="s">
        <v>63</v>
      </c>
      <c r="R464" s="1" t="s">
        <v>62</v>
      </c>
      <c r="V464">
        <v>1</v>
      </c>
      <c r="AV464" s="1" t="s">
        <v>51</v>
      </c>
      <c r="AW464" s="1" t="s">
        <v>1003</v>
      </c>
      <c r="AX464" s="1" t="s">
        <v>51</v>
      </c>
      <c r="AY464" s="1" t="s">
        <v>51</v>
      </c>
      <c r="AZ464" s="1" t="s">
        <v>51</v>
      </c>
    </row>
    <row r="465" spans="1:52" ht="30" customHeight="1" x14ac:dyDescent="0.3">
      <c r="A465" s="19" t="s">
        <v>972</v>
      </c>
      <c r="B465" s="19" t="s">
        <v>642</v>
      </c>
      <c r="C465" s="19" t="s">
        <v>345</v>
      </c>
      <c r="D465" s="20">
        <v>1</v>
      </c>
      <c r="E465" s="22"/>
      <c r="F465" s="25"/>
      <c r="G465" s="22"/>
      <c r="H465" s="25"/>
      <c r="I465" s="22"/>
      <c r="J465" s="25"/>
      <c r="K465" s="22"/>
      <c r="L465" s="25"/>
      <c r="M465" s="19" t="s">
        <v>51</v>
      </c>
      <c r="N465" s="1" t="s">
        <v>631</v>
      </c>
      <c r="O465" s="1" t="s">
        <v>346</v>
      </c>
      <c r="P465" s="1" t="s">
        <v>63</v>
      </c>
      <c r="Q465" s="1" t="s">
        <v>63</v>
      </c>
      <c r="R465" s="1" t="s">
        <v>63</v>
      </c>
      <c r="S465">
        <v>1</v>
      </c>
      <c r="T465">
        <v>0</v>
      </c>
      <c r="U465">
        <v>0.02</v>
      </c>
      <c r="AV465" s="1" t="s">
        <v>51</v>
      </c>
      <c r="AW465" s="1" t="s">
        <v>1004</v>
      </c>
      <c r="AX465" s="1" t="s">
        <v>51</v>
      </c>
      <c r="AY465" s="1" t="s">
        <v>51</v>
      </c>
      <c r="AZ465" s="1" t="s">
        <v>51</v>
      </c>
    </row>
    <row r="466" spans="1:52" ht="30" customHeight="1" x14ac:dyDescent="0.3">
      <c r="A466" s="19" t="s">
        <v>348</v>
      </c>
      <c r="B466" s="19" t="s">
        <v>51</v>
      </c>
      <c r="C466" s="19" t="s">
        <v>51</v>
      </c>
      <c r="D466" s="20"/>
      <c r="E466" s="22"/>
      <c r="F466" s="25"/>
      <c r="G466" s="22"/>
      <c r="H466" s="25"/>
      <c r="I466" s="22"/>
      <c r="J466" s="25"/>
      <c r="K466" s="22"/>
      <c r="L466" s="25"/>
      <c r="M466" s="19" t="s">
        <v>51</v>
      </c>
      <c r="N466" s="1" t="s">
        <v>93</v>
      </c>
      <c r="O466" s="1" t="s">
        <v>93</v>
      </c>
      <c r="P466" s="1" t="s">
        <v>51</v>
      </c>
      <c r="Q466" s="1" t="s">
        <v>51</v>
      </c>
      <c r="R466" s="1" t="s">
        <v>51</v>
      </c>
      <c r="AV466" s="1" t="s">
        <v>51</v>
      </c>
      <c r="AW466" s="1" t="s">
        <v>51</v>
      </c>
      <c r="AX466" s="1" t="s">
        <v>51</v>
      </c>
      <c r="AY466" s="1" t="s">
        <v>51</v>
      </c>
      <c r="AZ466" s="1" t="s">
        <v>51</v>
      </c>
    </row>
    <row r="467" spans="1:52" ht="30" customHeight="1" x14ac:dyDescent="0.3">
      <c r="A467" s="20"/>
      <c r="B467" s="20"/>
      <c r="C467" s="20"/>
      <c r="D467" s="20"/>
      <c r="E467" s="22"/>
      <c r="F467" s="25"/>
      <c r="G467" s="22"/>
      <c r="H467" s="25"/>
      <c r="I467" s="22"/>
      <c r="J467" s="25"/>
      <c r="K467" s="22"/>
      <c r="L467" s="25"/>
      <c r="M467" s="20"/>
    </row>
    <row r="468" spans="1:52" ht="30" customHeight="1" x14ac:dyDescent="0.3">
      <c r="A468" s="16" t="s">
        <v>1005</v>
      </c>
      <c r="B468" s="17"/>
      <c r="C468" s="17"/>
      <c r="D468" s="17"/>
      <c r="E468" s="21"/>
      <c r="F468" s="24"/>
      <c r="G468" s="21"/>
      <c r="H468" s="24"/>
      <c r="I468" s="21"/>
      <c r="J468" s="24"/>
      <c r="K468" s="21"/>
      <c r="L468" s="24"/>
      <c r="M468" s="18"/>
      <c r="N468" s="1" t="s">
        <v>1006</v>
      </c>
    </row>
    <row r="469" spans="1:52" ht="30" customHeight="1" x14ac:dyDescent="0.3">
      <c r="A469" s="19" t="s">
        <v>1007</v>
      </c>
      <c r="B469" s="19" t="s">
        <v>1008</v>
      </c>
      <c r="C469" s="19" t="s">
        <v>82</v>
      </c>
      <c r="D469" s="20">
        <v>0.28199999999999997</v>
      </c>
      <c r="E469" s="22"/>
      <c r="F469" s="25"/>
      <c r="G469" s="22"/>
      <c r="H469" s="25"/>
      <c r="I469" s="22"/>
      <c r="J469" s="25"/>
      <c r="K469" s="22"/>
      <c r="L469" s="25"/>
      <c r="M469" s="19" t="s">
        <v>743</v>
      </c>
      <c r="N469" s="1" t="s">
        <v>1006</v>
      </c>
      <c r="O469" s="1" t="s">
        <v>1010</v>
      </c>
      <c r="P469" s="1" t="s">
        <v>63</v>
      </c>
      <c r="Q469" s="1" t="s">
        <v>63</v>
      </c>
      <c r="R469" s="1" t="s">
        <v>62</v>
      </c>
      <c r="AV469" s="1" t="s">
        <v>51</v>
      </c>
      <c r="AW469" s="1" t="s">
        <v>1011</v>
      </c>
      <c r="AX469" s="1" t="s">
        <v>51</v>
      </c>
      <c r="AY469" s="1" t="s">
        <v>51</v>
      </c>
      <c r="AZ469" s="1" t="s">
        <v>51</v>
      </c>
    </row>
    <row r="470" spans="1:52" ht="30" customHeight="1" x14ac:dyDescent="0.3">
      <c r="A470" s="19" t="s">
        <v>746</v>
      </c>
      <c r="B470" s="19" t="s">
        <v>747</v>
      </c>
      <c r="C470" s="19" t="s">
        <v>748</v>
      </c>
      <c r="D470" s="20">
        <v>9.3000000000000007</v>
      </c>
      <c r="E470" s="22"/>
      <c r="F470" s="25"/>
      <c r="G470" s="22"/>
      <c r="H470" s="25"/>
      <c r="I470" s="22"/>
      <c r="J470" s="25"/>
      <c r="K470" s="22"/>
      <c r="L470" s="25"/>
      <c r="M470" s="19" t="s">
        <v>51</v>
      </c>
      <c r="N470" s="1" t="s">
        <v>1006</v>
      </c>
      <c r="O470" s="1" t="s">
        <v>749</v>
      </c>
      <c r="P470" s="1" t="s">
        <v>63</v>
      </c>
      <c r="Q470" s="1" t="s">
        <v>63</v>
      </c>
      <c r="R470" s="1" t="s">
        <v>62</v>
      </c>
      <c r="V470">
        <v>1</v>
      </c>
      <c r="AV470" s="1" t="s">
        <v>51</v>
      </c>
      <c r="AW470" s="1" t="s">
        <v>1012</v>
      </c>
      <c r="AX470" s="1" t="s">
        <v>51</v>
      </c>
      <c r="AY470" s="1" t="s">
        <v>51</v>
      </c>
      <c r="AZ470" s="1" t="s">
        <v>51</v>
      </c>
    </row>
    <row r="471" spans="1:52" ht="30" customHeight="1" x14ac:dyDescent="0.3">
      <c r="A471" s="19" t="s">
        <v>569</v>
      </c>
      <c r="B471" s="19" t="s">
        <v>1013</v>
      </c>
      <c r="C471" s="19" t="s">
        <v>345</v>
      </c>
      <c r="D471" s="20">
        <v>1</v>
      </c>
      <c r="E471" s="22"/>
      <c r="F471" s="25"/>
      <c r="G471" s="22"/>
      <c r="H471" s="25"/>
      <c r="I471" s="22"/>
      <c r="J471" s="25"/>
      <c r="K471" s="22"/>
      <c r="L471" s="25"/>
      <c r="M471" s="19" t="s">
        <v>51</v>
      </c>
      <c r="N471" s="1" t="s">
        <v>1006</v>
      </c>
      <c r="O471" s="1" t="s">
        <v>346</v>
      </c>
      <c r="P471" s="1" t="s">
        <v>63</v>
      </c>
      <c r="Q471" s="1" t="s">
        <v>63</v>
      </c>
      <c r="R471" s="1" t="s">
        <v>63</v>
      </c>
      <c r="S471">
        <v>0</v>
      </c>
      <c r="T471">
        <v>0</v>
      </c>
      <c r="U471">
        <v>0.38</v>
      </c>
      <c r="AV471" s="1" t="s">
        <v>51</v>
      </c>
      <c r="AW471" s="1" t="s">
        <v>1014</v>
      </c>
      <c r="AX471" s="1" t="s">
        <v>51</v>
      </c>
      <c r="AY471" s="1" t="s">
        <v>51</v>
      </c>
      <c r="AZ471" s="1" t="s">
        <v>51</v>
      </c>
    </row>
    <row r="472" spans="1:52" ht="30" customHeight="1" x14ac:dyDescent="0.3">
      <c r="A472" s="19" t="s">
        <v>765</v>
      </c>
      <c r="B472" s="19" t="s">
        <v>351</v>
      </c>
      <c r="C472" s="19" t="s">
        <v>352</v>
      </c>
      <c r="D472" s="20">
        <v>1</v>
      </c>
      <c r="E472" s="22"/>
      <c r="F472" s="25"/>
      <c r="G472" s="22"/>
      <c r="H472" s="25"/>
      <c r="I472" s="22"/>
      <c r="J472" s="25"/>
      <c r="K472" s="22"/>
      <c r="L472" s="25"/>
      <c r="M472" s="19" t="s">
        <v>51</v>
      </c>
      <c r="N472" s="1" t="s">
        <v>1006</v>
      </c>
      <c r="O472" s="1" t="s">
        <v>766</v>
      </c>
      <c r="P472" s="1" t="s">
        <v>63</v>
      </c>
      <c r="Q472" s="1" t="s">
        <v>63</v>
      </c>
      <c r="R472" s="1" t="s">
        <v>62</v>
      </c>
      <c r="AV472" s="1" t="s">
        <v>51</v>
      </c>
      <c r="AW472" s="1" t="s">
        <v>1015</v>
      </c>
      <c r="AX472" s="1" t="s">
        <v>62</v>
      </c>
      <c r="AY472" s="1" t="s">
        <v>51</v>
      </c>
      <c r="AZ472" s="1" t="s">
        <v>51</v>
      </c>
    </row>
    <row r="473" spans="1:52" ht="30" customHeight="1" x14ac:dyDescent="0.3">
      <c r="A473" s="19" t="s">
        <v>348</v>
      </c>
      <c r="B473" s="19" t="s">
        <v>51</v>
      </c>
      <c r="C473" s="19" t="s">
        <v>51</v>
      </c>
      <c r="D473" s="20"/>
      <c r="E473" s="22"/>
      <c r="F473" s="25"/>
      <c r="G473" s="22"/>
      <c r="H473" s="25"/>
      <c r="I473" s="22"/>
      <c r="J473" s="25"/>
      <c r="K473" s="22"/>
      <c r="L473" s="25"/>
      <c r="M473" s="19" t="s">
        <v>51</v>
      </c>
      <c r="N473" s="1" t="s">
        <v>93</v>
      </c>
      <c r="O473" s="1" t="s">
        <v>93</v>
      </c>
      <c r="P473" s="1" t="s">
        <v>51</v>
      </c>
      <c r="Q473" s="1" t="s">
        <v>51</v>
      </c>
      <c r="R473" s="1" t="s">
        <v>51</v>
      </c>
      <c r="AV473" s="1" t="s">
        <v>51</v>
      </c>
      <c r="AW473" s="1" t="s">
        <v>51</v>
      </c>
      <c r="AX473" s="1" t="s">
        <v>51</v>
      </c>
      <c r="AY473" s="1" t="s">
        <v>51</v>
      </c>
      <c r="AZ473" s="1" t="s">
        <v>51</v>
      </c>
    </row>
    <row r="474" spans="1:52" ht="30" customHeight="1" x14ac:dyDescent="0.3">
      <c r="A474" s="20"/>
      <c r="B474" s="20"/>
      <c r="C474" s="20"/>
      <c r="D474" s="20"/>
      <c r="E474" s="22"/>
      <c r="F474" s="25"/>
      <c r="G474" s="22"/>
      <c r="H474" s="25"/>
      <c r="I474" s="22"/>
      <c r="J474" s="25"/>
      <c r="K474" s="22"/>
      <c r="L474" s="25"/>
      <c r="M474" s="20"/>
    </row>
    <row r="475" spans="1:52" ht="30" customHeight="1" x14ac:dyDescent="0.3">
      <c r="A475" s="16" t="s">
        <v>1016</v>
      </c>
      <c r="B475" s="17"/>
      <c r="C475" s="17"/>
      <c r="D475" s="17"/>
      <c r="E475" s="21"/>
      <c r="F475" s="24"/>
      <c r="G475" s="21"/>
      <c r="H475" s="24"/>
      <c r="I475" s="21"/>
      <c r="J475" s="24"/>
      <c r="K475" s="21"/>
      <c r="L475" s="24"/>
      <c r="M475" s="18"/>
      <c r="N475" s="1" t="s">
        <v>648</v>
      </c>
    </row>
    <row r="476" spans="1:52" ht="30" customHeight="1" x14ac:dyDescent="0.3">
      <c r="A476" s="19" t="s">
        <v>1017</v>
      </c>
      <c r="B476" s="19" t="s">
        <v>351</v>
      </c>
      <c r="C476" s="19" t="s">
        <v>352</v>
      </c>
      <c r="D476" s="20">
        <v>0.114</v>
      </c>
      <c r="E476" s="22"/>
      <c r="F476" s="25"/>
      <c r="G476" s="22"/>
      <c r="H476" s="25"/>
      <c r="I476" s="22"/>
      <c r="J476" s="25"/>
      <c r="K476" s="22"/>
      <c r="L476" s="25"/>
      <c r="M476" s="19" t="s">
        <v>51</v>
      </c>
      <c r="N476" s="1" t="s">
        <v>648</v>
      </c>
      <c r="O476" s="1" t="s">
        <v>1018</v>
      </c>
      <c r="P476" s="1" t="s">
        <v>63</v>
      </c>
      <c r="Q476" s="1" t="s">
        <v>63</v>
      </c>
      <c r="R476" s="1" t="s">
        <v>62</v>
      </c>
      <c r="V476">
        <v>1</v>
      </c>
      <c r="AV476" s="1" t="s">
        <v>51</v>
      </c>
      <c r="AW476" s="1" t="s">
        <v>1019</v>
      </c>
      <c r="AX476" s="1" t="s">
        <v>51</v>
      </c>
      <c r="AY476" s="1" t="s">
        <v>51</v>
      </c>
      <c r="AZ476" s="1" t="s">
        <v>51</v>
      </c>
    </row>
    <row r="477" spans="1:52" ht="30" customHeight="1" x14ac:dyDescent="0.3">
      <c r="A477" s="19" t="s">
        <v>350</v>
      </c>
      <c r="B477" s="19" t="s">
        <v>351</v>
      </c>
      <c r="C477" s="19" t="s">
        <v>352</v>
      </c>
      <c r="D477" s="20">
        <v>0.108</v>
      </c>
      <c r="E477" s="22"/>
      <c r="F477" s="25"/>
      <c r="G477" s="22"/>
      <c r="H477" s="25"/>
      <c r="I477" s="22"/>
      <c r="J477" s="25"/>
      <c r="K477" s="22"/>
      <c r="L477" s="25"/>
      <c r="M477" s="19" t="s">
        <v>51</v>
      </c>
      <c r="N477" s="1" t="s">
        <v>648</v>
      </c>
      <c r="O477" s="1" t="s">
        <v>353</v>
      </c>
      <c r="P477" s="1" t="s">
        <v>63</v>
      </c>
      <c r="Q477" s="1" t="s">
        <v>63</v>
      </c>
      <c r="R477" s="1" t="s">
        <v>62</v>
      </c>
      <c r="V477">
        <v>1</v>
      </c>
      <c r="AV477" s="1" t="s">
        <v>51</v>
      </c>
      <c r="AW477" s="1" t="s">
        <v>1020</v>
      </c>
      <c r="AX477" s="1" t="s">
        <v>51</v>
      </c>
      <c r="AY477" s="1" t="s">
        <v>51</v>
      </c>
      <c r="AZ477" s="1" t="s">
        <v>51</v>
      </c>
    </row>
    <row r="478" spans="1:52" ht="30" customHeight="1" x14ac:dyDescent="0.3">
      <c r="A478" s="19" t="s">
        <v>581</v>
      </c>
      <c r="B478" s="19" t="s">
        <v>935</v>
      </c>
      <c r="C478" s="19" t="s">
        <v>345</v>
      </c>
      <c r="D478" s="20">
        <v>1</v>
      </c>
      <c r="E478" s="22"/>
      <c r="F478" s="25"/>
      <c r="G478" s="22"/>
      <c r="H478" s="25"/>
      <c r="I478" s="22"/>
      <c r="J478" s="25"/>
      <c r="K478" s="22"/>
      <c r="L478" s="25"/>
      <c r="M478" s="19" t="s">
        <v>51</v>
      </c>
      <c r="N478" s="1" t="s">
        <v>648</v>
      </c>
      <c r="O478" s="1" t="s">
        <v>346</v>
      </c>
      <c r="P478" s="1" t="s">
        <v>63</v>
      </c>
      <c r="Q478" s="1" t="s">
        <v>63</v>
      </c>
      <c r="R478" s="1" t="s">
        <v>63</v>
      </c>
      <c r="S478">
        <v>1</v>
      </c>
      <c r="T478">
        <v>0</v>
      </c>
      <c r="U478">
        <v>0.05</v>
      </c>
      <c r="AV478" s="1" t="s">
        <v>51</v>
      </c>
      <c r="AW478" s="1" t="s">
        <v>1021</v>
      </c>
      <c r="AX478" s="1" t="s">
        <v>51</v>
      </c>
      <c r="AY478" s="1" t="s">
        <v>51</v>
      </c>
      <c r="AZ478" s="1" t="s">
        <v>51</v>
      </c>
    </row>
    <row r="479" spans="1:52" ht="30" customHeight="1" x14ac:dyDescent="0.3">
      <c r="A479" s="19" t="s">
        <v>348</v>
      </c>
      <c r="B479" s="19" t="s">
        <v>51</v>
      </c>
      <c r="C479" s="19" t="s">
        <v>51</v>
      </c>
      <c r="D479" s="20"/>
      <c r="E479" s="22"/>
      <c r="F479" s="25"/>
      <c r="G479" s="22"/>
      <c r="H479" s="25"/>
      <c r="I479" s="22"/>
      <c r="J479" s="25"/>
      <c r="K479" s="22"/>
      <c r="L479" s="25"/>
      <c r="M479" s="19" t="s">
        <v>51</v>
      </c>
      <c r="N479" s="1" t="s">
        <v>93</v>
      </c>
      <c r="O479" s="1" t="s">
        <v>93</v>
      </c>
      <c r="P479" s="1" t="s">
        <v>51</v>
      </c>
      <c r="Q479" s="1" t="s">
        <v>51</v>
      </c>
      <c r="R479" s="1" t="s">
        <v>51</v>
      </c>
      <c r="AV479" s="1" t="s">
        <v>51</v>
      </c>
      <c r="AW479" s="1" t="s">
        <v>51</v>
      </c>
      <c r="AX479" s="1" t="s">
        <v>51</v>
      </c>
      <c r="AY479" s="1" t="s">
        <v>51</v>
      </c>
      <c r="AZ479" s="1" t="s">
        <v>51</v>
      </c>
    </row>
    <row r="480" spans="1:52" ht="30" customHeight="1" x14ac:dyDescent="0.3">
      <c r="A480" s="20"/>
      <c r="B480" s="20"/>
      <c r="C480" s="20"/>
      <c r="D480" s="20"/>
      <c r="E480" s="22"/>
      <c r="F480" s="25"/>
      <c r="G480" s="22"/>
      <c r="H480" s="25"/>
      <c r="I480" s="22"/>
      <c r="J480" s="25"/>
      <c r="K480" s="22"/>
      <c r="L480" s="25"/>
      <c r="M480" s="20"/>
    </row>
    <row r="481" spans="1:52" ht="30" customHeight="1" x14ac:dyDescent="0.3">
      <c r="A481" s="16" t="s">
        <v>1022</v>
      </c>
      <c r="B481" s="17"/>
      <c r="C481" s="17"/>
      <c r="D481" s="17"/>
      <c r="E481" s="21"/>
      <c r="F481" s="24"/>
      <c r="G481" s="21"/>
      <c r="H481" s="24"/>
      <c r="I481" s="21"/>
      <c r="J481" s="24"/>
      <c r="K481" s="21"/>
      <c r="L481" s="24"/>
      <c r="M481" s="18"/>
      <c r="N481" s="1" t="s">
        <v>655</v>
      </c>
    </row>
    <row r="482" spans="1:52" ht="30" customHeight="1" x14ac:dyDescent="0.3">
      <c r="A482" s="19" t="s">
        <v>1017</v>
      </c>
      <c r="B482" s="19" t="s">
        <v>351</v>
      </c>
      <c r="C482" s="19" t="s">
        <v>352</v>
      </c>
      <c r="D482" s="20">
        <v>0.11600000000000001</v>
      </c>
      <c r="E482" s="22"/>
      <c r="F482" s="25"/>
      <c r="G482" s="22"/>
      <c r="H482" s="25"/>
      <c r="I482" s="22"/>
      <c r="J482" s="25"/>
      <c r="K482" s="22"/>
      <c r="L482" s="25"/>
      <c r="M482" s="19" t="s">
        <v>51</v>
      </c>
      <c r="N482" s="1" t="s">
        <v>655</v>
      </c>
      <c r="O482" s="1" t="s">
        <v>1018</v>
      </c>
      <c r="P482" s="1" t="s">
        <v>63</v>
      </c>
      <c r="Q482" s="1" t="s">
        <v>63</v>
      </c>
      <c r="R482" s="1" t="s">
        <v>62</v>
      </c>
      <c r="V482">
        <v>1</v>
      </c>
      <c r="AV482" s="1" t="s">
        <v>51</v>
      </c>
      <c r="AW482" s="1" t="s">
        <v>1023</v>
      </c>
      <c r="AX482" s="1" t="s">
        <v>51</v>
      </c>
      <c r="AY482" s="1" t="s">
        <v>51</v>
      </c>
      <c r="AZ482" s="1" t="s">
        <v>51</v>
      </c>
    </row>
    <row r="483" spans="1:52" ht="30" customHeight="1" x14ac:dyDescent="0.3">
      <c r="A483" s="19" t="s">
        <v>350</v>
      </c>
      <c r="B483" s="19" t="s">
        <v>351</v>
      </c>
      <c r="C483" s="19" t="s">
        <v>352</v>
      </c>
      <c r="D483" s="20">
        <v>5.8000000000000003E-2</v>
      </c>
      <c r="E483" s="22"/>
      <c r="F483" s="25"/>
      <c r="G483" s="22"/>
      <c r="H483" s="25"/>
      <c r="I483" s="22"/>
      <c r="J483" s="25"/>
      <c r="K483" s="22"/>
      <c r="L483" s="25"/>
      <c r="M483" s="19" t="s">
        <v>51</v>
      </c>
      <c r="N483" s="1" t="s">
        <v>655</v>
      </c>
      <c r="O483" s="1" t="s">
        <v>353</v>
      </c>
      <c r="P483" s="1" t="s">
        <v>63</v>
      </c>
      <c r="Q483" s="1" t="s">
        <v>63</v>
      </c>
      <c r="R483" s="1" t="s">
        <v>62</v>
      </c>
      <c r="V483">
        <v>1</v>
      </c>
      <c r="AV483" s="1" t="s">
        <v>51</v>
      </c>
      <c r="AW483" s="1" t="s">
        <v>1024</v>
      </c>
      <c r="AX483" s="1" t="s">
        <v>51</v>
      </c>
      <c r="AY483" s="1" t="s">
        <v>51</v>
      </c>
      <c r="AZ483" s="1" t="s">
        <v>51</v>
      </c>
    </row>
    <row r="484" spans="1:52" ht="30" customHeight="1" x14ac:dyDescent="0.3">
      <c r="A484" s="19" t="s">
        <v>581</v>
      </c>
      <c r="B484" s="19" t="s">
        <v>935</v>
      </c>
      <c r="C484" s="19" t="s">
        <v>345</v>
      </c>
      <c r="D484" s="20">
        <v>1</v>
      </c>
      <c r="E484" s="22"/>
      <c r="F484" s="25"/>
      <c r="G484" s="22"/>
      <c r="H484" s="25"/>
      <c r="I484" s="22"/>
      <c r="J484" s="25"/>
      <c r="K484" s="22"/>
      <c r="L484" s="25"/>
      <c r="M484" s="19" t="s">
        <v>51</v>
      </c>
      <c r="N484" s="1" t="s">
        <v>655</v>
      </c>
      <c r="O484" s="1" t="s">
        <v>346</v>
      </c>
      <c r="P484" s="1" t="s">
        <v>63</v>
      </c>
      <c r="Q484" s="1" t="s">
        <v>63</v>
      </c>
      <c r="R484" s="1" t="s">
        <v>63</v>
      </c>
      <c r="S484">
        <v>1</v>
      </c>
      <c r="T484">
        <v>0</v>
      </c>
      <c r="U484">
        <v>0.05</v>
      </c>
      <c r="AV484" s="1" t="s">
        <v>51</v>
      </c>
      <c r="AW484" s="1" t="s">
        <v>1025</v>
      </c>
      <c r="AX484" s="1" t="s">
        <v>51</v>
      </c>
      <c r="AY484" s="1" t="s">
        <v>51</v>
      </c>
      <c r="AZ484" s="1" t="s">
        <v>51</v>
      </c>
    </row>
    <row r="485" spans="1:52" ht="30" customHeight="1" x14ac:dyDescent="0.3">
      <c r="A485" s="19" t="s">
        <v>348</v>
      </c>
      <c r="B485" s="19" t="s">
        <v>51</v>
      </c>
      <c r="C485" s="19" t="s">
        <v>51</v>
      </c>
      <c r="D485" s="20"/>
      <c r="E485" s="22"/>
      <c r="F485" s="25"/>
      <c r="G485" s="22"/>
      <c r="H485" s="25"/>
      <c r="I485" s="22"/>
      <c r="J485" s="25"/>
      <c r="K485" s="22"/>
      <c r="L485" s="25"/>
      <c r="M485" s="19" t="s">
        <v>51</v>
      </c>
      <c r="N485" s="1" t="s">
        <v>93</v>
      </c>
      <c r="O485" s="1" t="s">
        <v>93</v>
      </c>
      <c r="P485" s="1" t="s">
        <v>51</v>
      </c>
      <c r="Q485" s="1" t="s">
        <v>51</v>
      </c>
      <c r="R485" s="1" t="s">
        <v>51</v>
      </c>
      <c r="AV485" s="1" t="s">
        <v>51</v>
      </c>
      <c r="AW485" s="1" t="s">
        <v>51</v>
      </c>
      <c r="AX485" s="1" t="s">
        <v>51</v>
      </c>
      <c r="AY485" s="1" t="s">
        <v>51</v>
      </c>
      <c r="AZ485" s="1" t="s">
        <v>51</v>
      </c>
    </row>
    <row r="486" spans="1:52" ht="30" customHeight="1" x14ac:dyDescent="0.3">
      <c r="A486" s="20"/>
      <c r="B486" s="20"/>
      <c r="C486" s="20"/>
      <c r="D486" s="20"/>
      <c r="E486" s="22"/>
      <c r="F486" s="25"/>
      <c r="G486" s="22"/>
      <c r="H486" s="25"/>
      <c r="I486" s="22"/>
      <c r="J486" s="25"/>
      <c r="K486" s="22"/>
      <c r="L486" s="25"/>
      <c r="M486" s="20"/>
    </row>
    <row r="487" spans="1:52" ht="30" customHeight="1" x14ac:dyDescent="0.3">
      <c r="A487" s="16" t="s">
        <v>1026</v>
      </c>
      <c r="B487" s="17"/>
      <c r="C487" s="17"/>
      <c r="D487" s="17"/>
      <c r="E487" s="21"/>
      <c r="F487" s="24"/>
      <c r="G487" s="21"/>
      <c r="H487" s="24"/>
      <c r="I487" s="21"/>
      <c r="J487" s="24"/>
      <c r="K487" s="21"/>
      <c r="L487" s="24"/>
      <c r="M487" s="18"/>
      <c r="N487" s="1" t="s">
        <v>678</v>
      </c>
    </row>
    <row r="488" spans="1:52" ht="30" customHeight="1" x14ac:dyDescent="0.3">
      <c r="A488" s="19" t="s">
        <v>1027</v>
      </c>
      <c r="B488" s="19" t="s">
        <v>1028</v>
      </c>
      <c r="C488" s="19" t="s">
        <v>67</v>
      </c>
      <c r="D488" s="20">
        <v>1.1599999999999999</v>
      </c>
      <c r="E488" s="22"/>
      <c r="F488" s="25"/>
      <c r="G488" s="22"/>
      <c r="H488" s="25"/>
      <c r="I488" s="22"/>
      <c r="J488" s="25"/>
      <c r="K488" s="22"/>
      <c r="L488" s="25"/>
      <c r="M488" s="19" t="s">
        <v>51</v>
      </c>
      <c r="N488" s="1" t="s">
        <v>678</v>
      </c>
      <c r="O488" s="1" t="s">
        <v>1029</v>
      </c>
      <c r="P488" s="1" t="s">
        <v>63</v>
      </c>
      <c r="Q488" s="1" t="s">
        <v>63</v>
      </c>
      <c r="R488" s="1" t="s">
        <v>62</v>
      </c>
      <c r="V488">
        <v>1</v>
      </c>
      <c r="AV488" s="1" t="s">
        <v>51</v>
      </c>
      <c r="AW488" s="1" t="s">
        <v>1030</v>
      </c>
      <c r="AX488" s="1" t="s">
        <v>51</v>
      </c>
      <c r="AY488" s="1" t="s">
        <v>51</v>
      </c>
      <c r="AZ488" s="1" t="s">
        <v>51</v>
      </c>
    </row>
    <row r="489" spans="1:52" ht="30" customHeight="1" x14ac:dyDescent="0.3">
      <c r="A489" s="19" t="s">
        <v>569</v>
      </c>
      <c r="B489" s="19" t="s">
        <v>1031</v>
      </c>
      <c r="C489" s="19" t="s">
        <v>345</v>
      </c>
      <c r="D489" s="20">
        <v>1</v>
      </c>
      <c r="E489" s="22"/>
      <c r="F489" s="25"/>
      <c r="G489" s="22"/>
      <c r="H489" s="25"/>
      <c r="I489" s="22"/>
      <c r="J489" s="25"/>
      <c r="K489" s="22"/>
      <c r="L489" s="25"/>
      <c r="M489" s="19" t="s">
        <v>51</v>
      </c>
      <c r="N489" s="1" t="s">
        <v>678</v>
      </c>
      <c r="O489" s="1" t="s">
        <v>346</v>
      </c>
      <c r="P489" s="1" t="s">
        <v>63</v>
      </c>
      <c r="Q489" s="1" t="s">
        <v>63</v>
      </c>
      <c r="R489" s="1" t="s">
        <v>63</v>
      </c>
      <c r="S489">
        <v>0</v>
      </c>
      <c r="T489">
        <v>0</v>
      </c>
      <c r="U489">
        <v>0.03</v>
      </c>
      <c r="AV489" s="1" t="s">
        <v>51</v>
      </c>
      <c r="AW489" s="1" t="s">
        <v>1032</v>
      </c>
      <c r="AX489" s="1" t="s">
        <v>51</v>
      </c>
      <c r="AY489" s="1" t="s">
        <v>51</v>
      </c>
      <c r="AZ489" s="1" t="s">
        <v>51</v>
      </c>
    </row>
    <row r="490" spans="1:52" ht="30" customHeight="1" x14ac:dyDescent="0.3">
      <c r="A490" s="19" t="s">
        <v>675</v>
      </c>
      <c r="B490" s="19" t="s">
        <v>1033</v>
      </c>
      <c r="C490" s="19" t="s">
        <v>67</v>
      </c>
      <c r="D490" s="20">
        <v>1</v>
      </c>
      <c r="E490" s="22"/>
      <c r="F490" s="25"/>
      <c r="G490" s="22"/>
      <c r="H490" s="25"/>
      <c r="I490" s="22"/>
      <c r="J490" s="25"/>
      <c r="K490" s="22"/>
      <c r="L490" s="25"/>
      <c r="M490" s="19" t="s">
        <v>1034</v>
      </c>
      <c r="N490" s="1" t="s">
        <v>678</v>
      </c>
      <c r="O490" s="1" t="s">
        <v>1035</v>
      </c>
      <c r="P490" s="1" t="s">
        <v>62</v>
      </c>
      <c r="Q490" s="1" t="s">
        <v>63</v>
      </c>
      <c r="R490" s="1" t="s">
        <v>63</v>
      </c>
      <c r="AV490" s="1" t="s">
        <v>51</v>
      </c>
      <c r="AW490" s="1" t="s">
        <v>1036</v>
      </c>
      <c r="AX490" s="1" t="s">
        <v>51</v>
      </c>
      <c r="AY490" s="1" t="s">
        <v>51</v>
      </c>
      <c r="AZ490" s="1" t="s">
        <v>51</v>
      </c>
    </row>
    <row r="491" spans="1:52" ht="30" customHeight="1" x14ac:dyDescent="0.3">
      <c r="A491" s="19" t="s">
        <v>348</v>
      </c>
      <c r="B491" s="19" t="s">
        <v>51</v>
      </c>
      <c r="C491" s="19" t="s">
        <v>51</v>
      </c>
      <c r="D491" s="20"/>
      <c r="E491" s="22"/>
      <c r="F491" s="25"/>
      <c r="G491" s="22"/>
      <c r="H491" s="25"/>
      <c r="I491" s="22"/>
      <c r="J491" s="25"/>
      <c r="K491" s="22"/>
      <c r="L491" s="25"/>
      <c r="M491" s="19" t="s">
        <v>51</v>
      </c>
      <c r="N491" s="1" t="s">
        <v>93</v>
      </c>
      <c r="O491" s="1" t="s">
        <v>93</v>
      </c>
      <c r="P491" s="1" t="s">
        <v>51</v>
      </c>
      <c r="Q491" s="1" t="s">
        <v>51</v>
      </c>
      <c r="R491" s="1" t="s">
        <v>51</v>
      </c>
      <c r="AV491" s="1" t="s">
        <v>51</v>
      </c>
      <c r="AW491" s="1" t="s">
        <v>51</v>
      </c>
      <c r="AX491" s="1" t="s">
        <v>51</v>
      </c>
      <c r="AY491" s="1" t="s">
        <v>51</v>
      </c>
      <c r="AZ491" s="1" t="s">
        <v>51</v>
      </c>
    </row>
    <row r="492" spans="1:52" ht="30" customHeight="1" x14ac:dyDescent="0.3">
      <c r="A492" s="20"/>
      <c r="B492" s="20"/>
      <c r="C492" s="20"/>
      <c r="D492" s="20"/>
      <c r="E492" s="22"/>
      <c r="F492" s="25"/>
      <c r="G492" s="22"/>
      <c r="H492" s="25"/>
      <c r="I492" s="22"/>
      <c r="J492" s="25"/>
      <c r="K492" s="22"/>
      <c r="L492" s="25"/>
      <c r="M492" s="20"/>
    </row>
    <row r="493" spans="1:52" ht="30" customHeight="1" x14ac:dyDescent="0.3">
      <c r="A493" s="16" t="s">
        <v>1037</v>
      </c>
      <c r="B493" s="17"/>
      <c r="C493" s="17"/>
      <c r="D493" s="17"/>
      <c r="E493" s="21"/>
      <c r="F493" s="24"/>
      <c r="G493" s="21"/>
      <c r="H493" s="24"/>
      <c r="I493" s="21"/>
      <c r="J493" s="24"/>
      <c r="K493" s="21"/>
      <c r="L493" s="24"/>
      <c r="M493" s="18"/>
      <c r="N493" s="1" t="s">
        <v>683</v>
      </c>
    </row>
    <row r="494" spans="1:52" ht="30" customHeight="1" x14ac:dyDescent="0.3">
      <c r="A494" s="19" t="s">
        <v>187</v>
      </c>
      <c r="B494" s="19" t="s">
        <v>769</v>
      </c>
      <c r="C494" s="19" t="s">
        <v>280</v>
      </c>
      <c r="D494" s="20">
        <v>220</v>
      </c>
      <c r="E494" s="22"/>
      <c r="F494" s="25"/>
      <c r="G494" s="22"/>
      <c r="H494" s="25"/>
      <c r="I494" s="22"/>
      <c r="J494" s="25"/>
      <c r="K494" s="22"/>
      <c r="L494" s="25"/>
      <c r="M494" s="19" t="s">
        <v>770</v>
      </c>
      <c r="N494" s="1" t="s">
        <v>683</v>
      </c>
      <c r="O494" s="1" t="s">
        <v>771</v>
      </c>
      <c r="P494" s="1" t="s">
        <v>63</v>
      </c>
      <c r="Q494" s="1" t="s">
        <v>63</v>
      </c>
      <c r="R494" s="1" t="s">
        <v>62</v>
      </c>
      <c r="AV494" s="1" t="s">
        <v>51</v>
      </c>
      <c r="AW494" s="1" t="s">
        <v>1038</v>
      </c>
      <c r="AX494" s="1" t="s">
        <v>51</v>
      </c>
      <c r="AY494" s="1" t="s">
        <v>51</v>
      </c>
      <c r="AZ494" s="1" t="s">
        <v>51</v>
      </c>
    </row>
    <row r="495" spans="1:52" ht="30" customHeight="1" x14ac:dyDescent="0.3">
      <c r="A495" s="19" t="s">
        <v>773</v>
      </c>
      <c r="B495" s="19" t="s">
        <v>774</v>
      </c>
      <c r="C495" s="19" t="s">
        <v>261</v>
      </c>
      <c r="D495" s="20">
        <v>0.47</v>
      </c>
      <c r="E495" s="22"/>
      <c r="F495" s="25"/>
      <c r="G495" s="22"/>
      <c r="H495" s="25"/>
      <c r="I495" s="22"/>
      <c r="J495" s="25"/>
      <c r="K495" s="22"/>
      <c r="L495" s="25"/>
      <c r="M495" s="19" t="s">
        <v>51</v>
      </c>
      <c r="N495" s="1" t="s">
        <v>683</v>
      </c>
      <c r="O495" s="1" t="s">
        <v>775</v>
      </c>
      <c r="P495" s="1" t="s">
        <v>63</v>
      </c>
      <c r="Q495" s="1" t="s">
        <v>63</v>
      </c>
      <c r="R495" s="1" t="s">
        <v>62</v>
      </c>
      <c r="AV495" s="1" t="s">
        <v>51</v>
      </c>
      <c r="AW495" s="1" t="s">
        <v>1039</v>
      </c>
      <c r="AX495" s="1" t="s">
        <v>51</v>
      </c>
      <c r="AY495" s="1" t="s">
        <v>51</v>
      </c>
      <c r="AZ495" s="1" t="s">
        <v>51</v>
      </c>
    </row>
    <row r="496" spans="1:52" ht="30" customHeight="1" x14ac:dyDescent="0.3">
      <c r="A496" s="19" t="s">
        <v>1040</v>
      </c>
      <c r="B496" s="19" t="s">
        <v>1041</v>
      </c>
      <c r="C496" s="19" t="s">
        <v>261</v>
      </c>
      <c r="D496" s="20">
        <v>0.94</v>
      </c>
      <c r="E496" s="22"/>
      <c r="F496" s="25"/>
      <c r="G496" s="22"/>
      <c r="H496" s="25"/>
      <c r="I496" s="22"/>
      <c r="J496" s="25"/>
      <c r="K496" s="22"/>
      <c r="L496" s="25"/>
      <c r="M496" s="19" t="s">
        <v>51</v>
      </c>
      <c r="N496" s="1" t="s">
        <v>683</v>
      </c>
      <c r="O496" s="1" t="s">
        <v>1042</v>
      </c>
      <c r="P496" s="1" t="s">
        <v>63</v>
      </c>
      <c r="Q496" s="1" t="s">
        <v>63</v>
      </c>
      <c r="R496" s="1" t="s">
        <v>62</v>
      </c>
      <c r="AV496" s="1" t="s">
        <v>51</v>
      </c>
      <c r="AW496" s="1" t="s">
        <v>1043</v>
      </c>
      <c r="AX496" s="1" t="s">
        <v>51</v>
      </c>
      <c r="AY496" s="1" t="s">
        <v>51</v>
      </c>
      <c r="AZ496" s="1" t="s">
        <v>51</v>
      </c>
    </row>
    <row r="497" spans="1:52" ht="30" customHeight="1" x14ac:dyDescent="0.3">
      <c r="A497" s="19" t="s">
        <v>1044</v>
      </c>
      <c r="B497" s="19" t="s">
        <v>1045</v>
      </c>
      <c r="C497" s="19" t="s">
        <v>261</v>
      </c>
      <c r="D497" s="20">
        <v>1</v>
      </c>
      <c r="E497" s="22"/>
      <c r="F497" s="25"/>
      <c r="G497" s="22"/>
      <c r="H497" s="25"/>
      <c r="I497" s="22"/>
      <c r="J497" s="25"/>
      <c r="K497" s="22"/>
      <c r="L497" s="25"/>
      <c r="M497" s="19" t="s">
        <v>1046</v>
      </c>
      <c r="N497" s="1" t="s">
        <v>683</v>
      </c>
      <c r="O497" s="1" t="s">
        <v>1047</v>
      </c>
      <c r="P497" s="1" t="s">
        <v>62</v>
      </c>
      <c r="Q497" s="1" t="s">
        <v>63</v>
      </c>
      <c r="R497" s="1" t="s">
        <v>63</v>
      </c>
      <c r="AV497" s="1" t="s">
        <v>51</v>
      </c>
      <c r="AW497" s="1" t="s">
        <v>1048</v>
      </c>
      <c r="AX497" s="1" t="s">
        <v>51</v>
      </c>
      <c r="AY497" s="1" t="s">
        <v>51</v>
      </c>
      <c r="AZ497" s="1" t="s">
        <v>51</v>
      </c>
    </row>
    <row r="498" spans="1:52" ht="30" customHeight="1" x14ac:dyDescent="0.3">
      <c r="A498" s="19" t="s">
        <v>348</v>
      </c>
      <c r="B498" s="19" t="s">
        <v>51</v>
      </c>
      <c r="C498" s="19" t="s">
        <v>51</v>
      </c>
      <c r="D498" s="20"/>
      <c r="E498" s="22"/>
      <c r="F498" s="25"/>
      <c r="G498" s="22"/>
      <c r="H498" s="25"/>
      <c r="I498" s="22"/>
      <c r="J498" s="25"/>
      <c r="K498" s="22"/>
      <c r="L498" s="25"/>
      <c r="M498" s="19" t="s">
        <v>51</v>
      </c>
      <c r="N498" s="1" t="s">
        <v>93</v>
      </c>
      <c r="O498" s="1" t="s">
        <v>93</v>
      </c>
      <c r="P498" s="1" t="s">
        <v>51</v>
      </c>
      <c r="Q498" s="1" t="s">
        <v>51</v>
      </c>
      <c r="R498" s="1" t="s">
        <v>51</v>
      </c>
      <c r="AV498" s="1" t="s">
        <v>51</v>
      </c>
      <c r="AW498" s="1" t="s">
        <v>51</v>
      </c>
      <c r="AX498" s="1" t="s">
        <v>51</v>
      </c>
      <c r="AY498" s="1" t="s">
        <v>51</v>
      </c>
      <c r="AZ498" s="1" t="s">
        <v>51</v>
      </c>
    </row>
    <row r="499" spans="1:52" ht="30" customHeight="1" x14ac:dyDescent="0.3">
      <c r="A499" s="20"/>
      <c r="B499" s="20"/>
      <c r="C499" s="20"/>
      <c r="D499" s="20"/>
      <c r="E499" s="22"/>
      <c r="F499" s="25"/>
      <c r="G499" s="22"/>
      <c r="H499" s="25"/>
      <c r="I499" s="22"/>
      <c r="J499" s="25"/>
      <c r="K499" s="22"/>
      <c r="L499" s="25"/>
      <c r="M499" s="20"/>
    </row>
    <row r="500" spans="1:52" ht="30" customHeight="1" x14ac:dyDescent="0.3">
      <c r="A500" s="16" t="s">
        <v>1049</v>
      </c>
      <c r="B500" s="17"/>
      <c r="C500" s="17"/>
      <c r="D500" s="17"/>
      <c r="E500" s="21"/>
      <c r="F500" s="24"/>
      <c r="G500" s="21"/>
      <c r="H500" s="24"/>
      <c r="I500" s="21"/>
      <c r="J500" s="24"/>
      <c r="K500" s="21"/>
      <c r="L500" s="24"/>
      <c r="M500" s="18"/>
      <c r="N500" s="1" t="s">
        <v>688</v>
      </c>
    </row>
    <row r="501" spans="1:52" ht="30" customHeight="1" x14ac:dyDescent="0.3">
      <c r="A501" s="19" t="s">
        <v>350</v>
      </c>
      <c r="B501" s="19" t="s">
        <v>351</v>
      </c>
      <c r="C501" s="19" t="s">
        <v>352</v>
      </c>
      <c r="D501" s="20">
        <v>1.7100000000000001E-2</v>
      </c>
      <c r="E501" s="22"/>
      <c r="F501" s="25"/>
      <c r="G501" s="22"/>
      <c r="H501" s="25"/>
      <c r="I501" s="22"/>
      <c r="J501" s="25"/>
      <c r="K501" s="22"/>
      <c r="L501" s="25"/>
      <c r="M501" s="19" t="s">
        <v>51</v>
      </c>
      <c r="N501" s="1" t="s">
        <v>688</v>
      </c>
      <c r="O501" s="1" t="s">
        <v>353</v>
      </c>
      <c r="P501" s="1" t="s">
        <v>63</v>
      </c>
      <c r="Q501" s="1" t="s">
        <v>63</v>
      </c>
      <c r="R501" s="1" t="s">
        <v>62</v>
      </c>
      <c r="AV501" s="1" t="s">
        <v>51</v>
      </c>
      <c r="AW501" s="1" t="s">
        <v>1050</v>
      </c>
      <c r="AX501" s="1" t="s">
        <v>51</v>
      </c>
      <c r="AY501" s="1" t="s">
        <v>51</v>
      </c>
      <c r="AZ501" s="1" t="s">
        <v>51</v>
      </c>
    </row>
    <row r="502" spans="1:52" ht="30" customHeight="1" x14ac:dyDescent="0.3">
      <c r="A502" s="19" t="s">
        <v>1051</v>
      </c>
      <c r="B502" s="19" t="s">
        <v>1052</v>
      </c>
      <c r="C502" s="19" t="s">
        <v>399</v>
      </c>
      <c r="D502" s="20">
        <v>0.04</v>
      </c>
      <c r="E502" s="22"/>
      <c r="F502" s="25"/>
      <c r="G502" s="22"/>
      <c r="H502" s="25"/>
      <c r="I502" s="22"/>
      <c r="J502" s="25"/>
      <c r="K502" s="22"/>
      <c r="L502" s="25"/>
      <c r="M502" s="19" t="s">
        <v>1053</v>
      </c>
      <c r="N502" s="1" t="s">
        <v>688</v>
      </c>
      <c r="O502" s="1" t="s">
        <v>1054</v>
      </c>
      <c r="P502" s="1" t="s">
        <v>62</v>
      </c>
      <c r="Q502" s="1" t="s">
        <v>63</v>
      </c>
      <c r="R502" s="1" t="s">
        <v>63</v>
      </c>
      <c r="AV502" s="1" t="s">
        <v>51</v>
      </c>
      <c r="AW502" s="1" t="s">
        <v>1055</v>
      </c>
      <c r="AX502" s="1" t="s">
        <v>51</v>
      </c>
      <c r="AY502" s="1" t="s">
        <v>51</v>
      </c>
      <c r="AZ502" s="1" t="s">
        <v>51</v>
      </c>
    </row>
    <row r="503" spans="1:52" ht="30" customHeight="1" x14ac:dyDescent="0.3">
      <c r="A503" s="19" t="s">
        <v>348</v>
      </c>
      <c r="B503" s="19" t="s">
        <v>51</v>
      </c>
      <c r="C503" s="19" t="s">
        <v>51</v>
      </c>
      <c r="D503" s="20"/>
      <c r="E503" s="22"/>
      <c r="F503" s="25"/>
      <c r="G503" s="22"/>
      <c r="H503" s="25"/>
      <c r="I503" s="22"/>
      <c r="J503" s="25"/>
      <c r="K503" s="22"/>
      <c r="L503" s="25"/>
      <c r="M503" s="19" t="s">
        <v>51</v>
      </c>
      <c r="N503" s="1" t="s">
        <v>93</v>
      </c>
      <c r="O503" s="1" t="s">
        <v>93</v>
      </c>
      <c r="P503" s="1" t="s">
        <v>51</v>
      </c>
      <c r="Q503" s="1" t="s">
        <v>51</v>
      </c>
      <c r="R503" s="1" t="s">
        <v>51</v>
      </c>
      <c r="AV503" s="1" t="s">
        <v>51</v>
      </c>
      <c r="AW503" s="1" t="s">
        <v>51</v>
      </c>
      <c r="AX503" s="1" t="s">
        <v>51</v>
      </c>
      <c r="AY503" s="1" t="s">
        <v>51</v>
      </c>
      <c r="AZ503" s="1" t="s">
        <v>51</v>
      </c>
    </row>
    <row r="504" spans="1:52" ht="30" customHeight="1" x14ac:dyDescent="0.3">
      <c r="A504" s="20"/>
      <c r="B504" s="20"/>
      <c r="C504" s="20"/>
      <c r="D504" s="20"/>
      <c r="E504" s="22"/>
      <c r="F504" s="25"/>
      <c r="G504" s="22"/>
      <c r="H504" s="25"/>
      <c r="I504" s="22"/>
      <c r="J504" s="25"/>
      <c r="K504" s="22"/>
      <c r="L504" s="25"/>
      <c r="M504" s="20"/>
    </row>
    <row r="505" spans="1:52" ht="30" customHeight="1" x14ac:dyDescent="0.3">
      <c r="A505" s="16" t="s">
        <v>1056</v>
      </c>
      <c r="B505" s="17"/>
      <c r="C505" s="17"/>
      <c r="D505" s="17"/>
      <c r="E505" s="21"/>
      <c r="F505" s="24"/>
      <c r="G505" s="21"/>
      <c r="H505" s="24"/>
      <c r="I505" s="21"/>
      <c r="J505" s="24"/>
      <c r="K505" s="21"/>
      <c r="L505" s="24"/>
      <c r="M505" s="18"/>
      <c r="N505" s="1" t="s">
        <v>693</v>
      </c>
    </row>
    <row r="506" spans="1:52" ht="30" customHeight="1" x14ac:dyDescent="0.3">
      <c r="A506" s="19" t="s">
        <v>350</v>
      </c>
      <c r="B506" s="19" t="s">
        <v>351</v>
      </c>
      <c r="C506" s="19" t="s">
        <v>352</v>
      </c>
      <c r="D506" s="20">
        <v>0.08</v>
      </c>
      <c r="E506" s="22"/>
      <c r="F506" s="25"/>
      <c r="G506" s="22"/>
      <c r="H506" s="25"/>
      <c r="I506" s="22"/>
      <c r="J506" s="25"/>
      <c r="K506" s="22"/>
      <c r="L506" s="25"/>
      <c r="M506" s="19" t="s">
        <v>51</v>
      </c>
      <c r="N506" s="1" t="s">
        <v>693</v>
      </c>
      <c r="O506" s="1" t="s">
        <v>353</v>
      </c>
      <c r="P506" s="1" t="s">
        <v>63</v>
      </c>
      <c r="Q506" s="1" t="s">
        <v>63</v>
      </c>
      <c r="R506" s="1" t="s">
        <v>62</v>
      </c>
      <c r="AV506" s="1" t="s">
        <v>51</v>
      </c>
      <c r="AW506" s="1" t="s">
        <v>1057</v>
      </c>
      <c r="AX506" s="1" t="s">
        <v>51</v>
      </c>
      <c r="AY506" s="1" t="s">
        <v>51</v>
      </c>
      <c r="AZ506" s="1" t="s">
        <v>51</v>
      </c>
    </row>
    <row r="507" spans="1:52" ht="30" customHeight="1" x14ac:dyDescent="0.3">
      <c r="A507" s="19" t="s">
        <v>348</v>
      </c>
      <c r="B507" s="19" t="s">
        <v>51</v>
      </c>
      <c r="C507" s="19" t="s">
        <v>51</v>
      </c>
      <c r="D507" s="20"/>
      <c r="E507" s="22"/>
      <c r="F507" s="25"/>
      <c r="G507" s="22"/>
      <c r="H507" s="25"/>
      <c r="I507" s="22"/>
      <c r="J507" s="25"/>
      <c r="K507" s="22"/>
      <c r="L507" s="25"/>
      <c r="M507" s="19" t="s">
        <v>51</v>
      </c>
      <c r="N507" s="1" t="s">
        <v>93</v>
      </c>
      <c r="O507" s="1" t="s">
        <v>93</v>
      </c>
      <c r="P507" s="1" t="s">
        <v>51</v>
      </c>
      <c r="Q507" s="1" t="s">
        <v>51</v>
      </c>
      <c r="R507" s="1" t="s">
        <v>51</v>
      </c>
      <c r="AV507" s="1" t="s">
        <v>51</v>
      </c>
      <c r="AW507" s="1" t="s">
        <v>51</v>
      </c>
      <c r="AX507" s="1" t="s">
        <v>51</v>
      </c>
      <c r="AY507" s="1" t="s">
        <v>51</v>
      </c>
      <c r="AZ507" s="1" t="s">
        <v>51</v>
      </c>
    </row>
    <row r="508" spans="1:52" ht="30" customHeight="1" x14ac:dyDescent="0.3">
      <c r="A508" s="20"/>
      <c r="B508" s="20"/>
      <c r="C508" s="20"/>
      <c r="D508" s="20"/>
      <c r="E508" s="22"/>
      <c r="F508" s="25"/>
      <c r="G508" s="22"/>
      <c r="H508" s="25"/>
      <c r="I508" s="22"/>
      <c r="J508" s="25"/>
      <c r="K508" s="22"/>
      <c r="L508" s="25"/>
      <c r="M508" s="20"/>
    </row>
    <row r="509" spans="1:52" ht="30" customHeight="1" x14ac:dyDescent="0.3">
      <c r="A509" s="16" t="s">
        <v>1058</v>
      </c>
      <c r="B509" s="17"/>
      <c r="C509" s="17"/>
      <c r="D509" s="17"/>
      <c r="E509" s="21"/>
      <c r="F509" s="24"/>
      <c r="G509" s="21"/>
      <c r="H509" s="24"/>
      <c r="I509" s="21"/>
      <c r="J509" s="24"/>
      <c r="K509" s="21"/>
      <c r="L509" s="24"/>
      <c r="M509" s="18"/>
      <c r="N509" s="1" t="s">
        <v>1059</v>
      </c>
    </row>
    <row r="510" spans="1:52" ht="30" customHeight="1" x14ac:dyDescent="0.3">
      <c r="A510" s="19" t="s">
        <v>1060</v>
      </c>
      <c r="B510" s="19" t="s">
        <v>1061</v>
      </c>
      <c r="C510" s="19" t="s">
        <v>82</v>
      </c>
      <c r="D510" s="20">
        <v>0.37080000000000002</v>
      </c>
      <c r="E510" s="22"/>
      <c r="F510" s="25"/>
      <c r="G510" s="22"/>
      <c r="H510" s="25"/>
      <c r="I510" s="22"/>
      <c r="J510" s="25"/>
      <c r="K510" s="22"/>
      <c r="L510" s="25"/>
      <c r="M510" s="19" t="s">
        <v>743</v>
      </c>
      <c r="N510" s="1" t="s">
        <v>1059</v>
      </c>
      <c r="O510" s="1" t="s">
        <v>1063</v>
      </c>
      <c r="P510" s="1" t="s">
        <v>63</v>
      </c>
      <c r="Q510" s="1" t="s">
        <v>63</v>
      </c>
      <c r="R510" s="1" t="s">
        <v>62</v>
      </c>
      <c r="AV510" s="1" t="s">
        <v>51</v>
      </c>
      <c r="AW510" s="1" t="s">
        <v>1064</v>
      </c>
      <c r="AX510" s="1" t="s">
        <v>51</v>
      </c>
      <c r="AY510" s="1" t="s">
        <v>51</v>
      </c>
      <c r="AZ510" s="1" t="s">
        <v>51</v>
      </c>
    </row>
    <row r="511" spans="1:52" ht="30" customHeight="1" x14ac:dyDescent="0.3">
      <c r="A511" s="19" t="s">
        <v>1065</v>
      </c>
      <c r="B511" s="19" t="s">
        <v>1066</v>
      </c>
      <c r="C511" s="19" t="s">
        <v>748</v>
      </c>
      <c r="D511" s="20">
        <v>1</v>
      </c>
      <c r="E511" s="22"/>
      <c r="F511" s="25"/>
      <c r="G511" s="22"/>
      <c r="H511" s="25"/>
      <c r="I511" s="22"/>
      <c r="J511" s="25"/>
      <c r="K511" s="22"/>
      <c r="L511" s="25"/>
      <c r="M511" s="19" t="s">
        <v>51</v>
      </c>
      <c r="N511" s="1" t="s">
        <v>1059</v>
      </c>
      <c r="O511" s="1" t="s">
        <v>1067</v>
      </c>
      <c r="P511" s="1" t="s">
        <v>63</v>
      </c>
      <c r="Q511" s="1" t="s">
        <v>63</v>
      </c>
      <c r="R511" s="1" t="s">
        <v>62</v>
      </c>
      <c r="V511">
        <v>1</v>
      </c>
      <c r="AV511" s="1" t="s">
        <v>51</v>
      </c>
      <c r="AW511" s="1" t="s">
        <v>1068</v>
      </c>
      <c r="AX511" s="1" t="s">
        <v>51</v>
      </c>
      <c r="AY511" s="1" t="s">
        <v>51</v>
      </c>
      <c r="AZ511" s="1" t="s">
        <v>51</v>
      </c>
    </row>
    <row r="512" spans="1:52" ht="30" customHeight="1" x14ac:dyDescent="0.3">
      <c r="A512" s="19" t="s">
        <v>569</v>
      </c>
      <c r="B512" s="19" t="s">
        <v>1069</v>
      </c>
      <c r="C512" s="19" t="s">
        <v>345</v>
      </c>
      <c r="D512" s="20">
        <v>1</v>
      </c>
      <c r="E512" s="22"/>
      <c r="F512" s="25"/>
      <c r="G512" s="22"/>
      <c r="H512" s="25"/>
      <c r="I512" s="22"/>
      <c r="J512" s="25"/>
      <c r="K512" s="22"/>
      <c r="L512" s="25"/>
      <c r="M512" s="19" t="s">
        <v>51</v>
      </c>
      <c r="N512" s="1" t="s">
        <v>1059</v>
      </c>
      <c r="O512" s="1" t="s">
        <v>346</v>
      </c>
      <c r="P512" s="1" t="s">
        <v>63</v>
      </c>
      <c r="Q512" s="1" t="s">
        <v>63</v>
      </c>
      <c r="R512" s="1" t="s">
        <v>63</v>
      </c>
      <c r="S512">
        <v>0</v>
      </c>
      <c r="T512">
        <v>0</v>
      </c>
      <c r="U512">
        <v>0.2</v>
      </c>
      <c r="AV512" s="1" t="s">
        <v>51</v>
      </c>
      <c r="AW512" s="1" t="s">
        <v>1070</v>
      </c>
      <c r="AX512" s="1" t="s">
        <v>51</v>
      </c>
      <c r="AY512" s="1" t="s">
        <v>51</v>
      </c>
      <c r="AZ512" s="1" t="s">
        <v>51</v>
      </c>
    </row>
    <row r="513" spans="1:52" ht="30" customHeight="1" x14ac:dyDescent="0.3">
      <c r="A513" s="19" t="s">
        <v>1071</v>
      </c>
      <c r="B513" s="19" t="s">
        <v>351</v>
      </c>
      <c r="C513" s="19" t="s">
        <v>352</v>
      </c>
      <c r="D513" s="20">
        <v>1</v>
      </c>
      <c r="E513" s="22"/>
      <c r="F513" s="25"/>
      <c r="G513" s="22"/>
      <c r="H513" s="25"/>
      <c r="I513" s="22"/>
      <c r="J513" s="25"/>
      <c r="K513" s="22"/>
      <c r="L513" s="25"/>
      <c r="M513" s="19" t="s">
        <v>51</v>
      </c>
      <c r="N513" s="1" t="s">
        <v>1059</v>
      </c>
      <c r="O513" s="1" t="s">
        <v>1072</v>
      </c>
      <c r="P513" s="1" t="s">
        <v>63</v>
      </c>
      <c r="Q513" s="1" t="s">
        <v>63</v>
      </c>
      <c r="R513" s="1" t="s">
        <v>62</v>
      </c>
      <c r="AV513" s="1" t="s">
        <v>51</v>
      </c>
      <c r="AW513" s="1" t="s">
        <v>1073</v>
      </c>
      <c r="AX513" s="1" t="s">
        <v>62</v>
      </c>
      <c r="AY513" s="1" t="s">
        <v>51</v>
      </c>
      <c r="AZ513" s="1" t="s">
        <v>51</v>
      </c>
    </row>
    <row r="514" spans="1:52" ht="30" customHeight="1" x14ac:dyDescent="0.3">
      <c r="A514" s="19" t="s">
        <v>348</v>
      </c>
      <c r="B514" s="19" t="s">
        <v>51</v>
      </c>
      <c r="C514" s="19" t="s">
        <v>51</v>
      </c>
      <c r="D514" s="20"/>
      <c r="E514" s="22"/>
      <c r="F514" s="25"/>
      <c r="G514" s="22"/>
      <c r="H514" s="25"/>
      <c r="I514" s="22"/>
      <c r="J514" s="25"/>
      <c r="K514" s="22"/>
      <c r="L514" s="25"/>
      <c r="M514" s="19" t="s">
        <v>51</v>
      </c>
      <c r="N514" s="1" t="s">
        <v>93</v>
      </c>
      <c r="O514" s="1" t="s">
        <v>93</v>
      </c>
      <c r="P514" s="1" t="s">
        <v>51</v>
      </c>
      <c r="Q514" s="1" t="s">
        <v>51</v>
      </c>
      <c r="R514" s="1" t="s">
        <v>51</v>
      </c>
      <c r="AV514" s="1" t="s">
        <v>51</v>
      </c>
      <c r="AW514" s="1" t="s">
        <v>51</v>
      </c>
      <c r="AX514" s="1" t="s">
        <v>51</v>
      </c>
      <c r="AY514" s="1" t="s">
        <v>51</v>
      </c>
      <c r="AZ514" s="1" t="s">
        <v>51</v>
      </c>
    </row>
    <row r="515" spans="1:52" ht="30" customHeight="1" x14ac:dyDescent="0.3">
      <c r="A515" s="20"/>
      <c r="B515" s="20"/>
      <c r="C515" s="20"/>
      <c r="D515" s="20"/>
      <c r="E515" s="22"/>
      <c r="F515" s="25"/>
      <c r="G515" s="22"/>
      <c r="H515" s="25"/>
      <c r="I515" s="22"/>
      <c r="J515" s="25"/>
      <c r="K515" s="22"/>
      <c r="L515" s="25"/>
      <c r="M515" s="20"/>
    </row>
    <row r="516" spans="1:52" ht="30" customHeight="1" x14ac:dyDescent="0.3">
      <c r="A516" s="16" t="s">
        <v>1074</v>
      </c>
      <c r="B516" s="17"/>
      <c r="C516" s="17"/>
      <c r="D516" s="17"/>
      <c r="E516" s="21"/>
      <c r="F516" s="24"/>
      <c r="G516" s="21"/>
      <c r="H516" s="24"/>
      <c r="I516" s="21"/>
      <c r="J516" s="24"/>
      <c r="K516" s="21"/>
      <c r="L516" s="24"/>
      <c r="M516" s="18"/>
      <c r="N516" s="1" t="s">
        <v>1075</v>
      </c>
    </row>
    <row r="517" spans="1:52" ht="30" customHeight="1" x14ac:dyDescent="0.3">
      <c r="A517" s="19" t="s">
        <v>1076</v>
      </c>
      <c r="B517" s="19" t="s">
        <v>1077</v>
      </c>
      <c r="C517" s="19" t="s">
        <v>82</v>
      </c>
      <c r="D517" s="20">
        <v>0.20849999999999999</v>
      </c>
      <c r="E517" s="22"/>
      <c r="F517" s="25"/>
      <c r="G517" s="22"/>
      <c r="H517" s="25"/>
      <c r="I517" s="22"/>
      <c r="J517" s="25"/>
      <c r="K517" s="22"/>
      <c r="L517" s="25"/>
      <c r="M517" s="19" t="s">
        <v>743</v>
      </c>
      <c r="N517" s="1" t="s">
        <v>1075</v>
      </c>
      <c r="O517" s="1" t="s">
        <v>1079</v>
      </c>
      <c r="P517" s="1" t="s">
        <v>63</v>
      </c>
      <c r="Q517" s="1" t="s">
        <v>63</v>
      </c>
      <c r="R517" s="1" t="s">
        <v>62</v>
      </c>
      <c r="AV517" s="1" t="s">
        <v>51</v>
      </c>
      <c r="AW517" s="1" t="s">
        <v>1080</v>
      </c>
      <c r="AX517" s="1" t="s">
        <v>51</v>
      </c>
      <c r="AY517" s="1" t="s">
        <v>51</v>
      </c>
      <c r="AZ517" s="1" t="s">
        <v>51</v>
      </c>
    </row>
    <row r="518" spans="1:52" ht="30" customHeight="1" x14ac:dyDescent="0.3">
      <c r="A518" s="19" t="s">
        <v>746</v>
      </c>
      <c r="B518" s="19" t="s">
        <v>747</v>
      </c>
      <c r="C518" s="19" t="s">
        <v>748</v>
      </c>
      <c r="D518" s="20">
        <v>11.6</v>
      </c>
      <c r="E518" s="22"/>
      <c r="F518" s="25"/>
      <c r="G518" s="22"/>
      <c r="H518" s="25"/>
      <c r="I518" s="22"/>
      <c r="J518" s="25"/>
      <c r="K518" s="22"/>
      <c r="L518" s="25"/>
      <c r="M518" s="19" t="s">
        <v>51</v>
      </c>
      <c r="N518" s="1" t="s">
        <v>1075</v>
      </c>
      <c r="O518" s="1" t="s">
        <v>749</v>
      </c>
      <c r="P518" s="1" t="s">
        <v>63</v>
      </c>
      <c r="Q518" s="1" t="s">
        <v>63</v>
      </c>
      <c r="R518" s="1" t="s">
        <v>62</v>
      </c>
      <c r="V518">
        <v>1</v>
      </c>
      <c r="AV518" s="1" t="s">
        <v>51</v>
      </c>
      <c r="AW518" s="1" t="s">
        <v>1081</v>
      </c>
      <c r="AX518" s="1" t="s">
        <v>51</v>
      </c>
      <c r="AY518" s="1" t="s">
        <v>51</v>
      </c>
      <c r="AZ518" s="1" t="s">
        <v>51</v>
      </c>
    </row>
    <row r="519" spans="1:52" ht="30" customHeight="1" x14ac:dyDescent="0.3">
      <c r="A519" s="19" t="s">
        <v>569</v>
      </c>
      <c r="B519" s="19" t="s">
        <v>1082</v>
      </c>
      <c r="C519" s="19" t="s">
        <v>345</v>
      </c>
      <c r="D519" s="20">
        <v>1</v>
      </c>
      <c r="E519" s="22"/>
      <c r="F519" s="25"/>
      <c r="G519" s="22"/>
      <c r="H519" s="25"/>
      <c r="I519" s="22"/>
      <c r="J519" s="25"/>
      <c r="K519" s="22"/>
      <c r="L519" s="25"/>
      <c r="M519" s="19" t="s">
        <v>51</v>
      </c>
      <c r="N519" s="1" t="s">
        <v>1075</v>
      </c>
      <c r="O519" s="1" t="s">
        <v>346</v>
      </c>
      <c r="P519" s="1" t="s">
        <v>63</v>
      </c>
      <c r="Q519" s="1" t="s">
        <v>63</v>
      </c>
      <c r="R519" s="1" t="s">
        <v>63</v>
      </c>
      <c r="S519">
        <v>0</v>
      </c>
      <c r="T519">
        <v>0</v>
      </c>
      <c r="U519">
        <v>0.22</v>
      </c>
      <c r="AV519" s="1" t="s">
        <v>51</v>
      </c>
      <c r="AW519" s="1" t="s">
        <v>1083</v>
      </c>
      <c r="AX519" s="1" t="s">
        <v>51</v>
      </c>
      <c r="AY519" s="1" t="s">
        <v>51</v>
      </c>
      <c r="AZ519" s="1" t="s">
        <v>51</v>
      </c>
    </row>
    <row r="520" spans="1:52" ht="30" customHeight="1" x14ac:dyDescent="0.3">
      <c r="A520" s="19" t="s">
        <v>753</v>
      </c>
      <c r="B520" s="19" t="s">
        <v>351</v>
      </c>
      <c r="C520" s="19" t="s">
        <v>352</v>
      </c>
      <c r="D520" s="20">
        <v>1</v>
      </c>
      <c r="E520" s="22"/>
      <c r="F520" s="25"/>
      <c r="G520" s="22"/>
      <c r="H520" s="25"/>
      <c r="I520" s="22"/>
      <c r="J520" s="25"/>
      <c r="K520" s="22"/>
      <c r="L520" s="25"/>
      <c r="M520" s="19" t="s">
        <v>51</v>
      </c>
      <c r="N520" s="1" t="s">
        <v>1075</v>
      </c>
      <c r="O520" s="1" t="s">
        <v>754</v>
      </c>
      <c r="P520" s="1" t="s">
        <v>63</v>
      </c>
      <c r="Q520" s="1" t="s">
        <v>63</v>
      </c>
      <c r="R520" s="1" t="s">
        <v>62</v>
      </c>
      <c r="AV520" s="1" t="s">
        <v>51</v>
      </c>
      <c r="AW520" s="1" t="s">
        <v>1084</v>
      </c>
      <c r="AX520" s="1" t="s">
        <v>62</v>
      </c>
      <c r="AY520" s="1" t="s">
        <v>51</v>
      </c>
      <c r="AZ520" s="1" t="s">
        <v>51</v>
      </c>
    </row>
    <row r="521" spans="1:52" ht="30" customHeight="1" x14ac:dyDescent="0.3">
      <c r="A521" s="19" t="s">
        <v>348</v>
      </c>
      <c r="B521" s="19" t="s">
        <v>51</v>
      </c>
      <c r="C521" s="19" t="s">
        <v>51</v>
      </c>
      <c r="D521" s="20"/>
      <c r="E521" s="22"/>
      <c r="F521" s="25"/>
      <c r="G521" s="22"/>
      <c r="H521" s="25"/>
      <c r="I521" s="22"/>
      <c r="J521" s="25"/>
      <c r="K521" s="22"/>
      <c r="L521" s="25"/>
      <c r="M521" s="19" t="s">
        <v>51</v>
      </c>
      <c r="N521" s="1" t="s">
        <v>93</v>
      </c>
      <c r="O521" s="1" t="s">
        <v>93</v>
      </c>
      <c r="P521" s="1" t="s">
        <v>51</v>
      </c>
      <c r="Q521" s="1" t="s">
        <v>51</v>
      </c>
      <c r="R521" s="1" t="s">
        <v>51</v>
      </c>
      <c r="AV521" s="1" t="s">
        <v>51</v>
      </c>
      <c r="AW521" s="1" t="s">
        <v>51</v>
      </c>
      <c r="AX521" s="1" t="s">
        <v>51</v>
      </c>
      <c r="AY521" s="1" t="s">
        <v>51</v>
      </c>
      <c r="AZ521" s="1" t="s">
        <v>51</v>
      </c>
    </row>
    <row r="522" spans="1:52" ht="30" customHeight="1" x14ac:dyDescent="0.3">
      <c r="A522" s="20"/>
      <c r="B522" s="20"/>
      <c r="C522" s="20"/>
      <c r="D522" s="20"/>
      <c r="E522" s="22"/>
      <c r="F522" s="25"/>
      <c r="G522" s="22"/>
      <c r="H522" s="25"/>
      <c r="I522" s="22"/>
      <c r="J522" s="25"/>
      <c r="K522" s="22"/>
      <c r="L522" s="25"/>
      <c r="M522" s="20"/>
    </row>
    <row r="523" spans="1:52" ht="30" customHeight="1" x14ac:dyDescent="0.3">
      <c r="A523" s="16" t="s">
        <v>1085</v>
      </c>
      <c r="B523" s="17"/>
      <c r="C523" s="17"/>
      <c r="D523" s="17"/>
      <c r="E523" s="21"/>
      <c r="F523" s="24"/>
      <c r="G523" s="21"/>
      <c r="H523" s="24"/>
      <c r="I523" s="21"/>
      <c r="J523" s="24"/>
      <c r="K523" s="21"/>
      <c r="L523" s="24"/>
      <c r="M523" s="18"/>
      <c r="N523" s="1" t="s">
        <v>1035</v>
      </c>
    </row>
    <row r="524" spans="1:52" ht="30" customHeight="1" x14ac:dyDescent="0.3">
      <c r="A524" s="19" t="s">
        <v>577</v>
      </c>
      <c r="B524" s="19" t="s">
        <v>351</v>
      </c>
      <c r="C524" s="19" t="s">
        <v>352</v>
      </c>
      <c r="D524" s="20">
        <v>6.0000000000000001E-3</v>
      </c>
      <c r="E524" s="22"/>
      <c r="F524" s="25"/>
      <c r="G524" s="22"/>
      <c r="H524" s="25"/>
      <c r="I524" s="22"/>
      <c r="J524" s="25"/>
      <c r="K524" s="22"/>
      <c r="L524" s="25"/>
      <c r="M524" s="19" t="s">
        <v>51</v>
      </c>
      <c r="N524" s="1" t="s">
        <v>1035</v>
      </c>
      <c r="O524" s="1" t="s">
        <v>578</v>
      </c>
      <c r="P524" s="1" t="s">
        <v>63</v>
      </c>
      <c r="Q524" s="1" t="s">
        <v>63</v>
      </c>
      <c r="R524" s="1" t="s">
        <v>62</v>
      </c>
      <c r="AV524" s="1" t="s">
        <v>51</v>
      </c>
      <c r="AW524" s="1" t="s">
        <v>1086</v>
      </c>
      <c r="AX524" s="1" t="s">
        <v>51</v>
      </c>
      <c r="AY524" s="1" t="s">
        <v>51</v>
      </c>
      <c r="AZ524" s="1" t="s">
        <v>51</v>
      </c>
    </row>
    <row r="525" spans="1:52" ht="30" customHeight="1" x14ac:dyDescent="0.3">
      <c r="A525" s="19" t="s">
        <v>348</v>
      </c>
      <c r="B525" s="19" t="s">
        <v>51</v>
      </c>
      <c r="C525" s="19" t="s">
        <v>51</v>
      </c>
      <c r="D525" s="20"/>
      <c r="E525" s="22"/>
      <c r="F525" s="25"/>
      <c r="G525" s="22"/>
      <c r="H525" s="25"/>
      <c r="I525" s="22"/>
      <c r="J525" s="25"/>
      <c r="K525" s="22"/>
      <c r="L525" s="25"/>
      <c r="M525" s="19" t="s">
        <v>51</v>
      </c>
      <c r="N525" s="1" t="s">
        <v>93</v>
      </c>
      <c r="O525" s="1" t="s">
        <v>93</v>
      </c>
      <c r="P525" s="1" t="s">
        <v>51</v>
      </c>
      <c r="Q525" s="1" t="s">
        <v>51</v>
      </c>
      <c r="R525" s="1" t="s">
        <v>51</v>
      </c>
      <c r="AV525" s="1" t="s">
        <v>51</v>
      </c>
      <c r="AW525" s="1" t="s">
        <v>51</v>
      </c>
      <c r="AX525" s="1" t="s">
        <v>51</v>
      </c>
      <c r="AY525" s="1" t="s">
        <v>51</v>
      </c>
      <c r="AZ525" s="1" t="s">
        <v>51</v>
      </c>
    </row>
    <row r="526" spans="1:52" ht="30" customHeight="1" x14ac:dyDescent="0.3">
      <c r="A526" s="20"/>
      <c r="B526" s="20"/>
      <c r="C526" s="20"/>
      <c r="D526" s="20"/>
      <c r="E526" s="22"/>
      <c r="F526" s="25"/>
      <c r="G526" s="22"/>
      <c r="H526" s="25"/>
      <c r="I526" s="22"/>
      <c r="J526" s="25"/>
      <c r="K526" s="22"/>
      <c r="L526" s="25"/>
      <c r="M526" s="20"/>
    </row>
    <row r="527" spans="1:52" ht="30" customHeight="1" x14ac:dyDescent="0.3">
      <c r="A527" s="16" t="s">
        <v>1087</v>
      </c>
      <c r="B527" s="17"/>
      <c r="C527" s="17"/>
      <c r="D527" s="17"/>
      <c r="E527" s="21"/>
      <c r="F527" s="24"/>
      <c r="G527" s="21"/>
      <c r="H527" s="24"/>
      <c r="I527" s="21"/>
      <c r="J527" s="24"/>
      <c r="K527" s="21"/>
      <c r="L527" s="24"/>
      <c r="M527" s="18"/>
      <c r="N527" s="1" t="s">
        <v>1047</v>
      </c>
    </row>
    <row r="528" spans="1:52" ht="30" customHeight="1" x14ac:dyDescent="0.3">
      <c r="A528" s="19" t="s">
        <v>1088</v>
      </c>
      <c r="B528" s="19" t="s">
        <v>351</v>
      </c>
      <c r="C528" s="19" t="s">
        <v>352</v>
      </c>
      <c r="D528" s="20">
        <v>0.85</v>
      </c>
      <c r="E528" s="22"/>
      <c r="F528" s="25"/>
      <c r="G528" s="22"/>
      <c r="H528" s="25"/>
      <c r="I528" s="22"/>
      <c r="J528" s="25"/>
      <c r="K528" s="22"/>
      <c r="L528" s="25"/>
      <c r="M528" s="19" t="s">
        <v>51</v>
      </c>
      <c r="N528" s="1" t="s">
        <v>1047</v>
      </c>
      <c r="O528" s="1" t="s">
        <v>1089</v>
      </c>
      <c r="P528" s="1" t="s">
        <v>63</v>
      </c>
      <c r="Q528" s="1" t="s">
        <v>63</v>
      </c>
      <c r="R528" s="1" t="s">
        <v>62</v>
      </c>
      <c r="AV528" s="1" t="s">
        <v>51</v>
      </c>
      <c r="AW528" s="1" t="s">
        <v>1090</v>
      </c>
      <c r="AX528" s="1" t="s">
        <v>51</v>
      </c>
      <c r="AY528" s="1" t="s">
        <v>51</v>
      </c>
      <c r="AZ528" s="1" t="s">
        <v>51</v>
      </c>
    </row>
    <row r="529" spans="1:52" ht="30" customHeight="1" x14ac:dyDescent="0.3">
      <c r="A529" s="19" t="s">
        <v>350</v>
      </c>
      <c r="B529" s="19" t="s">
        <v>351</v>
      </c>
      <c r="C529" s="19" t="s">
        <v>352</v>
      </c>
      <c r="D529" s="20">
        <v>0.82</v>
      </c>
      <c r="E529" s="22"/>
      <c r="F529" s="25"/>
      <c r="G529" s="22"/>
      <c r="H529" s="25"/>
      <c r="I529" s="22"/>
      <c r="J529" s="25"/>
      <c r="K529" s="22"/>
      <c r="L529" s="25"/>
      <c r="M529" s="19" t="s">
        <v>51</v>
      </c>
      <c r="N529" s="1" t="s">
        <v>1047</v>
      </c>
      <c r="O529" s="1" t="s">
        <v>353</v>
      </c>
      <c r="P529" s="1" t="s">
        <v>63</v>
      </c>
      <c r="Q529" s="1" t="s">
        <v>63</v>
      </c>
      <c r="R529" s="1" t="s">
        <v>62</v>
      </c>
      <c r="AV529" s="1" t="s">
        <v>51</v>
      </c>
      <c r="AW529" s="1" t="s">
        <v>1091</v>
      </c>
      <c r="AX529" s="1" t="s">
        <v>51</v>
      </c>
      <c r="AY529" s="1" t="s">
        <v>51</v>
      </c>
      <c r="AZ529" s="1" t="s">
        <v>51</v>
      </c>
    </row>
    <row r="530" spans="1:52" ht="30" customHeight="1" x14ac:dyDescent="0.3">
      <c r="A530" s="19" t="s">
        <v>348</v>
      </c>
      <c r="B530" s="19" t="s">
        <v>51</v>
      </c>
      <c r="C530" s="19" t="s">
        <v>51</v>
      </c>
      <c r="D530" s="20"/>
      <c r="E530" s="22"/>
      <c r="F530" s="25"/>
      <c r="G530" s="22"/>
      <c r="H530" s="25"/>
      <c r="I530" s="22"/>
      <c r="J530" s="25"/>
      <c r="K530" s="22"/>
      <c r="L530" s="25"/>
      <c r="M530" s="19" t="s">
        <v>51</v>
      </c>
      <c r="N530" s="1" t="s">
        <v>93</v>
      </c>
      <c r="O530" s="1" t="s">
        <v>93</v>
      </c>
      <c r="P530" s="1" t="s">
        <v>51</v>
      </c>
      <c r="Q530" s="1" t="s">
        <v>51</v>
      </c>
      <c r="R530" s="1" t="s">
        <v>51</v>
      </c>
      <c r="AV530" s="1" t="s">
        <v>51</v>
      </c>
      <c r="AW530" s="1" t="s">
        <v>51</v>
      </c>
      <c r="AX530" s="1" t="s">
        <v>51</v>
      </c>
      <c r="AY530" s="1" t="s">
        <v>51</v>
      </c>
      <c r="AZ530" s="1" t="s">
        <v>51</v>
      </c>
    </row>
    <row r="531" spans="1:52" ht="30" customHeight="1" x14ac:dyDescent="0.3">
      <c r="A531" s="20"/>
      <c r="B531" s="20"/>
      <c r="C531" s="20"/>
      <c r="D531" s="20"/>
      <c r="E531" s="22"/>
      <c r="F531" s="25"/>
      <c r="G531" s="22"/>
      <c r="H531" s="25"/>
      <c r="I531" s="22"/>
      <c r="J531" s="25"/>
      <c r="K531" s="22"/>
      <c r="L531" s="25"/>
      <c r="M531" s="20"/>
    </row>
    <row r="532" spans="1:52" ht="30" customHeight="1" x14ac:dyDescent="0.3">
      <c r="A532" s="16" t="s">
        <v>1092</v>
      </c>
      <c r="B532" s="17"/>
      <c r="C532" s="17"/>
      <c r="D532" s="17"/>
      <c r="E532" s="21"/>
      <c r="F532" s="24"/>
      <c r="G532" s="21"/>
      <c r="H532" s="24"/>
      <c r="I532" s="21"/>
      <c r="J532" s="24"/>
      <c r="K532" s="21"/>
      <c r="L532" s="24"/>
      <c r="M532" s="18"/>
      <c r="N532" s="1" t="s">
        <v>1054</v>
      </c>
    </row>
    <row r="533" spans="1:52" ht="30" customHeight="1" x14ac:dyDescent="0.3">
      <c r="A533" s="19" t="s">
        <v>1051</v>
      </c>
      <c r="B533" s="19" t="s">
        <v>1052</v>
      </c>
      <c r="C533" s="19" t="s">
        <v>82</v>
      </c>
      <c r="D533" s="20">
        <v>0.28249999999999997</v>
      </c>
      <c r="E533" s="22"/>
      <c r="F533" s="25"/>
      <c r="G533" s="22"/>
      <c r="H533" s="25"/>
      <c r="I533" s="22"/>
      <c r="J533" s="25"/>
      <c r="K533" s="22"/>
      <c r="L533" s="25"/>
      <c r="M533" s="19" t="s">
        <v>743</v>
      </c>
      <c r="N533" s="1" t="s">
        <v>1054</v>
      </c>
      <c r="O533" s="1" t="s">
        <v>1093</v>
      </c>
      <c r="P533" s="1" t="s">
        <v>63</v>
      </c>
      <c r="Q533" s="1" t="s">
        <v>63</v>
      </c>
      <c r="R533" s="1" t="s">
        <v>62</v>
      </c>
      <c r="AV533" s="1" t="s">
        <v>51</v>
      </c>
      <c r="AW533" s="1" t="s">
        <v>1094</v>
      </c>
      <c r="AX533" s="1" t="s">
        <v>51</v>
      </c>
      <c r="AY533" s="1" t="s">
        <v>51</v>
      </c>
      <c r="AZ533" s="1" t="s">
        <v>51</v>
      </c>
    </row>
    <row r="534" spans="1:52" ht="30" customHeight="1" x14ac:dyDescent="0.3">
      <c r="A534" s="19" t="s">
        <v>746</v>
      </c>
      <c r="B534" s="19" t="s">
        <v>747</v>
      </c>
      <c r="C534" s="19" t="s">
        <v>748</v>
      </c>
      <c r="D534" s="20">
        <v>2.2000000000000002</v>
      </c>
      <c r="E534" s="22"/>
      <c r="F534" s="25"/>
      <c r="G534" s="22"/>
      <c r="H534" s="25"/>
      <c r="I534" s="22"/>
      <c r="J534" s="25"/>
      <c r="K534" s="22"/>
      <c r="L534" s="25"/>
      <c r="M534" s="19" t="s">
        <v>51</v>
      </c>
      <c r="N534" s="1" t="s">
        <v>1054</v>
      </c>
      <c r="O534" s="1" t="s">
        <v>749</v>
      </c>
      <c r="P534" s="1" t="s">
        <v>63</v>
      </c>
      <c r="Q534" s="1" t="s">
        <v>63</v>
      </c>
      <c r="R534" s="1" t="s">
        <v>62</v>
      </c>
      <c r="V534">
        <v>1</v>
      </c>
      <c r="AV534" s="1" t="s">
        <v>51</v>
      </c>
      <c r="AW534" s="1" t="s">
        <v>1095</v>
      </c>
      <c r="AX534" s="1" t="s">
        <v>51</v>
      </c>
      <c r="AY534" s="1" t="s">
        <v>51</v>
      </c>
      <c r="AZ534" s="1" t="s">
        <v>51</v>
      </c>
    </row>
    <row r="535" spans="1:52" ht="30" customHeight="1" x14ac:dyDescent="0.3">
      <c r="A535" s="19" t="s">
        <v>569</v>
      </c>
      <c r="B535" s="19" t="s">
        <v>1096</v>
      </c>
      <c r="C535" s="19" t="s">
        <v>345</v>
      </c>
      <c r="D535" s="20">
        <v>1</v>
      </c>
      <c r="E535" s="22"/>
      <c r="F535" s="25"/>
      <c r="G535" s="22"/>
      <c r="H535" s="25"/>
      <c r="I535" s="22"/>
      <c r="J535" s="25"/>
      <c r="K535" s="22"/>
      <c r="L535" s="25"/>
      <c r="M535" s="19" t="s">
        <v>51</v>
      </c>
      <c r="N535" s="1" t="s">
        <v>1054</v>
      </c>
      <c r="O535" s="1" t="s">
        <v>346</v>
      </c>
      <c r="P535" s="1" t="s">
        <v>63</v>
      </c>
      <c r="Q535" s="1" t="s">
        <v>63</v>
      </c>
      <c r="R535" s="1" t="s">
        <v>63</v>
      </c>
      <c r="S535">
        <v>0</v>
      </c>
      <c r="T535">
        <v>0</v>
      </c>
      <c r="U535">
        <v>0.13</v>
      </c>
      <c r="AV535" s="1" t="s">
        <v>51</v>
      </c>
      <c r="AW535" s="1" t="s">
        <v>1097</v>
      </c>
      <c r="AX535" s="1" t="s">
        <v>51</v>
      </c>
      <c r="AY535" s="1" t="s">
        <v>51</v>
      </c>
      <c r="AZ535" s="1" t="s">
        <v>51</v>
      </c>
    </row>
    <row r="536" spans="1:52" ht="30" customHeight="1" x14ac:dyDescent="0.3">
      <c r="A536" s="19" t="s">
        <v>1071</v>
      </c>
      <c r="B536" s="19" t="s">
        <v>351</v>
      </c>
      <c r="C536" s="19" t="s">
        <v>352</v>
      </c>
      <c r="D536" s="20">
        <v>1</v>
      </c>
      <c r="E536" s="22"/>
      <c r="F536" s="25"/>
      <c r="G536" s="22"/>
      <c r="H536" s="25"/>
      <c r="I536" s="22"/>
      <c r="J536" s="25"/>
      <c r="K536" s="22"/>
      <c r="L536" s="25"/>
      <c r="M536" s="19" t="s">
        <v>51</v>
      </c>
      <c r="N536" s="1" t="s">
        <v>1054</v>
      </c>
      <c r="O536" s="1" t="s">
        <v>1072</v>
      </c>
      <c r="P536" s="1" t="s">
        <v>63</v>
      </c>
      <c r="Q536" s="1" t="s">
        <v>63</v>
      </c>
      <c r="R536" s="1" t="s">
        <v>62</v>
      </c>
      <c r="AV536" s="1" t="s">
        <v>51</v>
      </c>
      <c r="AW536" s="1" t="s">
        <v>1098</v>
      </c>
      <c r="AX536" s="1" t="s">
        <v>62</v>
      </c>
      <c r="AY536" s="1" t="s">
        <v>51</v>
      </c>
      <c r="AZ536" s="1" t="s">
        <v>51</v>
      </c>
    </row>
    <row r="537" spans="1:52" ht="30" customHeight="1" x14ac:dyDescent="0.3">
      <c r="A537" s="19" t="s">
        <v>348</v>
      </c>
      <c r="B537" s="19" t="s">
        <v>51</v>
      </c>
      <c r="C537" s="19" t="s">
        <v>51</v>
      </c>
      <c r="D537" s="20"/>
      <c r="E537" s="22"/>
      <c r="F537" s="25"/>
      <c r="G537" s="22"/>
      <c r="H537" s="25"/>
      <c r="I537" s="22"/>
      <c r="J537" s="25"/>
      <c r="K537" s="22"/>
      <c r="L537" s="25"/>
      <c r="M537" s="19" t="s">
        <v>51</v>
      </c>
      <c r="N537" s="1" t="s">
        <v>93</v>
      </c>
      <c r="O537" s="1" t="s">
        <v>93</v>
      </c>
      <c r="P537" s="1" t="s">
        <v>51</v>
      </c>
      <c r="Q537" s="1" t="s">
        <v>51</v>
      </c>
      <c r="R537" s="1" t="s">
        <v>51</v>
      </c>
      <c r="AV537" s="1" t="s">
        <v>51</v>
      </c>
      <c r="AW537" s="1" t="s">
        <v>51</v>
      </c>
      <c r="AX537" s="1" t="s">
        <v>51</v>
      </c>
      <c r="AY537" s="1" t="s">
        <v>51</v>
      </c>
      <c r="AZ537" s="1" t="s">
        <v>51</v>
      </c>
    </row>
    <row r="538" spans="1:52" ht="30" customHeight="1" x14ac:dyDescent="0.3">
      <c r="A538" s="20"/>
      <c r="B538" s="20"/>
      <c r="C538" s="20"/>
      <c r="D538" s="20"/>
      <c r="E538" s="22"/>
      <c r="F538" s="25"/>
      <c r="G538" s="22"/>
      <c r="H538" s="25"/>
      <c r="I538" s="22"/>
      <c r="J538" s="25"/>
      <c r="K538" s="22"/>
      <c r="L538" s="25"/>
      <c r="M538" s="20"/>
    </row>
    <row r="539" spans="1:52" ht="30" customHeight="1" x14ac:dyDescent="0.3">
      <c r="A539" s="16" t="s">
        <v>1099</v>
      </c>
      <c r="B539" s="17"/>
      <c r="C539" s="17"/>
      <c r="D539" s="17"/>
      <c r="E539" s="21"/>
      <c r="F539" s="24"/>
      <c r="G539" s="21"/>
      <c r="H539" s="24"/>
      <c r="I539" s="21"/>
      <c r="J539" s="24"/>
      <c r="K539" s="21"/>
      <c r="L539" s="24"/>
      <c r="M539" s="18"/>
      <c r="N539" s="1" t="s">
        <v>700</v>
      </c>
    </row>
    <row r="540" spans="1:52" ht="30" customHeight="1" x14ac:dyDescent="0.3">
      <c r="A540" s="19" t="s">
        <v>696</v>
      </c>
      <c r="B540" s="19" t="s">
        <v>697</v>
      </c>
      <c r="C540" s="19" t="s">
        <v>294</v>
      </c>
      <c r="D540" s="20">
        <v>1E-3</v>
      </c>
      <c r="E540" s="22"/>
      <c r="F540" s="25"/>
      <c r="G540" s="22"/>
      <c r="H540" s="25"/>
      <c r="I540" s="22"/>
      <c r="J540" s="25"/>
      <c r="K540" s="22"/>
      <c r="L540" s="25"/>
      <c r="M540" s="19" t="s">
        <v>1100</v>
      </c>
      <c r="N540" s="1" t="s">
        <v>700</v>
      </c>
      <c r="O540" s="1" t="s">
        <v>1101</v>
      </c>
      <c r="P540" s="1" t="s">
        <v>62</v>
      </c>
      <c r="Q540" s="1" t="s">
        <v>63</v>
      </c>
      <c r="R540" s="1" t="s">
        <v>63</v>
      </c>
      <c r="AV540" s="1" t="s">
        <v>51</v>
      </c>
      <c r="AW540" s="1" t="s">
        <v>1102</v>
      </c>
      <c r="AX540" s="1" t="s">
        <v>51</v>
      </c>
      <c r="AY540" s="1" t="s">
        <v>51</v>
      </c>
      <c r="AZ540" s="1" t="s">
        <v>51</v>
      </c>
    </row>
    <row r="541" spans="1:52" ht="30" customHeight="1" x14ac:dyDescent="0.3">
      <c r="A541" s="19" t="s">
        <v>348</v>
      </c>
      <c r="B541" s="19" t="s">
        <v>51</v>
      </c>
      <c r="C541" s="19" t="s">
        <v>51</v>
      </c>
      <c r="D541" s="20"/>
      <c r="E541" s="22"/>
      <c r="F541" s="25"/>
      <c r="G541" s="22"/>
      <c r="H541" s="25"/>
      <c r="I541" s="22"/>
      <c r="J541" s="25"/>
      <c r="K541" s="22"/>
      <c r="L541" s="25"/>
      <c r="M541" s="19" t="s">
        <v>51</v>
      </c>
      <c r="N541" s="1" t="s">
        <v>93</v>
      </c>
      <c r="O541" s="1" t="s">
        <v>93</v>
      </c>
      <c r="P541" s="1" t="s">
        <v>51</v>
      </c>
      <c r="Q541" s="1" t="s">
        <v>51</v>
      </c>
      <c r="R541" s="1" t="s">
        <v>51</v>
      </c>
      <c r="AV541" s="1" t="s">
        <v>51</v>
      </c>
      <c r="AW541" s="1" t="s">
        <v>51</v>
      </c>
      <c r="AX541" s="1" t="s">
        <v>51</v>
      </c>
      <c r="AY541" s="1" t="s">
        <v>51</v>
      </c>
      <c r="AZ541" s="1" t="s">
        <v>51</v>
      </c>
    </row>
    <row r="542" spans="1:52" ht="30" customHeight="1" x14ac:dyDescent="0.3">
      <c r="A542" s="20"/>
      <c r="B542" s="20"/>
      <c r="C542" s="20"/>
      <c r="D542" s="20"/>
      <c r="E542" s="22"/>
      <c r="F542" s="25"/>
      <c r="G542" s="22"/>
      <c r="H542" s="25"/>
      <c r="I542" s="22"/>
      <c r="J542" s="25"/>
      <c r="K542" s="22"/>
      <c r="L542" s="25"/>
      <c r="M542" s="20"/>
    </row>
    <row r="543" spans="1:52" ht="30" customHeight="1" x14ac:dyDescent="0.3">
      <c r="A543" s="16" t="s">
        <v>1103</v>
      </c>
      <c r="B543" s="17"/>
      <c r="C543" s="17"/>
      <c r="D543" s="17"/>
      <c r="E543" s="21"/>
      <c r="F543" s="24"/>
      <c r="G543" s="21"/>
      <c r="H543" s="24"/>
      <c r="I543" s="21"/>
      <c r="J543" s="24"/>
      <c r="K543" s="21"/>
      <c r="L543" s="24"/>
      <c r="M543" s="18"/>
      <c r="N543" s="1" t="s">
        <v>1101</v>
      </c>
    </row>
    <row r="544" spans="1:52" ht="30" customHeight="1" x14ac:dyDescent="0.3">
      <c r="A544" s="19" t="s">
        <v>858</v>
      </c>
      <c r="B544" s="19" t="s">
        <v>351</v>
      </c>
      <c r="C544" s="19" t="s">
        <v>352</v>
      </c>
      <c r="D544" s="20">
        <v>2.14</v>
      </c>
      <c r="E544" s="22"/>
      <c r="F544" s="25"/>
      <c r="G544" s="22"/>
      <c r="H544" s="25"/>
      <c r="I544" s="22"/>
      <c r="J544" s="25"/>
      <c r="K544" s="22"/>
      <c r="L544" s="25"/>
      <c r="M544" s="19" t="s">
        <v>51</v>
      </c>
      <c r="N544" s="1" t="s">
        <v>1101</v>
      </c>
      <c r="O544" s="1" t="s">
        <v>859</v>
      </c>
      <c r="P544" s="1" t="s">
        <v>63</v>
      </c>
      <c r="Q544" s="1" t="s">
        <v>63</v>
      </c>
      <c r="R544" s="1" t="s">
        <v>62</v>
      </c>
      <c r="AV544" s="1" t="s">
        <v>51</v>
      </c>
      <c r="AW544" s="1" t="s">
        <v>1104</v>
      </c>
      <c r="AX544" s="1" t="s">
        <v>51</v>
      </c>
      <c r="AY544" s="1" t="s">
        <v>51</v>
      </c>
      <c r="AZ544" s="1" t="s">
        <v>51</v>
      </c>
    </row>
    <row r="545" spans="1:52" ht="30" customHeight="1" x14ac:dyDescent="0.3">
      <c r="A545" s="19" t="s">
        <v>350</v>
      </c>
      <c r="B545" s="19" t="s">
        <v>351</v>
      </c>
      <c r="C545" s="19" t="s">
        <v>352</v>
      </c>
      <c r="D545" s="20">
        <v>1.43</v>
      </c>
      <c r="E545" s="22"/>
      <c r="F545" s="25"/>
      <c r="G545" s="22"/>
      <c r="H545" s="25"/>
      <c r="I545" s="22"/>
      <c r="J545" s="25"/>
      <c r="K545" s="22"/>
      <c r="L545" s="25"/>
      <c r="M545" s="19" t="s">
        <v>51</v>
      </c>
      <c r="N545" s="1" t="s">
        <v>1101</v>
      </c>
      <c r="O545" s="1" t="s">
        <v>353</v>
      </c>
      <c r="P545" s="1" t="s">
        <v>63</v>
      </c>
      <c r="Q545" s="1" t="s">
        <v>63</v>
      </c>
      <c r="R545" s="1" t="s">
        <v>62</v>
      </c>
      <c r="AV545" s="1" t="s">
        <v>51</v>
      </c>
      <c r="AW545" s="1" t="s">
        <v>1105</v>
      </c>
      <c r="AX545" s="1" t="s">
        <v>51</v>
      </c>
      <c r="AY545" s="1" t="s">
        <v>51</v>
      </c>
      <c r="AZ545" s="1" t="s">
        <v>51</v>
      </c>
    </row>
    <row r="546" spans="1:52" ht="30" customHeight="1" x14ac:dyDescent="0.3">
      <c r="A546" s="19" t="s">
        <v>1106</v>
      </c>
      <c r="B546" s="19" t="s">
        <v>1107</v>
      </c>
      <c r="C546" s="19" t="s">
        <v>1108</v>
      </c>
      <c r="D546" s="20">
        <v>0.7</v>
      </c>
      <c r="E546" s="22"/>
      <c r="F546" s="25"/>
      <c r="G546" s="22"/>
      <c r="H546" s="25"/>
      <c r="I546" s="22"/>
      <c r="J546" s="25"/>
      <c r="K546" s="22"/>
      <c r="L546" s="25"/>
      <c r="M546" s="19" t="s">
        <v>1109</v>
      </c>
      <c r="N546" s="1" t="s">
        <v>1101</v>
      </c>
      <c r="O546" s="1" t="s">
        <v>1110</v>
      </c>
      <c r="P546" s="1" t="s">
        <v>63</v>
      </c>
      <c r="Q546" s="1" t="s">
        <v>63</v>
      </c>
      <c r="R546" s="1" t="s">
        <v>62</v>
      </c>
      <c r="AV546" s="1" t="s">
        <v>51</v>
      </c>
      <c r="AW546" s="1" t="s">
        <v>1111</v>
      </c>
      <c r="AX546" s="1" t="s">
        <v>51</v>
      </c>
      <c r="AY546" s="1" t="s">
        <v>51</v>
      </c>
      <c r="AZ546" s="1" t="s">
        <v>51</v>
      </c>
    </row>
    <row r="547" spans="1:52" ht="30" customHeight="1" x14ac:dyDescent="0.3">
      <c r="A547" s="19" t="s">
        <v>1112</v>
      </c>
      <c r="B547" s="19" t="s">
        <v>1113</v>
      </c>
      <c r="C547" s="19" t="s">
        <v>280</v>
      </c>
      <c r="D547" s="20">
        <v>2.5</v>
      </c>
      <c r="E547" s="22"/>
      <c r="F547" s="25"/>
      <c r="G547" s="22"/>
      <c r="H547" s="25"/>
      <c r="I547" s="22"/>
      <c r="J547" s="25"/>
      <c r="K547" s="22"/>
      <c r="L547" s="25"/>
      <c r="M547" s="19" t="s">
        <v>51</v>
      </c>
      <c r="N547" s="1" t="s">
        <v>1101</v>
      </c>
      <c r="O547" s="1" t="s">
        <v>1114</v>
      </c>
      <c r="P547" s="1" t="s">
        <v>63</v>
      </c>
      <c r="Q547" s="1" t="s">
        <v>63</v>
      </c>
      <c r="R547" s="1" t="s">
        <v>62</v>
      </c>
      <c r="AV547" s="1" t="s">
        <v>51</v>
      </c>
      <c r="AW547" s="1" t="s">
        <v>1115</v>
      </c>
      <c r="AX547" s="1" t="s">
        <v>51</v>
      </c>
      <c r="AY547" s="1" t="s">
        <v>51</v>
      </c>
      <c r="AZ547" s="1" t="s">
        <v>51</v>
      </c>
    </row>
    <row r="548" spans="1:52" ht="30" customHeight="1" x14ac:dyDescent="0.3">
      <c r="A548" s="19" t="s">
        <v>348</v>
      </c>
      <c r="B548" s="19" t="s">
        <v>51</v>
      </c>
      <c r="C548" s="19" t="s">
        <v>51</v>
      </c>
      <c r="D548" s="20"/>
      <c r="E548" s="22"/>
      <c r="F548" s="25"/>
      <c r="G548" s="22"/>
      <c r="H548" s="25"/>
      <c r="I548" s="22"/>
      <c r="J548" s="25"/>
      <c r="K548" s="22"/>
      <c r="L548" s="25"/>
      <c r="M548" s="19" t="s">
        <v>51</v>
      </c>
      <c r="N548" s="1" t="s">
        <v>93</v>
      </c>
      <c r="O548" s="1" t="s">
        <v>93</v>
      </c>
      <c r="P548" s="1" t="s">
        <v>51</v>
      </c>
      <c r="Q548" s="1" t="s">
        <v>51</v>
      </c>
      <c r="R548" s="1" t="s">
        <v>51</v>
      </c>
      <c r="AV548" s="1" t="s">
        <v>51</v>
      </c>
      <c r="AW548" s="1" t="s">
        <v>51</v>
      </c>
      <c r="AX548" s="1" t="s">
        <v>51</v>
      </c>
      <c r="AY548" s="1" t="s">
        <v>51</v>
      </c>
      <c r="AZ548" s="1" t="s">
        <v>51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0DF18-7982-4BC9-B551-FA065148D500}">
  <sheetPr>
    <pageSetUpPr fitToPage="1"/>
  </sheetPr>
  <dimension ref="A1:AB95"/>
  <sheetViews>
    <sheetView topLeftCell="B1" workbookViewId="0">
      <selection activeCell="A2" sqref="A2:X2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37" t="s">
        <v>1116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8" ht="30" customHeight="1" x14ac:dyDescent="0.3">
      <c r="A2" s="32" t="s">
        <v>1305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</row>
    <row r="3" spans="1:28" ht="30" customHeight="1" x14ac:dyDescent="0.3">
      <c r="A3" s="35" t="s">
        <v>311</v>
      </c>
      <c r="B3" s="35" t="s">
        <v>1</v>
      </c>
      <c r="C3" s="35" t="s">
        <v>1117</v>
      </c>
      <c r="D3" s="35" t="s">
        <v>3</v>
      </c>
      <c r="E3" s="35" t="s">
        <v>5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5" t="s">
        <v>313</v>
      </c>
      <c r="Q3" s="35" t="s">
        <v>314</v>
      </c>
      <c r="R3" s="35"/>
      <c r="S3" s="35"/>
      <c r="T3" s="35"/>
      <c r="U3" s="35"/>
      <c r="V3" s="35"/>
      <c r="W3" s="35" t="s">
        <v>316</v>
      </c>
      <c r="X3" s="35" t="s">
        <v>11</v>
      </c>
      <c r="Y3" s="32" t="s">
        <v>1125</v>
      </c>
      <c r="Z3" s="32" t="s">
        <v>1126</v>
      </c>
      <c r="AA3" s="32" t="s">
        <v>1127</v>
      </c>
      <c r="AB3" s="32" t="s">
        <v>47</v>
      </c>
    </row>
    <row r="4" spans="1:28" ht="30" customHeight="1" x14ac:dyDescent="0.3">
      <c r="A4" s="35"/>
      <c r="B4" s="35"/>
      <c r="C4" s="35"/>
      <c r="D4" s="35"/>
      <c r="E4" s="7" t="s">
        <v>1118</v>
      </c>
      <c r="F4" s="7" t="s">
        <v>1119</v>
      </c>
      <c r="G4" s="7" t="s">
        <v>1120</v>
      </c>
      <c r="H4" s="7" t="s">
        <v>1119</v>
      </c>
      <c r="I4" s="7" t="s">
        <v>1121</v>
      </c>
      <c r="J4" s="7" t="s">
        <v>1119</v>
      </c>
      <c r="K4" s="7" t="s">
        <v>1122</v>
      </c>
      <c r="L4" s="7" t="s">
        <v>1119</v>
      </c>
      <c r="M4" s="7" t="s">
        <v>1123</v>
      </c>
      <c r="N4" s="7" t="s">
        <v>1119</v>
      </c>
      <c r="O4" s="7" t="s">
        <v>1124</v>
      </c>
      <c r="P4" s="35"/>
      <c r="Q4" s="7" t="s">
        <v>1118</v>
      </c>
      <c r="R4" s="7" t="s">
        <v>1120</v>
      </c>
      <c r="S4" s="7" t="s">
        <v>1121</v>
      </c>
      <c r="T4" s="7" t="s">
        <v>1122</v>
      </c>
      <c r="U4" s="7" t="s">
        <v>1123</v>
      </c>
      <c r="V4" s="7" t="s">
        <v>1124</v>
      </c>
      <c r="W4" s="35"/>
      <c r="X4" s="35"/>
      <c r="Y4" s="32"/>
      <c r="Z4" s="32"/>
      <c r="AA4" s="32"/>
      <c r="AB4" s="32"/>
    </row>
    <row r="5" spans="1:28" ht="30" customHeight="1" x14ac:dyDescent="0.3">
      <c r="A5" s="13" t="s">
        <v>1079</v>
      </c>
      <c r="B5" s="13" t="s">
        <v>1076</v>
      </c>
      <c r="C5" s="13" t="s">
        <v>1077</v>
      </c>
      <c r="D5" s="26" t="s">
        <v>82</v>
      </c>
      <c r="E5" s="27"/>
      <c r="F5" s="13"/>
      <c r="G5" s="27"/>
      <c r="H5" s="13"/>
      <c r="I5" s="27"/>
      <c r="J5" s="13"/>
      <c r="K5" s="27"/>
      <c r="L5" s="13"/>
      <c r="M5" s="27"/>
      <c r="N5" s="13"/>
      <c r="O5" s="27"/>
      <c r="P5" s="27"/>
      <c r="Q5" s="27"/>
      <c r="R5" s="27"/>
      <c r="S5" s="27"/>
      <c r="T5" s="27"/>
      <c r="U5" s="27"/>
      <c r="V5" s="27"/>
      <c r="W5" s="13" t="s">
        <v>1128</v>
      </c>
      <c r="X5" s="13" t="s">
        <v>743</v>
      </c>
      <c r="Y5" s="1" t="s">
        <v>51</v>
      </c>
      <c r="Z5" s="1" t="s">
        <v>51</v>
      </c>
      <c r="AA5" s="28"/>
      <c r="AB5" s="1" t="s">
        <v>51</v>
      </c>
    </row>
    <row r="6" spans="1:28" ht="30" customHeight="1" x14ac:dyDescent="0.3">
      <c r="A6" s="13" t="s">
        <v>1010</v>
      </c>
      <c r="B6" s="13" t="s">
        <v>1007</v>
      </c>
      <c r="C6" s="13" t="s">
        <v>1008</v>
      </c>
      <c r="D6" s="26" t="s">
        <v>82</v>
      </c>
      <c r="E6" s="27"/>
      <c r="F6" s="13"/>
      <c r="G6" s="27"/>
      <c r="H6" s="13"/>
      <c r="I6" s="27"/>
      <c r="J6" s="13"/>
      <c r="K6" s="27"/>
      <c r="L6" s="13"/>
      <c r="M6" s="27"/>
      <c r="N6" s="13"/>
      <c r="O6" s="27"/>
      <c r="P6" s="27"/>
      <c r="Q6" s="27"/>
      <c r="R6" s="27"/>
      <c r="S6" s="27"/>
      <c r="T6" s="27"/>
      <c r="U6" s="27"/>
      <c r="V6" s="27"/>
      <c r="W6" s="13" t="s">
        <v>1129</v>
      </c>
      <c r="X6" s="13" t="s">
        <v>743</v>
      </c>
      <c r="Y6" s="1" t="s">
        <v>51</v>
      </c>
      <c r="Z6" s="1" t="s">
        <v>51</v>
      </c>
      <c r="AA6" s="28"/>
      <c r="AB6" s="1" t="s">
        <v>51</v>
      </c>
    </row>
    <row r="7" spans="1:28" ht="30" customHeight="1" x14ac:dyDescent="0.3">
      <c r="A7" s="13" t="s">
        <v>1093</v>
      </c>
      <c r="B7" s="13" t="s">
        <v>1051</v>
      </c>
      <c r="C7" s="13" t="s">
        <v>1052</v>
      </c>
      <c r="D7" s="26" t="s">
        <v>82</v>
      </c>
      <c r="E7" s="27"/>
      <c r="F7" s="13"/>
      <c r="G7" s="27"/>
      <c r="H7" s="13"/>
      <c r="I7" s="27"/>
      <c r="J7" s="13"/>
      <c r="K7" s="27"/>
      <c r="L7" s="13"/>
      <c r="M7" s="27"/>
      <c r="N7" s="13"/>
      <c r="O7" s="27"/>
      <c r="P7" s="27"/>
      <c r="Q7" s="27"/>
      <c r="R7" s="27"/>
      <c r="S7" s="27"/>
      <c r="T7" s="27"/>
      <c r="U7" s="27"/>
      <c r="V7" s="27"/>
      <c r="W7" s="13" t="s">
        <v>1130</v>
      </c>
      <c r="X7" s="13" t="s">
        <v>743</v>
      </c>
      <c r="Y7" s="1" t="s">
        <v>51</v>
      </c>
      <c r="Z7" s="1" t="s">
        <v>51</v>
      </c>
      <c r="AA7" s="28"/>
      <c r="AB7" s="1" t="s">
        <v>51</v>
      </c>
    </row>
    <row r="8" spans="1:28" ht="30" customHeight="1" x14ac:dyDescent="0.3">
      <c r="A8" s="13" t="s">
        <v>1063</v>
      </c>
      <c r="B8" s="13" t="s">
        <v>1060</v>
      </c>
      <c r="C8" s="13" t="s">
        <v>1061</v>
      </c>
      <c r="D8" s="26" t="s">
        <v>82</v>
      </c>
      <c r="E8" s="27"/>
      <c r="F8" s="13"/>
      <c r="G8" s="27"/>
      <c r="H8" s="13"/>
      <c r="I8" s="27"/>
      <c r="J8" s="13"/>
      <c r="K8" s="27"/>
      <c r="L8" s="13"/>
      <c r="M8" s="27"/>
      <c r="N8" s="13"/>
      <c r="O8" s="27"/>
      <c r="P8" s="27"/>
      <c r="Q8" s="27"/>
      <c r="R8" s="27"/>
      <c r="S8" s="27"/>
      <c r="T8" s="27"/>
      <c r="U8" s="27"/>
      <c r="V8" s="27"/>
      <c r="W8" s="13" t="s">
        <v>1131</v>
      </c>
      <c r="X8" s="13" t="s">
        <v>743</v>
      </c>
      <c r="Y8" s="1" t="s">
        <v>51</v>
      </c>
      <c r="Z8" s="1" t="s">
        <v>51</v>
      </c>
      <c r="AA8" s="28"/>
      <c r="AB8" s="1" t="s">
        <v>51</v>
      </c>
    </row>
    <row r="9" spans="1:28" ht="30" customHeight="1" x14ac:dyDescent="0.3">
      <c r="A9" s="13" t="s">
        <v>744</v>
      </c>
      <c r="B9" s="13" t="s">
        <v>735</v>
      </c>
      <c r="C9" s="13" t="s">
        <v>736</v>
      </c>
      <c r="D9" s="26" t="s">
        <v>82</v>
      </c>
      <c r="E9" s="27"/>
      <c r="F9" s="13"/>
      <c r="G9" s="27"/>
      <c r="H9" s="13"/>
      <c r="I9" s="27"/>
      <c r="J9" s="13"/>
      <c r="K9" s="27"/>
      <c r="L9" s="13"/>
      <c r="M9" s="27"/>
      <c r="N9" s="13"/>
      <c r="O9" s="27"/>
      <c r="P9" s="27"/>
      <c r="Q9" s="27"/>
      <c r="R9" s="27"/>
      <c r="S9" s="27"/>
      <c r="T9" s="27"/>
      <c r="U9" s="27"/>
      <c r="V9" s="27"/>
      <c r="W9" s="13" t="s">
        <v>1132</v>
      </c>
      <c r="X9" s="13" t="s">
        <v>743</v>
      </c>
      <c r="Y9" s="1" t="s">
        <v>51</v>
      </c>
      <c r="Z9" s="1" t="s">
        <v>51</v>
      </c>
      <c r="AA9" s="28"/>
      <c r="AB9" s="1" t="s">
        <v>51</v>
      </c>
    </row>
    <row r="10" spans="1:28" ht="30" customHeight="1" x14ac:dyDescent="0.3">
      <c r="A10" s="13" t="s">
        <v>760</v>
      </c>
      <c r="B10" s="13" t="s">
        <v>86</v>
      </c>
      <c r="C10" s="13" t="s">
        <v>87</v>
      </c>
      <c r="D10" s="26" t="s">
        <v>82</v>
      </c>
      <c r="E10" s="27"/>
      <c r="F10" s="13"/>
      <c r="G10" s="27"/>
      <c r="H10" s="13"/>
      <c r="I10" s="27"/>
      <c r="J10" s="13"/>
      <c r="K10" s="27"/>
      <c r="L10" s="13"/>
      <c r="M10" s="27"/>
      <c r="N10" s="13"/>
      <c r="O10" s="27"/>
      <c r="P10" s="27"/>
      <c r="Q10" s="27"/>
      <c r="R10" s="27"/>
      <c r="S10" s="27"/>
      <c r="T10" s="27"/>
      <c r="U10" s="27"/>
      <c r="V10" s="27"/>
      <c r="W10" s="13" t="s">
        <v>1133</v>
      </c>
      <c r="X10" s="13" t="s">
        <v>743</v>
      </c>
      <c r="Y10" s="1" t="s">
        <v>51</v>
      </c>
      <c r="Z10" s="1" t="s">
        <v>51</v>
      </c>
      <c r="AA10" s="28"/>
      <c r="AB10" s="1" t="s">
        <v>51</v>
      </c>
    </row>
    <row r="11" spans="1:28" ht="30" customHeight="1" x14ac:dyDescent="0.3">
      <c r="A11" s="13" t="s">
        <v>501</v>
      </c>
      <c r="B11" s="13" t="s">
        <v>499</v>
      </c>
      <c r="C11" s="13" t="s">
        <v>500</v>
      </c>
      <c r="D11" s="26" t="s">
        <v>108</v>
      </c>
      <c r="E11" s="27"/>
      <c r="F11" s="13"/>
      <c r="G11" s="27"/>
      <c r="H11" s="13"/>
      <c r="I11" s="27"/>
      <c r="J11" s="13"/>
      <c r="K11" s="27"/>
      <c r="L11" s="13"/>
      <c r="M11" s="27"/>
      <c r="N11" s="13"/>
      <c r="O11" s="27"/>
      <c r="P11" s="27"/>
      <c r="Q11" s="27"/>
      <c r="R11" s="27"/>
      <c r="S11" s="27"/>
      <c r="T11" s="27"/>
      <c r="U11" s="27"/>
      <c r="V11" s="27"/>
      <c r="W11" s="13" t="s">
        <v>1134</v>
      </c>
      <c r="X11" s="13" t="s">
        <v>51</v>
      </c>
      <c r="Y11" s="1" t="s">
        <v>51</v>
      </c>
      <c r="Z11" s="1" t="s">
        <v>51</v>
      </c>
      <c r="AA11" s="28"/>
      <c r="AB11" s="1" t="s">
        <v>51</v>
      </c>
    </row>
    <row r="12" spans="1:28" ht="30" customHeight="1" x14ac:dyDescent="0.3">
      <c r="A12" s="13" t="s">
        <v>510</v>
      </c>
      <c r="B12" s="13" t="s">
        <v>508</v>
      </c>
      <c r="C12" s="13" t="s">
        <v>509</v>
      </c>
      <c r="D12" s="26" t="s">
        <v>108</v>
      </c>
      <c r="E12" s="27"/>
      <c r="F12" s="13"/>
      <c r="G12" s="27"/>
      <c r="H12" s="13"/>
      <c r="I12" s="27"/>
      <c r="J12" s="13"/>
      <c r="K12" s="27"/>
      <c r="L12" s="13"/>
      <c r="M12" s="27"/>
      <c r="N12" s="13"/>
      <c r="O12" s="27"/>
      <c r="P12" s="27"/>
      <c r="Q12" s="27"/>
      <c r="R12" s="27"/>
      <c r="S12" s="27"/>
      <c r="T12" s="27"/>
      <c r="U12" s="27"/>
      <c r="V12" s="27"/>
      <c r="W12" s="13" t="s">
        <v>1135</v>
      </c>
      <c r="X12" s="13" t="s">
        <v>51</v>
      </c>
      <c r="Y12" s="1" t="s">
        <v>51</v>
      </c>
      <c r="Z12" s="1" t="s">
        <v>51</v>
      </c>
      <c r="AA12" s="28"/>
      <c r="AB12" s="1" t="s">
        <v>51</v>
      </c>
    </row>
    <row r="13" spans="1:28" ht="30" customHeight="1" x14ac:dyDescent="0.3">
      <c r="A13" s="13" t="s">
        <v>518</v>
      </c>
      <c r="B13" s="13" t="s">
        <v>508</v>
      </c>
      <c r="C13" s="13" t="s">
        <v>517</v>
      </c>
      <c r="D13" s="26" t="s">
        <v>108</v>
      </c>
      <c r="E13" s="27"/>
      <c r="F13" s="13"/>
      <c r="G13" s="27"/>
      <c r="H13" s="13"/>
      <c r="I13" s="27"/>
      <c r="J13" s="13"/>
      <c r="K13" s="27"/>
      <c r="L13" s="13"/>
      <c r="M13" s="27"/>
      <c r="N13" s="13"/>
      <c r="O13" s="27"/>
      <c r="P13" s="27"/>
      <c r="Q13" s="27"/>
      <c r="R13" s="27"/>
      <c r="S13" s="27"/>
      <c r="T13" s="27"/>
      <c r="U13" s="27"/>
      <c r="V13" s="27"/>
      <c r="W13" s="13" t="s">
        <v>1136</v>
      </c>
      <c r="X13" s="13" t="s">
        <v>51</v>
      </c>
      <c r="Y13" s="1" t="s">
        <v>51</v>
      </c>
      <c r="Z13" s="1" t="s">
        <v>51</v>
      </c>
      <c r="AA13" s="28"/>
      <c r="AB13" s="1" t="s">
        <v>51</v>
      </c>
    </row>
    <row r="14" spans="1:28" ht="30" customHeight="1" x14ac:dyDescent="0.3">
      <c r="A14" s="13" t="s">
        <v>810</v>
      </c>
      <c r="B14" s="13" t="s">
        <v>773</v>
      </c>
      <c r="C14" s="13" t="s">
        <v>774</v>
      </c>
      <c r="D14" s="26" t="s">
        <v>261</v>
      </c>
      <c r="E14" s="27"/>
      <c r="F14" s="13"/>
      <c r="G14" s="27"/>
      <c r="H14" s="13"/>
      <c r="I14" s="27"/>
      <c r="J14" s="13"/>
      <c r="K14" s="27"/>
      <c r="L14" s="13"/>
      <c r="M14" s="27"/>
      <c r="N14" s="13"/>
      <c r="O14" s="27"/>
      <c r="P14" s="27"/>
      <c r="Q14" s="27"/>
      <c r="R14" s="27"/>
      <c r="S14" s="27"/>
      <c r="T14" s="27"/>
      <c r="U14" s="27"/>
      <c r="V14" s="27"/>
      <c r="W14" s="13" t="s">
        <v>1137</v>
      </c>
      <c r="X14" s="13" t="s">
        <v>51</v>
      </c>
      <c r="Y14" s="1" t="s">
        <v>51</v>
      </c>
      <c r="Z14" s="1" t="s">
        <v>51</v>
      </c>
      <c r="AA14" s="28"/>
      <c r="AB14" s="1" t="s">
        <v>51</v>
      </c>
    </row>
    <row r="15" spans="1:28" ht="30" customHeight="1" x14ac:dyDescent="0.3">
      <c r="A15" s="13" t="s">
        <v>775</v>
      </c>
      <c r="B15" s="13" t="s">
        <v>773</v>
      </c>
      <c r="C15" s="13" t="s">
        <v>774</v>
      </c>
      <c r="D15" s="26" t="s">
        <v>261</v>
      </c>
      <c r="E15" s="27"/>
      <c r="F15" s="13"/>
      <c r="G15" s="27"/>
      <c r="H15" s="13"/>
      <c r="I15" s="27"/>
      <c r="J15" s="13"/>
      <c r="K15" s="27"/>
      <c r="L15" s="13"/>
      <c r="M15" s="27"/>
      <c r="N15" s="13"/>
      <c r="O15" s="27"/>
      <c r="P15" s="27"/>
      <c r="Q15" s="27"/>
      <c r="R15" s="27"/>
      <c r="S15" s="27"/>
      <c r="T15" s="27"/>
      <c r="U15" s="27"/>
      <c r="V15" s="27"/>
      <c r="W15" s="13" t="s">
        <v>1138</v>
      </c>
      <c r="X15" s="13" t="s">
        <v>51</v>
      </c>
      <c r="Y15" s="1" t="s">
        <v>51</v>
      </c>
      <c r="Z15" s="1" t="s">
        <v>51</v>
      </c>
      <c r="AA15" s="28"/>
      <c r="AB15" s="1" t="s">
        <v>51</v>
      </c>
    </row>
    <row r="16" spans="1:28" ht="30" customHeight="1" x14ac:dyDescent="0.3">
      <c r="A16" s="13" t="s">
        <v>285</v>
      </c>
      <c r="B16" s="13" t="s">
        <v>278</v>
      </c>
      <c r="C16" s="13" t="s">
        <v>284</v>
      </c>
      <c r="D16" s="26" t="s">
        <v>280</v>
      </c>
      <c r="E16" s="27"/>
      <c r="F16" s="13"/>
      <c r="G16" s="27"/>
      <c r="H16" s="13"/>
      <c r="I16" s="27"/>
      <c r="J16" s="13"/>
      <c r="K16" s="27"/>
      <c r="L16" s="13"/>
      <c r="M16" s="27"/>
      <c r="N16" s="13"/>
      <c r="O16" s="27"/>
      <c r="P16" s="27"/>
      <c r="Q16" s="27"/>
      <c r="R16" s="27"/>
      <c r="S16" s="27"/>
      <c r="T16" s="27"/>
      <c r="U16" s="27"/>
      <c r="V16" s="27"/>
      <c r="W16" s="13" t="s">
        <v>1139</v>
      </c>
      <c r="X16" s="13" t="s">
        <v>281</v>
      </c>
      <c r="Y16" s="1" t="s">
        <v>51</v>
      </c>
      <c r="Z16" s="1" t="s">
        <v>51</v>
      </c>
      <c r="AA16" s="28"/>
      <c r="AB16" s="1" t="s">
        <v>51</v>
      </c>
    </row>
    <row r="17" spans="1:28" ht="30" customHeight="1" x14ac:dyDescent="0.3">
      <c r="A17" s="13" t="s">
        <v>288</v>
      </c>
      <c r="B17" s="13" t="s">
        <v>278</v>
      </c>
      <c r="C17" s="13" t="s">
        <v>287</v>
      </c>
      <c r="D17" s="26" t="s">
        <v>280</v>
      </c>
      <c r="E17" s="27"/>
      <c r="F17" s="13"/>
      <c r="G17" s="27"/>
      <c r="H17" s="13"/>
      <c r="I17" s="27"/>
      <c r="J17" s="13"/>
      <c r="K17" s="27"/>
      <c r="L17" s="13"/>
      <c r="M17" s="27"/>
      <c r="N17" s="13"/>
      <c r="O17" s="27"/>
      <c r="P17" s="27"/>
      <c r="Q17" s="27"/>
      <c r="R17" s="27"/>
      <c r="S17" s="27"/>
      <c r="T17" s="27"/>
      <c r="U17" s="27"/>
      <c r="V17" s="27"/>
      <c r="W17" s="13" t="s">
        <v>1140</v>
      </c>
      <c r="X17" s="13" t="s">
        <v>281</v>
      </c>
      <c r="Y17" s="1" t="s">
        <v>51</v>
      </c>
      <c r="Z17" s="1" t="s">
        <v>51</v>
      </c>
      <c r="AA17" s="28"/>
      <c r="AB17" s="1" t="s">
        <v>51</v>
      </c>
    </row>
    <row r="18" spans="1:28" ht="30" customHeight="1" x14ac:dyDescent="0.3">
      <c r="A18" s="13" t="s">
        <v>282</v>
      </c>
      <c r="B18" s="13" t="s">
        <v>278</v>
      </c>
      <c r="C18" s="13" t="s">
        <v>279</v>
      </c>
      <c r="D18" s="26" t="s">
        <v>280</v>
      </c>
      <c r="E18" s="27"/>
      <c r="F18" s="13"/>
      <c r="G18" s="27"/>
      <c r="H18" s="13"/>
      <c r="I18" s="27"/>
      <c r="J18" s="13"/>
      <c r="K18" s="27"/>
      <c r="L18" s="13"/>
      <c r="M18" s="27"/>
      <c r="N18" s="13"/>
      <c r="O18" s="27"/>
      <c r="P18" s="27"/>
      <c r="Q18" s="27"/>
      <c r="R18" s="27"/>
      <c r="S18" s="27"/>
      <c r="T18" s="27"/>
      <c r="U18" s="27"/>
      <c r="V18" s="27"/>
      <c r="W18" s="13" t="s">
        <v>1141</v>
      </c>
      <c r="X18" s="13" t="s">
        <v>281</v>
      </c>
      <c r="Y18" s="1" t="s">
        <v>51</v>
      </c>
      <c r="Z18" s="1" t="s">
        <v>51</v>
      </c>
      <c r="AA18" s="28"/>
      <c r="AB18" s="1" t="s">
        <v>51</v>
      </c>
    </row>
    <row r="19" spans="1:28" ht="30" customHeight="1" x14ac:dyDescent="0.3">
      <c r="A19" s="13" t="s">
        <v>1110</v>
      </c>
      <c r="B19" s="13" t="s">
        <v>1106</v>
      </c>
      <c r="C19" s="13" t="s">
        <v>1107</v>
      </c>
      <c r="D19" s="26" t="s">
        <v>1108</v>
      </c>
      <c r="E19" s="27"/>
      <c r="F19" s="13"/>
      <c r="G19" s="27"/>
      <c r="H19" s="13"/>
      <c r="I19" s="27"/>
      <c r="J19" s="13"/>
      <c r="K19" s="27"/>
      <c r="L19" s="13"/>
      <c r="M19" s="27"/>
      <c r="N19" s="13"/>
      <c r="O19" s="27"/>
      <c r="P19" s="27"/>
      <c r="Q19" s="27"/>
      <c r="R19" s="27"/>
      <c r="S19" s="27"/>
      <c r="T19" s="27"/>
      <c r="U19" s="27"/>
      <c r="V19" s="27"/>
      <c r="W19" s="13" t="s">
        <v>1142</v>
      </c>
      <c r="X19" s="13" t="s">
        <v>1109</v>
      </c>
      <c r="Y19" s="1" t="s">
        <v>51</v>
      </c>
      <c r="Z19" s="1" t="s">
        <v>51</v>
      </c>
      <c r="AA19" s="28"/>
      <c r="AB19" s="1" t="s">
        <v>51</v>
      </c>
    </row>
    <row r="20" spans="1:28" ht="30" customHeight="1" x14ac:dyDescent="0.3">
      <c r="A20" s="13" t="s">
        <v>749</v>
      </c>
      <c r="B20" s="13" t="s">
        <v>746</v>
      </c>
      <c r="C20" s="13" t="s">
        <v>747</v>
      </c>
      <c r="D20" s="26" t="s">
        <v>748</v>
      </c>
      <c r="E20" s="27"/>
      <c r="F20" s="13"/>
      <c r="G20" s="27"/>
      <c r="H20" s="13"/>
      <c r="I20" s="27"/>
      <c r="J20" s="13"/>
      <c r="K20" s="27"/>
      <c r="L20" s="13"/>
      <c r="M20" s="27"/>
      <c r="N20" s="13"/>
      <c r="O20" s="27"/>
      <c r="P20" s="27"/>
      <c r="Q20" s="27"/>
      <c r="R20" s="27"/>
      <c r="S20" s="27"/>
      <c r="T20" s="27"/>
      <c r="U20" s="27"/>
      <c r="V20" s="27"/>
      <c r="W20" s="13" t="s">
        <v>1143</v>
      </c>
      <c r="X20" s="13" t="s">
        <v>51</v>
      </c>
      <c r="Y20" s="1" t="s">
        <v>51</v>
      </c>
      <c r="Z20" s="1" t="s">
        <v>51</v>
      </c>
      <c r="AA20" s="28"/>
      <c r="AB20" s="1" t="s">
        <v>51</v>
      </c>
    </row>
    <row r="21" spans="1:28" ht="30" customHeight="1" x14ac:dyDescent="0.3">
      <c r="A21" s="13" t="s">
        <v>1067</v>
      </c>
      <c r="B21" s="13" t="s">
        <v>1065</v>
      </c>
      <c r="C21" s="13" t="s">
        <v>1066</v>
      </c>
      <c r="D21" s="26" t="s">
        <v>748</v>
      </c>
      <c r="E21" s="27"/>
      <c r="F21" s="13"/>
      <c r="G21" s="27"/>
      <c r="H21" s="13"/>
      <c r="I21" s="27"/>
      <c r="J21" s="13"/>
      <c r="K21" s="27"/>
      <c r="L21" s="13"/>
      <c r="M21" s="27"/>
      <c r="N21" s="13"/>
      <c r="O21" s="27"/>
      <c r="P21" s="27"/>
      <c r="Q21" s="27"/>
      <c r="R21" s="27"/>
      <c r="S21" s="27"/>
      <c r="T21" s="27"/>
      <c r="U21" s="27"/>
      <c r="V21" s="27"/>
      <c r="W21" s="13" t="s">
        <v>1144</v>
      </c>
      <c r="X21" s="13" t="s">
        <v>51</v>
      </c>
      <c r="Y21" s="1" t="s">
        <v>51</v>
      </c>
      <c r="Z21" s="1" t="s">
        <v>51</v>
      </c>
      <c r="AA21" s="28"/>
      <c r="AB21" s="1" t="s">
        <v>51</v>
      </c>
    </row>
    <row r="22" spans="1:28" ht="30" customHeight="1" x14ac:dyDescent="0.3">
      <c r="A22" s="13" t="s">
        <v>1114</v>
      </c>
      <c r="B22" s="13" t="s">
        <v>1112</v>
      </c>
      <c r="C22" s="13" t="s">
        <v>1113</v>
      </c>
      <c r="D22" s="26" t="s">
        <v>280</v>
      </c>
      <c r="E22" s="27"/>
      <c r="F22" s="13"/>
      <c r="G22" s="27"/>
      <c r="H22" s="13"/>
      <c r="I22" s="27"/>
      <c r="J22" s="13"/>
      <c r="K22" s="27"/>
      <c r="L22" s="13"/>
      <c r="M22" s="27"/>
      <c r="N22" s="13"/>
      <c r="O22" s="27"/>
      <c r="P22" s="27"/>
      <c r="Q22" s="27"/>
      <c r="R22" s="27"/>
      <c r="S22" s="27"/>
      <c r="T22" s="27"/>
      <c r="U22" s="27"/>
      <c r="V22" s="27"/>
      <c r="W22" s="13" t="s">
        <v>1145</v>
      </c>
      <c r="X22" s="13" t="s">
        <v>51</v>
      </c>
      <c r="Y22" s="1" t="s">
        <v>51</v>
      </c>
      <c r="Z22" s="1" t="s">
        <v>51</v>
      </c>
      <c r="AA22" s="28"/>
      <c r="AB22" s="1" t="s">
        <v>51</v>
      </c>
    </row>
    <row r="23" spans="1:28" ht="30" customHeight="1" x14ac:dyDescent="0.3">
      <c r="A23" s="13" t="s">
        <v>494</v>
      </c>
      <c r="B23" s="13" t="s">
        <v>492</v>
      </c>
      <c r="C23" s="13" t="s">
        <v>493</v>
      </c>
      <c r="D23" s="26" t="s">
        <v>280</v>
      </c>
      <c r="E23" s="27"/>
      <c r="F23" s="13"/>
      <c r="G23" s="27"/>
      <c r="H23" s="13"/>
      <c r="I23" s="27"/>
      <c r="J23" s="13"/>
      <c r="K23" s="27"/>
      <c r="L23" s="13"/>
      <c r="M23" s="27"/>
      <c r="N23" s="13"/>
      <c r="O23" s="27"/>
      <c r="P23" s="27"/>
      <c r="Q23" s="27"/>
      <c r="R23" s="27"/>
      <c r="S23" s="27"/>
      <c r="T23" s="27"/>
      <c r="U23" s="27"/>
      <c r="V23" s="27"/>
      <c r="W23" s="13" t="s">
        <v>1146</v>
      </c>
      <c r="X23" s="13" t="s">
        <v>51</v>
      </c>
      <c r="Y23" s="1" t="s">
        <v>51</v>
      </c>
      <c r="Z23" s="1" t="s">
        <v>51</v>
      </c>
      <c r="AA23" s="28"/>
      <c r="AB23" s="1" t="s">
        <v>51</v>
      </c>
    </row>
    <row r="24" spans="1:28" ht="30" customHeight="1" x14ac:dyDescent="0.3">
      <c r="A24" s="13" t="s">
        <v>897</v>
      </c>
      <c r="B24" s="13" t="s">
        <v>895</v>
      </c>
      <c r="C24" s="13" t="s">
        <v>896</v>
      </c>
      <c r="D24" s="26" t="s">
        <v>280</v>
      </c>
      <c r="E24" s="27"/>
      <c r="F24" s="13"/>
      <c r="G24" s="27"/>
      <c r="H24" s="13"/>
      <c r="I24" s="27"/>
      <c r="J24" s="13"/>
      <c r="K24" s="27"/>
      <c r="L24" s="13"/>
      <c r="M24" s="27"/>
      <c r="N24" s="13"/>
      <c r="O24" s="27"/>
      <c r="P24" s="27"/>
      <c r="Q24" s="27"/>
      <c r="R24" s="27"/>
      <c r="S24" s="27"/>
      <c r="T24" s="27"/>
      <c r="U24" s="27"/>
      <c r="V24" s="27"/>
      <c r="W24" s="13" t="s">
        <v>1147</v>
      </c>
      <c r="X24" s="13" t="s">
        <v>51</v>
      </c>
      <c r="Y24" s="1" t="s">
        <v>51</v>
      </c>
      <c r="Z24" s="1" t="s">
        <v>51</v>
      </c>
      <c r="AA24" s="28"/>
      <c r="AB24" s="1" t="s">
        <v>51</v>
      </c>
    </row>
    <row r="25" spans="1:28" ht="30" customHeight="1" x14ac:dyDescent="0.3">
      <c r="A25" s="13" t="s">
        <v>847</v>
      </c>
      <c r="B25" s="13" t="s">
        <v>541</v>
      </c>
      <c r="C25" s="13" t="s">
        <v>846</v>
      </c>
      <c r="D25" s="26" t="s">
        <v>280</v>
      </c>
      <c r="E25" s="27"/>
      <c r="F25" s="13"/>
      <c r="G25" s="27"/>
      <c r="H25" s="13"/>
      <c r="I25" s="27"/>
      <c r="J25" s="13"/>
      <c r="K25" s="27"/>
      <c r="L25" s="13"/>
      <c r="M25" s="27"/>
      <c r="N25" s="13"/>
      <c r="O25" s="27"/>
      <c r="P25" s="27"/>
      <c r="Q25" s="27"/>
      <c r="R25" s="27"/>
      <c r="S25" s="27"/>
      <c r="T25" s="27"/>
      <c r="U25" s="27"/>
      <c r="V25" s="27"/>
      <c r="W25" s="13" t="s">
        <v>1148</v>
      </c>
      <c r="X25" s="13" t="s">
        <v>51</v>
      </c>
      <c r="Y25" s="1" t="s">
        <v>51</v>
      </c>
      <c r="Z25" s="1" t="s">
        <v>51</v>
      </c>
      <c r="AA25" s="28"/>
      <c r="AB25" s="1" t="s">
        <v>51</v>
      </c>
    </row>
    <row r="26" spans="1:28" ht="30" customHeight="1" x14ac:dyDescent="0.3">
      <c r="A26" s="13" t="s">
        <v>543</v>
      </c>
      <c r="B26" s="13" t="s">
        <v>541</v>
      </c>
      <c r="C26" s="13" t="s">
        <v>542</v>
      </c>
      <c r="D26" s="26" t="s">
        <v>280</v>
      </c>
      <c r="E26" s="27"/>
      <c r="F26" s="13"/>
      <c r="G26" s="27"/>
      <c r="H26" s="13"/>
      <c r="I26" s="27"/>
      <c r="J26" s="13"/>
      <c r="K26" s="27"/>
      <c r="L26" s="13"/>
      <c r="M26" s="27"/>
      <c r="N26" s="13"/>
      <c r="O26" s="27"/>
      <c r="P26" s="27"/>
      <c r="Q26" s="27"/>
      <c r="R26" s="27"/>
      <c r="S26" s="27"/>
      <c r="T26" s="27"/>
      <c r="U26" s="27"/>
      <c r="V26" s="27"/>
      <c r="W26" s="13" t="s">
        <v>1149</v>
      </c>
      <c r="X26" s="13" t="s">
        <v>51</v>
      </c>
      <c r="Y26" s="1" t="s">
        <v>51</v>
      </c>
      <c r="Z26" s="1" t="s">
        <v>51</v>
      </c>
      <c r="AA26" s="28"/>
      <c r="AB26" s="1" t="s">
        <v>51</v>
      </c>
    </row>
    <row r="27" spans="1:28" ht="30" customHeight="1" x14ac:dyDescent="0.3">
      <c r="A27" s="13" t="s">
        <v>1042</v>
      </c>
      <c r="B27" s="13" t="s">
        <v>1040</v>
      </c>
      <c r="C27" s="13" t="s">
        <v>1041</v>
      </c>
      <c r="D27" s="26" t="s">
        <v>261</v>
      </c>
      <c r="E27" s="27"/>
      <c r="F27" s="13"/>
      <c r="G27" s="27"/>
      <c r="H27" s="13"/>
      <c r="I27" s="27"/>
      <c r="J27" s="13"/>
      <c r="K27" s="27"/>
      <c r="L27" s="13"/>
      <c r="M27" s="27"/>
      <c r="N27" s="13"/>
      <c r="O27" s="27"/>
      <c r="P27" s="27"/>
      <c r="Q27" s="27"/>
      <c r="R27" s="27"/>
      <c r="S27" s="27"/>
      <c r="T27" s="27"/>
      <c r="U27" s="27"/>
      <c r="V27" s="27"/>
      <c r="W27" s="13" t="s">
        <v>1150</v>
      </c>
      <c r="X27" s="13" t="s">
        <v>51</v>
      </c>
      <c r="Y27" s="1" t="s">
        <v>51</v>
      </c>
      <c r="Z27" s="1" t="s">
        <v>51</v>
      </c>
      <c r="AA27" s="28"/>
      <c r="AB27" s="1" t="s">
        <v>51</v>
      </c>
    </row>
    <row r="28" spans="1:28" ht="30" customHeight="1" x14ac:dyDescent="0.3">
      <c r="A28" s="13" t="s">
        <v>667</v>
      </c>
      <c r="B28" s="13" t="s">
        <v>666</v>
      </c>
      <c r="C28" s="13" t="s">
        <v>51</v>
      </c>
      <c r="D28" s="26" t="s">
        <v>261</v>
      </c>
      <c r="E28" s="27"/>
      <c r="F28" s="13"/>
      <c r="G28" s="27"/>
      <c r="H28" s="13"/>
      <c r="I28" s="27"/>
      <c r="J28" s="13"/>
      <c r="K28" s="27"/>
      <c r="L28" s="13"/>
      <c r="M28" s="27"/>
      <c r="N28" s="13"/>
      <c r="O28" s="27"/>
      <c r="P28" s="27"/>
      <c r="Q28" s="27"/>
      <c r="R28" s="27"/>
      <c r="S28" s="27"/>
      <c r="T28" s="27"/>
      <c r="U28" s="27"/>
      <c r="V28" s="27"/>
      <c r="W28" s="13" t="s">
        <v>1151</v>
      </c>
      <c r="X28" s="13" t="s">
        <v>51</v>
      </c>
      <c r="Y28" s="1" t="s">
        <v>51</v>
      </c>
      <c r="Z28" s="1" t="s">
        <v>51</v>
      </c>
      <c r="AA28" s="28"/>
      <c r="AB28" s="1" t="s">
        <v>51</v>
      </c>
    </row>
    <row r="29" spans="1:28" ht="30" customHeight="1" x14ac:dyDescent="0.3">
      <c r="A29" s="13" t="s">
        <v>771</v>
      </c>
      <c r="B29" s="13" t="s">
        <v>187</v>
      </c>
      <c r="C29" s="13" t="s">
        <v>769</v>
      </c>
      <c r="D29" s="26" t="s">
        <v>280</v>
      </c>
      <c r="E29" s="27"/>
      <c r="F29" s="13"/>
      <c r="G29" s="27"/>
      <c r="H29" s="13"/>
      <c r="I29" s="27"/>
      <c r="J29" s="13"/>
      <c r="K29" s="27"/>
      <c r="L29" s="13"/>
      <c r="M29" s="27"/>
      <c r="N29" s="13"/>
      <c r="O29" s="27"/>
      <c r="P29" s="27"/>
      <c r="Q29" s="27"/>
      <c r="R29" s="27"/>
      <c r="S29" s="27"/>
      <c r="T29" s="27"/>
      <c r="U29" s="27"/>
      <c r="V29" s="27"/>
      <c r="W29" s="13" t="s">
        <v>1152</v>
      </c>
      <c r="X29" s="13" t="s">
        <v>770</v>
      </c>
      <c r="Y29" s="1" t="s">
        <v>51</v>
      </c>
      <c r="Z29" s="1" t="s">
        <v>51</v>
      </c>
      <c r="AA29" s="28"/>
      <c r="AB29" s="1" t="s">
        <v>51</v>
      </c>
    </row>
    <row r="30" spans="1:28" ht="30" customHeight="1" x14ac:dyDescent="0.3">
      <c r="A30" s="13" t="s">
        <v>190</v>
      </c>
      <c r="B30" s="13" t="s">
        <v>187</v>
      </c>
      <c r="C30" s="13" t="s">
        <v>188</v>
      </c>
      <c r="D30" s="26" t="s">
        <v>189</v>
      </c>
      <c r="E30" s="27"/>
      <c r="F30" s="13"/>
      <c r="G30" s="27"/>
      <c r="H30" s="13"/>
      <c r="I30" s="27"/>
      <c r="J30" s="13"/>
      <c r="K30" s="27"/>
      <c r="L30" s="13"/>
      <c r="M30" s="27"/>
      <c r="N30" s="13"/>
      <c r="O30" s="27"/>
      <c r="P30" s="27"/>
      <c r="Q30" s="27"/>
      <c r="R30" s="27"/>
      <c r="S30" s="27"/>
      <c r="T30" s="27"/>
      <c r="U30" s="27"/>
      <c r="V30" s="27"/>
      <c r="W30" s="13" t="s">
        <v>1153</v>
      </c>
      <c r="X30" s="13" t="s">
        <v>51</v>
      </c>
      <c r="Y30" s="1" t="s">
        <v>51</v>
      </c>
      <c r="Z30" s="1" t="s">
        <v>51</v>
      </c>
      <c r="AA30" s="28"/>
      <c r="AB30" s="1" t="s">
        <v>51</v>
      </c>
    </row>
    <row r="31" spans="1:28" ht="30" customHeight="1" x14ac:dyDescent="0.3">
      <c r="A31" s="13" t="s">
        <v>1029</v>
      </c>
      <c r="B31" s="13" t="s">
        <v>1027</v>
      </c>
      <c r="C31" s="13" t="s">
        <v>1028</v>
      </c>
      <c r="D31" s="26" t="s">
        <v>67</v>
      </c>
      <c r="E31" s="27"/>
      <c r="F31" s="13"/>
      <c r="G31" s="27"/>
      <c r="H31" s="13"/>
      <c r="I31" s="27"/>
      <c r="J31" s="13"/>
      <c r="K31" s="27"/>
      <c r="L31" s="13"/>
      <c r="M31" s="27"/>
      <c r="N31" s="13"/>
      <c r="O31" s="27"/>
      <c r="P31" s="27"/>
      <c r="Q31" s="27"/>
      <c r="R31" s="27"/>
      <c r="S31" s="27"/>
      <c r="T31" s="27"/>
      <c r="U31" s="27"/>
      <c r="V31" s="27"/>
      <c r="W31" s="13" t="s">
        <v>1154</v>
      </c>
      <c r="X31" s="13" t="s">
        <v>51</v>
      </c>
      <c r="Y31" s="1" t="s">
        <v>51</v>
      </c>
      <c r="Z31" s="1" t="s">
        <v>51</v>
      </c>
      <c r="AA31" s="28"/>
      <c r="AB31" s="1" t="s">
        <v>51</v>
      </c>
    </row>
    <row r="32" spans="1:28" ht="30" customHeight="1" x14ac:dyDescent="0.3">
      <c r="A32" s="13" t="s">
        <v>358</v>
      </c>
      <c r="B32" s="13" t="s">
        <v>356</v>
      </c>
      <c r="C32" s="13" t="s">
        <v>357</v>
      </c>
      <c r="D32" s="26" t="s">
        <v>67</v>
      </c>
      <c r="E32" s="27"/>
      <c r="F32" s="13"/>
      <c r="G32" s="27"/>
      <c r="H32" s="13"/>
      <c r="I32" s="27"/>
      <c r="J32" s="13"/>
      <c r="K32" s="27"/>
      <c r="L32" s="13"/>
      <c r="M32" s="27"/>
      <c r="N32" s="13"/>
      <c r="O32" s="27"/>
      <c r="P32" s="27"/>
      <c r="Q32" s="27"/>
      <c r="R32" s="27"/>
      <c r="S32" s="27"/>
      <c r="T32" s="27"/>
      <c r="U32" s="27"/>
      <c r="V32" s="27"/>
      <c r="W32" s="13" t="s">
        <v>1155</v>
      </c>
      <c r="X32" s="13" t="s">
        <v>51</v>
      </c>
      <c r="Y32" s="1" t="s">
        <v>51</v>
      </c>
      <c r="Z32" s="1" t="s">
        <v>51</v>
      </c>
      <c r="AA32" s="28"/>
      <c r="AB32" s="1" t="s">
        <v>51</v>
      </c>
    </row>
    <row r="33" spans="1:28" ht="30" customHeight="1" x14ac:dyDescent="0.3">
      <c r="A33" s="13" t="s">
        <v>420</v>
      </c>
      <c r="B33" s="13" t="s">
        <v>404</v>
      </c>
      <c r="C33" s="13" t="s">
        <v>419</v>
      </c>
      <c r="D33" s="26" t="s">
        <v>67</v>
      </c>
      <c r="E33" s="27"/>
      <c r="F33" s="13"/>
      <c r="G33" s="27"/>
      <c r="H33" s="13"/>
      <c r="I33" s="27"/>
      <c r="J33" s="13"/>
      <c r="K33" s="27"/>
      <c r="L33" s="13"/>
      <c r="M33" s="27"/>
      <c r="N33" s="13"/>
      <c r="O33" s="27"/>
      <c r="P33" s="27"/>
      <c r="Q33" s="27"/>
      <c r="R33" s="27"/>
      <c r="S33" s="27"/>
      <c r="T33" s="27"/>
      <c r="U33" s="27"/>
      <c r="V33" s="27"/>
      <c r="W33" s="13" t="s">
        <v>1156</v>
      </c>
      <c r="X33" s="13" t="s">
        <v>51</v>
      </c>
      <c r="Y33" s="1" t="s">
        <v>51</v>
      </c>
      <c r="Z33" s="1" t="s">
        <v>51</v>
      </c>
      <c r="AA33" s="28"/>
      <c r="AB33" s="1" t="s">
        <v>51</v>
      </c>
    </row>
    <row r="34" spans="1:28" ht="30" customHeight="1" x14ac:dyDescent="0.3">
      <c r="A34" s="13" t="s">
        <v>469</v>
      </c>
      <c r="B34" s="13" t="s">
        <v>404</v>
      </c>
      <c r="C34" s="13" t="s">
        <v>468</v>
      </c>
      <c r="D34" s="26" t="s">
        <v>67</v>
      </c>
      <c r="E34" s="27"/>
      <c r="F34" s="13"/>
      <c r="G34" s="27"/>
      <c r="H34" s="13"/>
      <c r="I34" s="27"/>
      <c r="J34" s="13"/>
      <c r="K34" s="27"/>
      <c r="L34" s="13"/>
      <c r="M34" s="27"/>
      <c r="N34" s="13"/>
      <c r="O34" s="27"/>
      <c r="P34" s="27"/>
      <c r="Q34" s="27"/>
      <c r="R34" s="27"/>
      <c r="S34" s="27"/>
      <c r="T34" s="27"/>
      <c r="U34" s="27"/>
      <c r="V34" s="27"/>
      <c r="W34" s="13" t="s">
        <v>1157</v>
      </c>
      <c r="X34" s="13" t="s">
        <v>51</v>
      </c>
      <c r="Y34" s="1" t="s">
        <v>51</v>
      </c>
      <c r="Z34" s="1" t="s">
        <v>51</v>
      </c>
      <c r="AA34" s="28"/>
      <c r="AB34" s="1" t="s">
        <v>51</v>
      </c>
    </row>
    <row r="35" spans="1:28" ht="30" customHeight="1" x14ac:dyDescent="0.3">
      <c r="A35" s="13" t="s">
        <v>460</v>
      </c>
      <c r="B35" s="13" t="s">
        <v>404</v>
      </c>
      <c r="C35" s="13" t="s">
        <v>459</v>
      </c>
      <c r="D35" s="26" t="s">
        <v>67</v>
      </c>
      <c r="E35" s="27"/>
      <c r="F35" s="13"/>
      <c r="G35" s="27"/>
      <c r="H35" s="13"/>
      <c r="I35" s="27"/>
      <c r="J35" s="13"/>
      <c r="K35" s="27"/>
      <c r="L35" s="13"/>
      <c r="M35" s="27"/>
      <c r="N35" s="13"/>
      <c r="O35" s="27"/>
      <c r="P35" s="27"/>
      <c r="Q35" s="27"/>
      <c r="R35" s="27"/>
      <c r="S35" s="27"/>
      <c r="T35" s="27"/>
      <c r="U35" s="27"/>
      <c r="V35" s="27"/>
      <c r="W35" s="13" t="s">
        <v>1158</v>
      </c>
      <c r="X35" s="13" t="s">
        <v>51</v>
      </c>
      <c r="Y35" s="1" t="s">
        <v>51</v>
      </c>
      <c r="Z35" s="1" t="s">
        <v>51</v>
      </c>
      <c r="AA35" s="28"/>
      <c r="AB35" s="1" t="s">
        <v>51</v>
      </c>
    </row>
    <row r="36" spans="1:28" ht="30" customHeight="1" x14ac:dyDescent="0.3">
      <c r="A36" s="13" t="s">
        <v>406</v>
      </c>
      <c r="B36" s="13" t="s">
        <v>404</v>
      </c>
      <c r="C36" s="13" t="s">
        <v>405</v>
      </c>
      <c r="D36" s="26" t="s">
        <v>67</v>
      </c>
      <c r="E36" s="27"/>
      <c r="F36" s="13"/>
      <c r="G36" s="27"/>
      <c r="H36" s="13"/>
      <c r="I36" s="27"/>
      <c r="J36" s="13"/>
      <c r="K36" s="27"/>
      <c r="L36" s="13"/>
      <c r="M36" s="27"/>
      <c r="N36" s="13"/>
      <c r="O36" s="27"/>
      <c r="P36" s="27"/>
      <c r="Q36" s="27"/>
      <c r="R36" s="27"/>
      <c r="S36" s="27"/>
      <c r="T36" s="27"/>
      <c r="U36" s="27"/>
      <c r="V36" s="27"/>
      <c r="W36" s="13" t="s">
        <v>1159</v>
      </c>
      <c r="X36" s="13" t="s">
        <v>51</v>
      </c>
      <c r="Y36" s="1" t="s">
        <v>51</v>
      </c>
      <c r="Z36" s="1" t="s">
        <v>51</v>
      </c>
      <c r="AA36" s="28"/>
      <c r="AB36" s="1" t="s">
        <v>51</v>
      </c>
    </row>
    <row r="37" spans="1:28" ht="30" customHeight="1" x14ac:dyDescent="0.3">
      <c r="A37" s="13" t="s">
        <v>478</v>
      </c>
      <c r="B37" s="13" t="s">
        <v>404</v>
      </c>
      <c r="C37" s="13" t="s">
        <v>477</v>
      </c>
      <c r="D37" s="26" t="s">
        <v>67</v>
      </c>
      <c r="E37" s="27"/>
      <c r="F37" s="13"/>
      <c r="G37" s="27"/>
      <c r="H37" s="13"/>
      <c r="I37" s="27"/>
      <c r="J37" s="13"/>
      <c r="K37" s="27"/>
      <c r="L37" s="13"/>
      <c r="M37" s="27"/>
      <c r="N37" s="13"/>
      <c r="O37" s="27"/>
      <c r="P37" s="27"/>
      <c r="Q37" s="27"/>
      <c r="R37" s="27"/>
      <c r="S37" s="27"/>
      <c r="T37" s="27"/>
      <c r="U37" s="27"/>
      <c r="V37" s="27"/>
      <c r="W37" s="13" t="s">
        <v>1160</v>
      </c>
      <c r="X37" s="13" t="s">
        <v>51</v>
      </c>
      <c r="Y37" s="1" t="s">
        <v>51</v>
      </c>
      <c r="Z37" s="1" t="s">
        <v>51</v>
      </c>
      <c r="AA37" s="28"/>
      <c r="AB37" s="1" t="s">
        <v>51</v>
      </c>
    </row>
    <row r="38" spans="1:28" ht="30" customHeight="1" x14ac:dyDescent="0.3">
      <c r="A38" s="13" t="s">
        <v>819</v>
      </c>
      <c r="B38" s="13" t="s">
        <v>404</v>
      </c>
      <c r="C38" s="13" t="s">
        <v>818</v>
      </c>
      <c r="D38" s="26" t="s">
        <v>67</v>
      </c>
      <c r="E38" s="27"/>
      <c r="F38" s="13"/>
      <c r="G38" s="27"/>
      <c r="H38" s="13"/>
      <c r="I38" s="27"/>
      <c r="J38" s="13"/>
      <c r="K38" s="27"/>
      <c r="L38" s="13"/>
      <c r="M38" s="27"/>
      <c r="N38" s="13"/>
      <c r="O38" s="27"/>
      <c r="P38" s="27"/>
      <c r="Q38" s="27"/>
      <c r="R38" s="27"/>
      <c r="S38" s="27"/>
      <c r="T38" s="27"/>
      <c r="U38" s="27"/>
      <c r="V38" s="27"/>
      <c r="W38" s="13" t="s">
        <v>1161</v>
      </c>
      <c r="X38" s="13" t="s">
        <v>51</v>
      </c>
      <c r="Y38" s="1" t="s">
        <v>51</v>
      </c>
      <c r="Z38" s="1" t="s">
        <v>51</v>
      </c>
      <c r="AA38" s="28"/>
      <c r="AB38" s="1" t="s">
        <v>51</v>
      </c>
    </row>
    <row r="39" spans="1:28" ht="30" customHeight="1" x14ac:dyDescent="0.3">
      <c r="A39" s="13" t="s">
        <v>825</v>
      </c>
      <c r="B39" s="13" t="s">
        <v>404</v>
      </c>
      <c r="C39" s="13" t="s">
        <v>824</v>
      </c>
      <c r="D39" s="26" t="s">
        <v>67</v>
      </c>
      <c r="E39" s="27"/>
      <c r="F39" s="13"/>
      <c r="G39" s="27"/>
      <c r="H39" s="13"/>
      <c r="I39" s="27"/>
      <c r="J39" s="13"/>
      <c r="K39" s="27"/>
      <c r="L39" s="13"/>
      <c r="M39" s="27"/>
      <c r="N39" s="13"/>
      <c r="O39" s="27"/>
      <c r="P39" s="27"/>
      <c r="Q39" s="27"/>
      <c r="R39" s="27"/>
      <c r="S39" s="27"/>
      <c r="T39" s="27"/>
      <c r="U39" s="27"/>
      <c r="V39" s="27"/>
      <c r="W39" s="13" t="s">
        <v>1162</v>
      </c>
      <c r="X39" s="13" t="s">
        <v>51</v>
      </c>
      <c r="Y39" s="1" t="s">
        <v>51</v>
      </c>
      <c r="Z39" s="1" t="s">
        <v>51</v>
      </c>
      <c r="AA39" s="28"/>
      <c r="AB39" s="1" t="s">
        <v>51</v>
      </c>
    </row>
    <row r="40" spans="1:28" ht="30" customHeight="1" x14ac:dyDescent="0.3">
      <c r="A40" s="13" t="s">
        <v>523</v>
      </c>
      <c r="B40" s="13" t="s">
        <v>521</v>
      </c>
      <c r="C40" s="13" t="s">
        <v>522</v>
      </c>
      <c r="D40" s="26" t="s">
        <v>67</v>
      </c>
      <c r="E40" s="27"/>
      <c r="F40" s="13"/>
      <c r="G40" s="27"/>
      <c r="H40" s="13"/>
      <c r="I40" s="27"/>
      <c r="J40" s="13"/>
      <c r="K40" s="27"/>
      <c r="L40" s="13"/>
      <c r="M40" s="27"/>
      <c r="N40" s="13"/>
      <c r="O40" s="27"/>
      <c r="P40" s="27"/>
      <c r="Q40" s="27"/>
      <c r="R40" s="27"/>
      <c r="S40" s="27"/>
      <c r="T40" s="27"/>
      <c r="U40" s="27"/>
      <c r="V40" s="27"/>
      <c r="W40" s="13" t="s">
        <v>1163</v>
      </c>
      <c r="X40" s="13" t="s">
        <v>51</v>
      </c>
      <c r="Y40" s="1" t="s">
        <v>51</v>
      </c>
      <c r="Z40" s="1" t="s">
        <v>51</v>
      </c>
      <c r="AA40" s="28"/>
      <c r="AB40" s="1" t="s">
        <v>51</v>
      </c>
    </row>
    <row r="41" spans="1:28" ht="30" customHeight="1" x14ac:dyDescent="0.3">
      <c r="A41" s="13" t="s">
        <v>567</v>
      </c>
      <c r="B41" s="13" t="s">
        <v>565</v>
      </c>
      <c r="C41" s="13" t="s">
        <v>566</v>
      </c>
      <c r="D41" s="26" t="s">
        <v>108</v>
      </c>
      <c r="E41" s="27"/>
      <c r="F41" s="13"/>
      <c r="G41" s="27"/>
      <c r="H41" s="13"/>
      <c r="I41" s="27"/>
      <c r="J41" s="13"/>
      <c r="K41" s="27"/>
      <c r="L41" s="13"/>
      <c r="M41" s="27"/>
      <c r="N41" s="13"/>
      <c r="O41" s="27"/>
      <c r="P41" s="27"/>
      <c r="Q41" s="27"/>
      <c r="R41" s="27"/>
      <c r="S41" s="27"/>
      <c r="T41" s="27"/>
      <c r="U41" s="27"/>
      <c r="V41" s="27"/>
      <c r="W41" s="13" t="s">
        <v>1164</v>
      </c>
      <c r="X41" s="13" t="s">
        <v>51</v>
      </c>
      <c r="Y41" s="1" t="s">
        <v>51</v>
      </c>
      <c r="Z41" s="1" t="s">
        <v>51</v>
      </c>
      <c r="AA41" s="28"/>
      <c r="AB41" s="1" t="s">
        <v>51</v>
      </c>
    </row>
    <row r="42" spans="1:28" ht="30" customHeight="1" x14ac:dyDescent="0.3">
      <c r="A42" s="13" t="s">
        <v>366</v>
      </c>
      <c r="B42" s="13" t="s">
        <v>364</v>
      </c>
      <c r="C42" s="13" t="s">
        <v>365</v>
      </c>
      <c r="D42" s="26" t="s">
        <v>334</v>
      </c>
      <c r="E42" s="27"/>
      <c r="F42" s="13"/>
      <c r="G42" s="27"/>
      <c r="H42" s="13"/>
      <c r="I42" s="27"/>
      <c r="J42" s="13"/>
      <c r="K42" s="27"/>
      <c r="L42" s="13"/>
      <c r="M42" s="27"/>
      <c r="N42" s="13"/>
      <c r="O42" s="27"/>
      <c r="P42" s="27"/>
      <c r="Q42" s="27"/>
      <c r="R42" s="27"/>
      <c r="S42" s="27"/>
      <c r="T42" s="27"/>
      <c r="U42" s="27"/>
      <c r="V42" s="27"/>
      <c r="W42" s="13" t="s">
        <v>1165</v>
      </c>
      <c r="X42" s="13" t="s">
        <v>51</v>
      </c>
      <c r="Y42" s="1" t="s">
        <v>51</v>
      </c>
      <c r="Z42" s="1" t="s">
        <v>51</v>
      </c>
      <c r="AA42" s="28"/>
      <c r="AB42" s="1" t="s">
        <v>51</v>
      </c>
    </row>
    <row r="43" spans="1:28" ht="30" customHeight="1" x14ac:dyDescent="0.3">
      <c r="A43" s="13" t="s">
        <v>369</v>
      </c>
      <c r="B43" s="13" t="s">
        <v>364</v>
      </c>
      <c r="C43" s="13" t="s">
        <v>368</v>
      </c>
      <c r="D43" s="26" t="s">
        <v>334</v>
      </c>
      <c r="E43" s="27"/>
      <c r="F43" s="13"/>
      <c r="G43" s="27"/>
      <c r="H43" s="13"/>
      <c r="I43" s="27"/>
      <c r="J43" s="13"/>
      <c r="K43" s="27"/>
      <c r="L43" s="13"/>
      <c r="M43" s="27"/>
      <c r="N43" s="13"/>
      <c r="O43" s="27"/>
      <c r="P43" s="27"/>
      <c r="Q43" s="27"/>
      <c r="R43" s="27"/>
      <c r="S43" s="27"/>
      <c r="T43" s="27"/>
      <c r="U43" s="27"/>
      <c r="V43" s="27"/>
      <c r="W43" s="13" t="s">
        <v>1166</v>
      </c>
      <c r="X43" s="13" t="s">
        <v>51</v>
      </c>
      <c r="Y43" s="1" t="s">
        <v>51</v>
      </c>
      <c r="Z43" s="1" t="s">
        <v>51</v>
      </c>
      <c r="AA43" s="28"/>
      <c r="AB43" s="1" t="s">
        <v>51</v>
      </c>
    </row>
    <row r="44" spans="1:28" ht="30" customHeight="1" x14ac:dyDescent="0.3">
      <c r="A44" s="13" t="s">
        <v>372</v>
      </c>
      <c r="B44" s="13" t="s">
        <v>364</v>
      </c>
      <c r="C44" s="13" t="s">
        <v>371</v>
      </c>
      <c r="D44" s="26" t="s">
        <v>334</v>
      </c>
      <c r="E44" s="27"/>
      <c r="F44" s="13"/>
      <c r="G44" s="27"/>
      <c r="H44" s="13"/>
      <c r="I44" s="27"/>
      <c r="J44" s="13"/>
      <c r="K44" s="27"/>
      <c r="L44" s="13"/>
      <c r="M44" s="27"/>
      <c r="N44" s="13"/>
      <c r="O44" s="27"/>
      <c r="P44" s="27"/>
      <c r="Q44" s="27"/>
      <c r="R44" s="27"/>
      <c r="S44" s="27"/>
      <c r="T44" s="27"/>
      <c r="U44" s="27"/>
      <c r="V44" s="27"/>
      <c r="W44" s="13" t="s">
        <v>1167</v>
      </c>
      <c r="X44" s="13" t="s">
        <v>51</v>
      </c>
      <c r="Y44" s="1" t="s">
        <v>51</v>
      </c>
      <c r="Z44" s="1" t="s">
        <v>51</v>
      </c>
      <c r="AA44" s="28"/>
      <c r="AB44" s="1" t="s">
        <v>51</v>
      </c>
    </row>
    <row r="45" spans="1:28" ht="30" customHeight="1" x14ac:dyDescent="0.3">
      <c r="A45" s="13" t="s">
        <v>384</v>
      </c>
      <c r="B45" s="13" t="s">
        <v>364</v>
      </c>
      <c r="C45" s="13" t="s">
        <v>383</v>
      </c>
      <c r="D45" s="26" t="s">
        <v>334</v>
      </c>
      <c r="E45" s="27"/>
      <c r="F45" s="13"/>
      <c r="G45" s="27"/>
      <c r="H45" s="13"/>
      <c r="I45" s="27"/>
      <c r="J45" s="13"/>
      <c r="K45" s="27"/>
      <c r="L45" s="13"/>
      <c r="M45" s="27"/>
      <c r="N45" s="13"/>
      <c r="O45" s="27"/>
      <c r="P45" s="27"/>
      <c r="Q45" s="27"/>
      <c r="R45" s="27"/>
      <c r="S45" s="27"/>
      <c r="T45" s="27"/>
      <c r="U45" s="27"/>
      <c r="V45" s="27"/>
      <c r="W45" s="13" t="s">
        <v>1168</v>
      </c>
      <c r="X45" s="13" t="s">
        <v>51</v>
      </c>
      <c r="Y45" s="1" t="s">
        <v>51</v>
      </c>
      <c r="Z45" s="1" t="s">
        <v>51</v>
      </c>
      <c r="AA45" s="28"/>
      <c r="AB45" s="1" t="s">
        <v>51</v>
      </c>
    </row>
    <row r="46" spans="1:28" ht="30" customHeight="1" x14ac:dyDescent="0.3">
      <c r="A46" s="13" t="s">
        <v>387</v>
      </c>
      <c r="B46" s="13" t="s">
        <v>364</v>
      </c>
      <c r="C46" s="13" t="s">
        <v>386</v>
      </c>
      <c r="D46" s="26" t="s">
        <v>334</v>
      </c>
      <c r="E46" s="27"/>
      <c r="F46" s="13"/>
      <c r="G46" s="27"/>
      <c r="H46" s="13"/>
      <c r="I46" s="27"/>
      <c r="J46" s="13"/>
      <c r="K46" s="27"/>
      <c r="L46" s="13"/>
      <c r="M46" s="27"/>
      <c r="N46" s="13"/>
      <c r="O46" s="27"/>
      <c r="P46" s="27"/>
      <c r="Q46" s="27"/>
      <c r="R46" s="27"/>
      <c r="S46" s="27"/>
      <c r="T46" s="27"/>
      <c r="U46" s="27"/>
      <c r="V46" s="27"/>
      <c r="W46" s="13" t="s">
        <v>1169</v>
      </c>
      <c r="X46" s="13" t="s">
        <v>51</v>
      </c>
      <c r="Y46" s="1" t="s">
        <v>51</v>
      </c>
      <c r="Z46" s="1" t="s">
        <v>51</v>
      </c>
      <c r="AA46" s="28"/>
      <c r="AB46" s="1" t="s">
        <v>51</v>
      </c>
    </row>
    <row r="47" spans="1:28" ht="30" customHeight="1" x14ac:dyDescent="0.3">
      <c r="A47" s="13" t="s">
        <v>375</v>
      </c>
      <c r="B47" s="13" t="s">
        <v>364</v>
      </c>
      <c r="C47" s="13" t="s">
        <v>374</v>
      </c>
      <c r="D47" s="26" t="s">
        <v>334</v>
      </c>
      <c r="E47" s="27"/>
      <c r="F47" s="13"/>
      <c r="G47" s="27"/>
      <c r="H47" s="13"/>
      <c r="I47" s="27"/>
      <c r="J47" s="13"/>
      <c r="K47" s="27"/>
      <c r="L47" s="13"/>
      <c r="M47" s="27"/>
      <c r="N47" s="13"/>
      <c r="O47" s="27"/>
      <c r="P47" s="27"/>
      <c r="Q47" s="27"/>
      <c r="R47" s="27"/>
      <c r="S47" s="27"/>
      <c r="T47" s="27"/>
      <c r="U47" s="27"/>
      <c r="V47" s="27"/>
      <c r="W47" s="13" t="s">
        <v>1170</v>
      </c>
      <c r="X47" s="13" t="s">
        <v>51</v>
      </c>
      <c r="Y47" s="1" t="s">
        <v>51</v>
      </c>
      <c r="Z47" s="1" t="s">
        <v>51</v>
      </c>
      <c r="AA47" s="28"/>
      <c r="AB47" s="1" t="s">
        <v>51</v>
      </c>
    </row>
    <row r="48" spans="1:28" ht="30" customHeight="1" x14ac:dyDescent="0.3">
      <c r="A48" s="13" t="s">
        <v>378</v>
      </c>
      <c r="B48" s="13" t="s">
        <v>364</v>
      </c>
      <c r="C48" s="13" t="s">
        <v>377</v>
      </c>
      <c r="D48" s="26" t="s">
        <v>334</v>
      </c>
      <c r="E48" s="27"/>
      <c r="F48" s="13"/>
      <c r="G48" s="27"/>
      <c r="H48" s="13"/>
      <c r="I48" s="27"/>
      <c r="J48" s="13"/>
      <c r="K48" s="27"/>
      <c r="L48" s="13"/>
      <c r="M48" s="27"/>
      <c r="N48" s="13"/>
      <c r="O48" s="27"/>
      <c r="P48" s="27"/>
      <c r="Q48" s="27"/>
      <c r="R48" s="27"/>
      <c r="S48" s="27"/>
      <c r="T48" s="27"/>
      <c r="U48" s="27"/>
      <c r="V48" s="27"/>
      <c r="W48" s="13" t="s">
        <v>1171</v>
      </c>
      <c r="X48" s="13" t="s">
        <v>51</v>
      </c>
      <c r="Y48" s="1" t="s">
        <v>51</v>
      </c>
      <c r="Z48" s="1" t="s">
        <v>51</v>
      </c>
      <c r="AA48" s="28"/>
      <c r="AB48" s="1" t="s">
        <v>51</v>
      </c>
    </row>
    <row r="49" spans="1:28" ht="30" customHeight="1" x14ac:dyDescent="0.3">
      <c r="A49" s="13" t="s">
        <v>381</v>
      </c>
      <c r="B49" s="13" t="s">
        <v>364</v>
      </c>
      <c r="C49" s="13" t="s">
        <v>380</v>
      </c>
      <c r="D49" s="26" t="s">
        <v>334</v>
      </c>
      <c r="E49" s="27"/>
      <c r="F49" s="13"/>
      <c r="G49" s="27"/>
      <c r="H49" s="13"/>
      <c r="I49" s="27"/>
      <c r="J49" s="13"/>
      <c r="K49" s="27"/>
      <c r="L49" s="13"/>
      <c r="M49" s="27"/>
      <c r="N49" s="13"/>
      <c r="O49" s="27"/>
      <c r="P49" s="27"/>
      <c r="Q49" s="27"/>
      <c r="R49" s="27"/>
      <c r="S49" s="27"/>
      <c r="T49" s="27"/>
      <c r="U49" s="27"/>
      <c r="V49" s="27"/>
      <c r="W49" s="13" t="s">
        <v>1172</v>
      </c>
      <c r="X49" s="13" t="s">
        <v>51</v>
      </c>
      <c r="Y49" s="1" t="s">
        <v>51</v>
      </c>
      <c r="Z49" s="1" t="s">
        <v>51</v>
      </c>
      <c r="AA49" s="28"/>
      <c r="AB49" s="1" t="s">
        <v>51</v>
      </c>
    </row>
    <row r="50" spans="1:28" ht="30" customHeight="1" x14ac:dyDescent="0.3">
      <c r="A50" s="13" t="s">
        <v>391</v>
      </c>
      <c r="B50" s="13" t="s">
        <v>364</v>
      </c>
      <c r="C50" s="13" t="s">
        <v>389</v>
      </c>
      <c r="D50" s="26" t="s">
        <v>390</v>
      </c>
      <c r="E50" s="27"/>
      <c r="F50" s="13"/>
      <c r="G50" s="27"/>
      <c r="H50" s="13"/>
      <c r="I50" s="27"/>
      <c r="J50" s="13"/>
      <c r="K50" s="27"/>
      <c r="L50" s="13"/>
      <c r="M50" s="27"/>
      <c r="N50" s="13"/>
      <c r="O50" s="27"/>
      <c r="P50" s="27"/>
      <c r="Q50" s="27"/>
      <c r="R50" s="27"/>
      <c r="S50" s="27"/>
      <c r="T50" s="27"/>
      <c r="U50" s="27"/>
      <c r="V50" s="27"/>
      <c r="W50" s="13" t="s">
        <v>1173</v>
      </c>
      <c r="X50" s="13" t="s">
        <v>51</v>
      </c>
      <c r="Y50" s="1" t="s">
        <v>51</v>
      </c>
      <c r="Z50" s="1" t="s">
        <v>51</v>
      </c>
      <c r="AA50" s="28"/>
      <c r="AB50" s="1" t="s">
        <v>51</v>
      </c>
    </row>
    <row r="51" spans="1:28" ht="30" customHeight="1" x14ac:dyDescent="0.3">
      <c r="A51" s="13" t="s">
        <v>336</v>
      </c>
      <c r="B51" s="13" t="s">
        <v>332</v>
      </c>
      <c r="C51" s="13" t="s">
        <v>333</v>
      </c>
      <c r="D51" s="26" t="s">
        <v>334</v>
      </c>
      <c r="E51" s="27"/>
      <c r="F51" s="13"/>
      <c r="G51" s="27"/>
      <c r="H51" s="13"/>
      <c r="I51" s="27"/>
      <c r="J51" s="13"/>
      <c r="K51" s="27"/>
      <c r="L51" s="13"/>
      <c r="M51" s="27"/>
      <c r="N51" s="13"/>
      <c r="O51" s="27"/>
      <c r="P51" s="27"/>
      <c r="Q51" s="27"/>
      <c r="R51" s="27"/>
      <c r="S51" s="27"/>
      <c r="T51" s="27"/>
      <c r="U51" s="27"/>
      <c r="V51" s="27"/>
      <c r="W51" s="13" t="s">
        <v>1174</v>
      </c>
      <c r="X51" s="13" t="s">
        <v>51</v>
      </c>
      <c r="Y51" s="1" t="s">
        <v>51</v>
      </c>
      <c r="Z51" s="1" t="s">
        <v>51</v>
      </c>
      <c r="AA51" s="28"/>
      <c r="AB51" s="1" t="s">
        <v>51</v>
      </c>
    </row>
    <row r="52" spans="1:28" ht="30" customHeight="1" x14ac:dyDescent="0.3">
      <c r="A52" s="13" t="s">
        <v>562</v>
      </c>
      <c r="B52" s="13" t="s">
        <v>560</v>
      </c>
      <c r="C52" s="13" t="s">
        <v>561</v>
      </c>
      <c r="D52" s="26" t="s">
        <v>334</v>
      </c>
      <c r="E52" s="27"/>
      <c r="F52" s="13"/>
      <c r="G52" s="27"/>
      <c r="H52" s="13"/>
      <c r="I52" s="27"/>
      <c r="J52" s="13"/>
      <c r="K52" s="27"/>
      <c r="L52" s="13"/>
      <c r="M52" s="27"/>
      <c r="N52" s="13"/>
      <c r="O52" s="27"/>
      <c r="P52" s="27"/>
      <c r="Q52" s="27"/>
      <c r="R52" s="27"/>
      <c r="S52" s="27"/>
      <c r="T52" s="27"/>
      <c r="U52" s="27"/>
      <c r="V52" s="27"/>
      <c r="W52" s="13" t="s">
        <v>1175</v>
      </c>
      <c r="X52" s="13" t="s">
        <v>51</v>
      </c>
      <c r="Y52" s="1" t="s">
        <v>51</v>
      </c>
      <c r="Z52" s="1" t="s">
        <v>51</v>
      </c>
      <c r="AA52" s="28"/>
      <c r="AB52" s="1" t="s">
        <v>51</v>
      </c>
    </row>
    <row r="53" spans="1:28" ht="30" customHeight="1" x14ac:dyDescent="0.3">
      <c r="A53" s="13" t="s">
        <v>609</v>
      </c>
      <c r="B53" s="13" t="s">
        <v>607</v>
      </c>
      <c r="C53" s="13" t="s">
        <v>608</v>
      </c>
      <c r="D53" s="26" t="s">
        <v>334</v>
      </c>
      <c r="E53" s="27"/>
      <c r="F53" s="13"/>
      <c r="G53" s="27"/>
      <c r="H53" s="13"/>
      <c r="I53" s="27"/>
      <c r="J53" s="13"/>
      <c r="K53" s="27"/>
      <c r="L53" s="13"/>
      <c r="M53" s="27"/>
      <c r="N53" s="13"/>
      <c r="O53" s="27"/>
      <c r="P53" s="27"/>
      <c r="Q53" s="27"/>
      <c r="R53" s="27"/>
      <c r="S53" s="27"/>
      <c r="T53" s="27"/>
      <c r="U53" s="27"/>
      <c r="V53" s="27"/>
      <c r="W53" s="13" t="s">
        <v>1176</v>
      </c>
      <c r="X53" s="13" t="s">
        <v>51</v>
      </c>
      <c r="Y53" s="1" t="s">
        <v>51</v>
      </c>
      <c r="Z53" s="1" t="s">
        <v>51</v>
      </c>
      <c r="AA53" s="28"/>
      <c r="AB53" s="1" t="s">
        <v>51</v>
      </c>
    </row>
    <row r="54" spans="1:28" ht="30" customHeight="1" x14ac:dyDescent="0.3">
      <c r="A54" s="13" t="s">
        <v>424</v>
      </c>
      <c r="B54" s="13" t="s">
        <v>422</v>
      </c>
      <c r="C54" s="13" t="s">
        <v>423</v>
      </c>
      <c r="D54" s="26" t="s">
        <v>334</v>
      </c>
      <c r="E54" s="27"/>
      <c r="F54" s="13"/>
      <c r="G54" s="27"/>
      <c r="H54" s="13"/>
      <c r="I54" s="27"/>
      <c r="J54" s="13"/>
      <c r="K54" s="27"/>
      <c r="L54" s="13"/>
      <c r="M54" s="27"/>
      <c r="N54" s="13"/>
      <c r="O54" s="27"/>
      <c r="P54" s="27"/>
      <c r="Q54" s="27"/>
      <c r="R54" s="27"/>
      <c r="S54" s="27"/>
      <c r="T54" s="27"/>
      <c r="U54" s="27"/>
      <c r="V54" s="27"/>
      <c r="W54" s="13" t="s">
        <v>1177</v>
      </c>
      <c r="X54" s="13" t="s">
        <v>51</v>
      </c>
      <c r="Y54" s="1" t="s">
        <v>51</v>
      </c>
      <c r="Z54" s="1" t="s">
        <v>51</v>
      </c>
      <c r="AA54" s="28"/>
      <c r="AB54" s="1" t="s">
        <v>51</v>
      </c>
    </row>
    <row r="55" spans="1:28" ht="30" customHeight="1" x14ac:dyDescent="0.3">
      <c r="A55" s="13" t="s">
        <v>428</v>
      </c>
      <c r="B55" s="13" t="s">
        <v>426</v>
      </c>
      <c r="C55" s="13" t="s">
        <v>427</v>
      </c>
      <c r="D55" s="26" t="s">
        <v>334</v>
      </c>
      <c r="E55" s="27"/>
      <c r="F55" s="13"/>
      <c r="G55" s="27"/>
      <c r="H55" s="13"/>
      <c r="I55" s="27"/>
      <c r="J55" s="13"/>
      <c r="K55" s="27"/>
      <c r="L55" s="13"/>
      <c r="M55" s="27"/>
      <c r="N55" s="13"/>
      <c r="O55" s="27"/>
      <c r="P55" s="27"/>
      <c r="Q55" s="27"/>
      <c r="R55" s="27"/>
      <c r="S55" s="27"/>
      <c r="T55" s="27"/>
      <c r="U55" s="27"/>
      <c r="V55" s="27"/>
      <c r="W55" s="13" t="s">
        <v>1178</v>
      </c>
      <c r="X55" s="13" t="s">
        <v>51</v>
      </c>
      <c r="Y55" s="1" t="s">
        <v>51</v>
      </c>
      <c r="Z55" s="1" t="s">
        <v>51</v>
      </c>
      <c r="AA55" s="28"/>
      <c r="AB55" s="1" t="s">
        <v>51</v>
      </c>
    </row>
    <row r="56" spans="1:28" ht="30" customHeight="1" x14ac:dyDescent="0.3">
      <c r="A56" s="13" t="s">
        <v>432</v>
      </c>
      <c r="B56" s="13" t="s">
        <v>430</v>
      </c>
      <c r="C56" s="13" t="s">
        <v>431</v>
      </c>
      <c r="D56" s="26" t="s">
        <v>334</v>
      </c>
      <c r="E56" s="27"/>
      <c r="F56" s="13"/>
      <c r="G56" s="27"/>
      <c r="H56" s="13"/>
      <c r="I56" s="27"/>
      <c r="J56" s="13"/>
      <c r="K56" s="27"/>
      <c r="L56" s="13"/>
      <c r="M56" s="27"/>
      <c r="N56" s="13"/>
      <c r="O56" s="27"/>
      <c r="P56" s="27"/>
      <c r="Q56" s="27"/>
      <c r="R56" s="27"/>
      <c r="S56" s="27"/>
      <c r="T56" s="27"/>
      <c r="U56" s="27"/>
      <c r="V56" s="27"/>
      <c r="W56" s="13" t="s">
        <v>1179</v>
      </c>
      <c r="X56" s="13" t="s">
        <v>51</v>
      </c>
      <c r="Y56" s="1" t="s">
        <v>51</v>
      </c>
      <c r="Z56" s="1" t="s">
        <v>51</v>
      </c>
      <c r="AA56" s="28"/>
      <c r="AB56" s="1" t="s">
        <v>51</v>
      </c>
    </row>
    <row r="57" spans="1:28" ht="30" customHeight="1" x14ac:dyDescent="0.3">
      <c r="A57" s="13" t="s">
        <v>435</v>
      </c>
      <c r="B57" s="13" t="s">
        <v>434</v>
      </c>
      <c r="C57" s="13" t="s">
        <v>431</v>
      </c>
      <c r="D57" s="26" t="s">
        <v>334</v>
      </c>
      <c r="E57" s="27"/>
      <c r="F57" s="13"/>
      <c r="G57" s="27"/>
      <c r="H57" s="13"/>
      <c r="I57" s="27"/>
      <c r="J57" s="13"/>
      <c r="K57" s="27"/>
      <c r="L57" s="13"/>
      <c r="M57" s="27"/>
      <c r="N57" s="13"/>
      <c r="O57" s="27"/>
      <c r="P57" s="27"/>
      <c r="Q57" s="27"/>
      <c r="R57" s="27"/>
      <c r="S57" s="27"/>
      <c r="T57" s="27"/>
      <c r="U57" s="27"/>
      <c r="V57" s="27"/>
      <c r="W57" s="13" t="s">
        <v>1180</v>
      </c>
      <c r="X57" s="13" t="s">
        <v>51</v>
      </c>
      <c r="Y57" s="1" t="s">
        <v>51</v>
      </c>
      <c r="Z57" s="1" t="s">
        <v>51</v>
      </c>
      <c r="AA57" s="28"/>
      <c r="AB57" s="1" t="s">
        <v>51</v>
      </c>
    </row>
    <row r="58" spans="1:28" ht="30" customHeight="1" x14ac:dyDescent="0.3">
      <c r="A58" s="13" t="s">
        <v>438</v>
      </c>
      <c r="B58" s="13" t="s">
        <v>437</v>
      </c>
      <c r="C58" s="13" t="s">
        <v>431</v>
      </c>
      <c r="D58" s="26" t="s">
        <v>334</v>
      </c>
      <c r="E58" s="27"/>
      <c r="F58" s="13"/>
      <c r="G58" s="27"/>
      <c r="H58" s="13"/>
      <c r="I58" s="27"/>
      <c r="J58" s="13"/>
      <c r="K58" s="27"/>
      <c r="L58" s="13"/>
      <c r="M58" s="27"/>
      <c r="N58" s="13"/>
      <c r="O58" s="27"/>
      <c r="P58" s="27"/>
      <c r="Q58" s="27"/>
      <c r="R58" s="27"/>
      <c r="S58" s="27"/>
      <c r="T58" s="27"/>
      <c r="U58" s="27"/>
      <c r="V58" s="27"/>
      <c r="W58" s="13" t="s">
        <v>1181</v>
      </c>
      <c r="X58" s="13" t="s">
        <v>51</v>
      </c>
      <c r="Y58" s="1" t="s">
        <v>51</v>
      </c>
      <c r="Z58" s="1" t="s">
        <v>51</v>
      </c>
      <c r="AA58" s="28"/>
      <c r="AB58" s="1" t="s">
        <v>51</v>
      </c>
    </row>
    <row r="59" spans="1:28" ht="30" customHeight="1" x14ac:dyDescent="0.3">
      <c r="A59" s="13" t="s">
        <v>442</v>
      </c>
      <c r="B59" s="13" t="s">
        <v>440</v>
      </c>
      <c r="C59" s="13" t="s">
        <v>441</v>
      </c>
      <c r="D59" s="26" t="s">
        <v>334</v>
      </c>
      <c r="E59" s="27"/>
      <c r="F59" s="13"/>
      <c r="G59" s="27"/>
      <c r="H59" s="13"/>
      <c r="I59" s="27"/>
      <c r="J59" s="13"/>
      <c r="K59" s="27"/>
      <c r="L59" s="13"/>
      <c r="M59" s="27"/>
      <c r="N59" s="13"/>
      <c r="O59" s="27"/>
      <c r="P59" s="27"/>
      <c r="Q59" s="27"/>
      <c r="R59" s="27"/>
      <c r="S59" s="27"/>
      <c r="T59" s="27"/>
      <c r="U59" s="27"/>
      <c r="V59" s="27"/>
      <c r="W59" s="13" t="s">
        <v>1182</v>
      </c>
      <c r="X59" s="13" t="s">
        <v>51</v>
      </c>
      <c r="Y59" s="1" t="s">
        <v>51</v>
      </c>
      <c r="Z59" s="1" t="s">
        <v>51</v>
      </c>
      <c r="AA59" s="28"/>
      <c r="AB59" s="1" t="s">
        <v>51</v>
      </c>
    </row>
    <row r="60" spans="1:28" ht="30" customHeight="1" x14ac:dyDescent="0.3">
      <c r="A60" s="13" t="s">
        <v>999</v>
      </c>
      <c r="B60" s="13" t="s">
        <v>997</v>
      </c>
      <c r="C60" s="13" t="s">
        <v>998</v>
      </c>
      <c r="D60" s="26" t="s">
        <v>390</v>
      </c>
      <c r="E60" s="27"/>
      <c r="F60" s="13"/>
      <c r="G60" s="27"/>
      <c r="H60" s="13"/>
      <c r="I60" s="27"/>
      <c r="J60" s="13"/>
      <c r="K60" s="27"/>
      <c r="L60" s="13"/>
      <c r="M60" s="27"/>
      <c r="N60" s="13"/>
      <c r="O60" s="27"/>
      <c r="P60" s="27"/>
      <c r="Q60" s="27"/>
      <c r="R60" s="27"/>
      <c r="S60" s="27"/>
      <c r="T60" s="27"/>
      <c r="U60" s="27"/>
      <c r="V60" s="27"/>
      <c r="W60" s="13" t="s">
        <v>1183</v>
      </c>
      <c r="X60" s="13" t="s">
        <v>51</v>
      </c>
      <c r="Y60" s="1" t="s">
        <v>51</v>
      </c>
      <c r="Z60" s="1" t="s">
        <v>51</v>
      </c>
      <c r="AA60" s="28"/>
      <c r="AB60" s="1" t="s">
        <v>51</v>
      </c>
    </row>
    <row r="61" spans="1:28" ht="30" customHeight="1" x14ac:dyDescent="0.3">
      <c r="A61" s="13" t="s">
        <v>985</v>
      </c>
      <c r="B61" s="13" t="s">
        <v>983</v>
      </c>
      <c r="C61" s="13" t="s">
        <v>984</v>
      </c>
      <c r="D61" s="26" t="s">
        <v>280</v>
      </c>
      <c r="E61" s="27"/>
      <c r="F61" s="13"/>
      <c r="G61" s="27"/>
      <c r="H61" s="13"/>
      <c r="I61" s="27"/>
      <c r="J61" s="13"/>
      <c r="K61" s="27"/>
      <c r="L61" s="13"/>
      <c r="M61" s="27"/>
      <c r="N61" s="13"/>
      <c r="O61" s="27"/>
      <c r="P61" s="27"/>
      <c r="Q61" s="27"/>
      <c r="R61" s="27"/>
      <c r="S61" s="27"/>
      <c r="T61" s="27"/>
      <c r="U61" s="27"/>
      <c r="V61" s="27"/>
      <c r="W61" s="13" t="s">
        <v>1184</v>
      </c>
      <c r="X61" s="13" t="s">
        <v>51</v>
      </c>
      <c r="Y61" s="1" t="s">
        <v>51</v>
      </c>
      <c r="Z61" s="1" t="s">
        <v>51</v>
      </c>
      <c r="AA61" s="28"/>
      <c r="AB61" s="1" t="s">
        <v>51</v>
      </c>
    </row>
    <row r="62" spans="1:28" ht="30" customHeight="1" x14ac:dyDescent="0.3">
      <c r="A62" s="13" t="s">
        <v>995</v>
      </c>
      <c r="B62" s="13" t="s">
        <v>983</v>
      </c>
      <c r="C62" s="13" t="s">
        <v>993</v>
      </c>
      <c r="D62" s="26" t="s">
        <v>280</v>
      </c>
      <c r="E62" s="27"/>
      <c r="F62" s="13"/>
      <c r="G62" s="27"/>
      <c r="H62" s="13"/>
      <c r="I62" s="27"/>
      <c r="J62" s="13"/>
      <c r="K62" s="27"/>
      <c r="L62" s="13"/>
      <c r="M62" s="27"/>
      <c r="N62" s="13"/>
      <c r="O62" s="27"/>
      <c r="P62" s="27"/>
      <c r="Q62" s="27"/>
      <c r="R62" s="27"/>
      <c r="S62" s="27"/>
      <c r="T62" s="27"/>
      <c r="U62" s="27"/>
      <c r="V62" s="27"/>
      <c r="W62" s="13" t="s">
        <v>1185</v>
      </c>
      <c r="X62" s="13" t="s">
        <v>994</v>
      </c>
      <c r="Y62" s="1" t="s">
        <v>51</v>
      </c>
      <c r="Z62" s="1" t="s">
        <v>51</v>
      </c>
      <c r="AA62" s="28"/>
      <c r="AB62" s="1" t="s">
        <v>51</v>
      </c>
    </row>
    <row r="63" spans="1:28" ht="30" customHeight="1" x14ac:dyDescent="0.3">
      <c r="A63" s="13" t="s">
        <v>446</v>
      </c>
      <c r="B63" s="13" t="s">
        <v>444</v>
      </c>
      <c r="C63" s="13" t="s">
        <v>445</v>
      </c>
      <c r="D63" s="26" t="s">
        <v>280</v>
      </c>
      <c r="E63" s="27"/>
      <c r="F63" s="13"/>
      <c r="G63" s="27"/>
      <c r="H63" s="13"/>
      <c r="I63" s="27"/>
      <c r="J63" s="13"/>
      <c r="K63" s="27"/>
      <c r="L63" s="13"/>
      <c r="M63" s="27"/>
      <c r="N63" s="13"/>
      <c r="O63" s="27"/>
      <c r="P63" s="27"/>
      <c r="Q63" s="27"/>
      <c r="R63" s="27"/>
      <c r="S63" s="27"/>
      <c r="T63" s="27"/>
      <c r="U63" s="27"/>
      <c r="V63" s="27"/>
      <c r="W63" s="13" t="s">
        <v>1186</v>
      </c>
      <c r="X63" s="13" t="s">
        <v>51</v>
      </c>
      <c r="Y63" s="1" t="s">
        <v>51</v>
      </c>
      <c r="Z63" s="1" t="s">
        <v>51</v>
      </c>
      <c r="AA63" s="28"/>
      <c r="AB63" s="1" t="s">
        <v>51</v>
      </c>
    </row>
    <row r="64" spans="1:28" ht="30" customHeight="1" x14ac:dyDescent="0.3">
      <c r="A64" s="13" t="s">
        <v>990</v>
      </c>
      <c r="B64" s="13" t="s">
        <v>988</v>
      </c>
      <c r="C64" s="13" t="s">
        <v>989</v>
      </c>
      <c r="D64" s="26" t="s">
        <v>748</v>
      </c>
      <c r="E64" s="27"/>
      <c r="F64" s="13"/>
      <c r="G64" s="27"/>
      <c r="H64" s="13"/>
      <c r="I64" s="27"/>
      <c r="J64" s="13"/>
      <c r="K64" s="27"/>
      <c r="L64" s="13"/>
      <c r="M64" s="27"/>
      <c r="N64" s="13"/>
      <c r="O64" s="27"/>
      <c r="P64" s="27"/>
      <c r="Q64" s="27"/>
      <c r="R64" s="27"/>
      <c r="S64" s="27"/>
      <c r="T64" s="27"/>
      <c r="U64" s="27"/>
      <c r="V64" s="27"/>
      <c r="W64" s="13" t="s">
        <v>1187</v>
      </c>
      <c r="X64" s="13" t="s">
        <v>51</v>
      </c>
      <c r="Y64" s="1" t="s">
        <v>51</v>
      </c>
      <c r="Z64" s="1" t="s">
        <v>51</v>
      </c>
      <c r="AA64" s="28"/>
      <c r="AB64" s="1" t="s">
        <v>51</v>
      </c>
    </row>
    <row r="65" spans="1:28" ht="30" customHeight="1" x14ac:dyDescent="0.3">
      <c r="A65" s="13" t="s">
        <v>941</v>
      </c>
      <c r="B65" s="13" t="s">
        <v>939</v>
      </c>
      <c r="C65" s="13" t="s">
        <v>940</v>
      </c>
      <c r="D65" s="26" t="s">
        <v>748</v>
      </c>
      <c r="E65" s="27"/>
      <c r="F65" s="13"/>
      <c r="G65" s="27"/>
      <c r="H65" s="13"/>
      <c r="I65" s="27"/>
      <c r="J65" s="13"/>
      <c r="K65" s="27"/>
      <c r="L65" s="13"/>
      <c r="M65" s="27"/>
      <c r="N65" s="13"/>
      <c r="O65" s="27"/>
      <c r="P65" s="27"/>
      <c r="Q65" s="27"/>
      <c r="R65" s="27"/>
      <c r="S65" s="27"/>
      <c r="T65" s="27"/>
      <c r="U65" s="27"/>
      <c r="V65" s="27"/>
      <c r="W65" s="13" t="s">
        <v>1188</v>
      </c>
      <c r="X65" s="13" t="s">
        <v>51</v>
      </c>
      <c r="Y65" s="1" t="s">
        <v>51</v>
      </c>
      <c r="Z65" s="1" t="s">
        <v>51</v>
      </c>
      <c r="AA65" s="28"/>
      <c r="AB65" s="1" t="s">
        <v>51</v>
      </c>
    </row>
    <row r="66" spans="1:28" ht="30" customHeight="1" x14ac:dyDescent="0.3">
      <c r="A66" s="13" t="s">
        <v>956</v>
      </c>
      <c r="B66" s="13" t="s">
        <v>954</v>
      </c>
      <c r="C66" s="13" t="s">
        <v>955</v>
      </c>
      <c r="D66" s="26" t="s">
        <v>748</v>
      </c>
      <c r="E66" s="27"/>
      <c r="F66" s="13"/>
      <c r="G66" s="27"/>
      <c r="H66" s="13"/>
      <c r="I66" s="27"/>
      <c r="J66" s="13"/>
      <c r="K66" s="27"/>
      <c r="L66" s="13"/>
      <c r="M66" s="27"/>
      <c r="N66" s="13"/>
      <c r="O66" s="27"/>
      <c r="P66" s="27"/>
      <c r="Q66" s="27"/>
      <c r="R66" s="27"/>
      <c r="S66" s="27"/>
      <c r="T66" s="27"/>
      <c r="U66" s="27"/>
      <c r="V66" s="27"/>
      <c r="W66" s="13" t="s">
        <v>1189</v>
      </c>
      <c r="X66" s="13" t="s">
        <v>51</v>
      </c>
      <c r="Y66" s="1" t="s">
        <v>51</v>
      </c>
      <c r="Z66" s="1" t="s">
        <v>51</v>
      </c>
      <c r="AA66" s="28"/>
      <c r="AB66" s="1" t="s">
        <v>51</v>
      </c>
    </row>
    <row r="67" spans="1:28" ht="30" customHeight="1" x14ac:dyDescent="0.3">
      <c r="A67" s="13" t="s">
        <v>801</v>
      </c>
      <c r="B67" s="13" t="s">
        <v>799</v>
      </c>
      <c r="C67" s="13" t="s">
        <v>800</v>
      </c>
      <c r="D67" s="26" t="s">
        <v>748</v>
      </c>
      <c r="E67" s="27"/>
      <c r="F67" s="13"/>
      <c r="G67" s="27"/>
      <c r="H67" s="13"/>
      <c r="I67" s="27"/>
      <c r="J67" s="13"/>
      <c r="K67" s="27"/>
      <c r="L67" s="13"/>
      <c r="M67" s="27"/>
      <c r="N67" s="13"/>
      <c r="O67" s="27"/>
      <c r="P67" s="27"/>
      <c r="Q67" s="27"/>
      <c r="R67" s="27"/>
      <c r="S67" s="27"/>
      <c r="T67" s="27"/>
      <c r="U67" s="27"/>
      <c r="V67" s="27"/>
      <c r="W67" s="13" t="s">
        <v>1190</v>
      </c>
      <c r="X67" s="13" t="s">
        <v>51</v>
      </c>
      <c r="Y67" s="1" t="s">
        <v>51</v>
      </c>
      <c r="Z67" s="1" t="s">
        <v>51</v>
      </c>
      <c r="AA67" s="28"/>
      <c r="AB67" s="1" t="s">
        <v>51</v>
      </c>
    </row>
    <row r="68" spans="1:28" ht="30" customHeight="1" x14ac:dyDescent="0.3">
      <c r="A68" s="13" t="s">
        <v>959</v>
      </c>
      <c r="B68" s="13" t="s">
        <v>943</v>
      </c>
      <c r="C68" s="13" t="s">
        <v>958</v>
      </c>
      <c r="D68" s="26" t="s">
        <v>748</v>
      </c>
      <c r="E68" s="27"/>
      <c r="F68" s="13"/>
      <c r="G68" s="27"/>
      <c r="H68" s="13"/>
      <c r="I68" s="27"/>
      <c r="J68" s="13"/>
      <c r="K68" s="27"/>
      <c r="L68" s="13"/>
      <c r="M68" s="27"/>
      <c r="N68" s="13"/>
      <c r="O68" s="27"/>
      <c r="P68" s="27"/>
      <c r="Q68" s="27"/>
      <c r="R68" s="27"/>
      <c r="S68" s="27"/>
      <c r="T68" s="27"/>
      <c r="U68" s="27"/>
      <c r="V68" s="27"/>
      <c r="W68" s="13" t="s">
        <v>1191</v>
      </c>
      <c r="X68" s="13" t="s">
        <v>51</v>
      </c>
      <c r="Y68" s="1" t="s">
        <v>51</v>
      </c>
      <c r="Z68" s="1" t="s">
        <v>51</v>
      </c>
      <c r="AA68" s="28"/>
      <c r="AB68" s="1" t="s">
        <v>51</v>
      </c>
    </row>
    <row r="69" spans="1:28" ht="30" customHeight="1" x14ac:dyDescent="0.3">
      <c r="A69" s="13" t="s">
        <v>945</v>
      </c>
      <c r="B69" s="13" t="s">
        <v>943</v>
      </c>
      <c r="C69" s="13" t="s">
        <v>944</v>
      </c>
      <c r="D69" s="26" t="s">
        <v>748</v>
      </c>
      <c r="E69" s="27"/>
      <c r="F69" s="13"/>
      <c r="G69" s="27"/>
      <c r="H69" s="13"/>
      <c r="I69" s="27"/>
      <c r="J69" s="13"/>
      <c r="K69" s="27"/>
      <c r="L69" s="13"/>
      <c r="M69" s="27"/>
      <c r="N69" s="13"/>
      <c r="O69" s="27"/>
      <c r="P69" s="27"/>
      <c r="Q69" s="27"/>
      <c r="R69" s="27"/>
      <c r="S69" s="27"/>
      <c r="T69" s="27"/>
      <c r="U69" s="27"/>
      <c r="V69" s="27"/>
      <c r="W69" s="13" t="s">
        <v>1192</v>
      </c>
      <c r="X69" s="13" t="s">
        <v>51</v>
      </c>
      <c r="Y69" s="1" t="s">
        <v>51</v>
      </c>
      <c r="Z69" s="1" t="s">
        <v>51</v>
      </c>
      <c r="AA69" s="28"/>
      <c r="AB69" s="1" t="s">
        <v>51</v>
      </c>
    </row>
    <row r="70" spans="1:28" ht="30" customHeight="1" x14ac:dyDescent="0.3">
      <c r="A70" s="13" t="s">
        <v>841</v>
      </c>
      <c r="B70" s="13" t="s">
        <v>830</v>
      </c>
      <c r="C70" s="13" t="s">
        <v>840</v>
      </c>
      <c r="D70" s="26" t="s">
        <v>108</v>
      </c>
      <c r="E70" s="27"/>
      <c r="F70" s="13"/>
      <c r="G70" s="27"/>
      <c r="H70" s="13"/>
      <c r="I70" s="27"/>
      <c r="J70" s="13"/>
      <c r="K70" s="27"/>
      <c r="L70" s="13"/>
      <c r="M70" s="27"/>
      <c r="N70" s="13"/>
      <c r="O70" s="27"/>
      <c r="P70" s="27"/>
      <c r="Q70" s="27"/>
      <c r="R70" s="27"/>
      <c r="S70" s="27"/>
      <c r="T70" s="27"/>
      <c r="U70" s="27"/>
      <c r="V70" s="27"/>
      <c r="W70" s="13" t="s">
        <v>1193</v>
      </c>
      <c r="X70" s="13" t="s">
        <v>51</v>
      </c>
      <c r="Y70" s="1" t="s">
        <v>51</v>
      </c>
      <c r="Z70" s="1" t="s">
        <v>51</v>
      </c>
      <c r="AA70" s="28"/>
      <c r="AB70" s="1" t="s">
        <v>51</v>
      </c>
    </row>
    <row r="71" spans="1:28" ht="30" customHeight="1" x14ac:dyDescent="0.3">
      <c r="A71" s="13" t="s">
        <v>832</v>
      </c>
      <c r="B71" s="13" t="s">
        <v>830</v>
      </c>
      <c r="C71" s="13" t="s">
        <v>831</v>
      </c>
      <c r="D71" s="26" t="s">
        <v>108</v>
      </c>
      <c r="E71" s="27"/>
      <c r="F71" s="13"/>
      <c r="G71" s="27"/>
      <c r="H71" s="13"/>
      <c r="I71" s="27"/>
      <c r="J71" s="13"/>
      <c r="K71" s="27"/>
      <c r="L71" s="13"/>
      <c r="M71" s="27"/>
      <c r="N71" s="13"/>
      <c r="O71" s="27"/>
      <c r="P71" s="27"/>
      <c r="Q71" s="27"/>
      <c r="R71" s="27"/>
      <c r="S71" s="27"/>
      <c r="T71" s="27"/>
      <c r="U71" s="27"/>
      <c r="V71" s="27"/>
      <c r="W71" s="13" t="s">
        <v>1194</v>
      </c>
      <c r="X71" s="13" t="s">
        <v>51</v>
      </c>
      <c r="Y71" s="1" t="s">
        <v>51</v>
      </c>
      <c r="Z71" s="1" t="s">
        <v>51</v>
      </c>
      <c r="AA71" s="28"/>
      <c r="AB71" s="1" t="s">
        <v>51</v>
      </c>
    </row>
    <row r="72" spans="1:28" ht="30" customHeight="1" x14ac:dyDescent="0.3">
      <c r="A72" s="13" t="s">
        <v>926</v>
      </c>
      <c r="B72" s="13" t="s">
        <v>830</v>
      </c>
      <c r="C72" s="13" t="s">
        <v>925</v>
      </c>
      <c r="D72" s="26" t="s">
        <v>108</v>
      </c>
      <c r="E72" s="27"/>
      <c r="F72" s="13"/>
      <c r="G72" s="27"/>
      <c r="H72" s="13"/>
      <c r="I72" s="27"/>
      <c r="J72" s="13"/>
      <c r="K72" s="27"/>
      <c r="L72" s="13"/>
      <c r="M72" s="27"/>
      <c r="N72" s="13"/>
      <c r="O72" s="27"/>
      <c r="P72" s="27"/>
      <c r="Q72" s="27"/>
      <c r="R72" s="27"/>
      <c r="S72" s="27"/>
      <c r="T72" s="27"/>
      <c r="U72" s="27"/>
      <c r="V72" s="27"/>
      <c r="W72" s="13" t="s">
        <v>1195</v>
      </c>
      <c r="X72" s="13" t="s">
        <v>51</v>
      </c>
      <c r="Y72" s="1" t="s">
        <v>51</v>
      </c>
      <c r="Z72" s="1" t="s">
        <v>51</v>
      </c>
      <c r="AA72" s="28"/>
      <c r="AB72" s="1" t="s">
        <v>51</v>
      </c>
    </row>
    <row r="73" spans="1:28" ht="30" customHeight="1" x14ac:dyDescent="0.3">
      <c r="A73" s="13" t="s">
        <v>714</v>
      </c>
      <c r="B73" s="13" t="s">
        <v>265</v>
      </c>
      <c r="C73" s="13" t="s">
        <v>713</v>
      </c>
      <c r="D73" s="26" t="s">
        <v>267</v>
      </c>
      <c r="E73" s="27"/>
      <c r="F73" s="13"/>
      <c r="G73" s="27"/>
      <c r="H73" s="13"/>
      <c r="I73" s="27"/>
      <c r="J73" s="13"/>
      <c r="K73" s="27"/>
      <c r="L73" s="13"/>
      <c r="M73" s="27"/>
      <c r="N73" s="13"/>
      <c r="O73" s="27"/>
      <c r="P73" s="27"/>
      <c r="Q73" s="27"/>
      <c r="R73" s="27"/>
      <c r="S73" s="27"/>
      <c r="T73" s="27"/>
      <c r="U73" s="27"/>
      <c r="V73" s="27"/>
      <c r="W73" s="13" t="s">
        <v>1196</v>
      </c>
      <c r="X73" s="13" t="s">
        <v>51</v>
      </c>
      <c r="Y73" s="1" t="s">
        <v>51</v>
      </c>
      <c r="Z73" s="1" t="s">
        <v>51</v>
      </c>
      <c r="AA73" s="28"/>
      <c r="AB73" s="1" t="s">
        <v>51</v>
      </c>
    </row>
    <row r="74" spans="1:28" ht="30" customHeight="1" x14ac:dyDescent="0.3">
      <c r="A74" s="13" t="s">
        <v>724</v>
      </c>
      <c r="B74" s="13" t="s">
        <v>721</v>
      </c>
      <c r="C74" s="13" t="s">
        <v>722</v>
      </c>
      <c r="D74" s="26" t="s">
        <v>267</v>
      </c>
      <c r="E74" s="27"/>
      <c r="F74" s="13"/>
      <c r="G74" s="27"/>
      <c r="H74" s="13"/>
      <c r="I74" s="27"/>
      <c r="J74" s="13"/>
      <c r="K74" s="27"/>
      <c r="L74" s="13"/>
      <c r="M74" s="27"/>
      <c r="N74" s="13"/>
      <c r="O74" s="27"/>
      <c r="P74" s="27"/>
      <c r="Q74" s="27"/>
      <c r="R74" s="27"/>
      <c r="S74" s="27"/>
      <c r="T74" s="27"/>
      <c r="U74" s="27"/>
      <c r="V74" s="27"/>
      <c r="W74" s="13" t="s">
        <v>1197</v>
      </c>
      <c r="X74" s="13" t="s">
        <v>723</v>
      </c>
      <c r="Y74" s="1" t="s">
        <v>51</v>
      </c>
      <c r="Z74" s="1" t="s">
        <v>51</v>
      </c>
      <c r="AA74" s="28"/>
      <c r="AB74" s="1" t="s">
        <v>51</v>
      </c>
    </row>
    <row r="75" spans="1:28" ht="30" customHeight="1" x14ac:dyDescent="0.3">
      <c r="A75" s="13" t="s">
        <v>727</v>
      </c>
      <c r="B75" s="13" t="s">
        <v>721</v>
      </c>
      <c r="C75" s="13" t="s">
        <v>726</v>
      </c>
      <c r="D75" s="26" t="s">
        <v>267</v>
      </c>
      <c r="E75" s="27"/>
      <c r="F75" s="13"/>
      <c r="G75" s="27"/>
      <c r="H75" s="13"/>
      <c r="I75" s="27"/>
      <c r="J75" s="13"/>
      <c r="K75" s="27"/>
      <c r="L75" s="13"/>
      <c r="M75" s="27"/>
      <c r="N75" s="13"/>
      <c r="O75" s="27"/>
      <c r="P75" s="27"/>
      <c r="Q75" s="27"/>
      <c r="R75" s="27"/>
      <c r="S75" s="27"/>
      <c r="T75" s="27"/>
      <c r="U75" s="27"/>
      <c r="V75" s="27"/>
      <c r="W75" s="13" t="s">
        <v>1198</v>
      </c>
      <c r="X75" s="13" t="s">
        <v>723</v>
      </c>
      <c r="Y75" s="1" t="s">
        <v>51</v>
      </c>
      <c r="Z75" s="1" t="s">
        <v>51</v>
      </c>
      <c r="AA75" s="28"/>
      <c r="AB75" s="1" t="s">
        <v>51</v>
      </c>
    </row>
    <row r="76" spans="1:28" ht="30" customHeight="1" x14ac:dyDescent="0.3">
      <c r="A76" s="13" t="s">
        <v>718</v>
      </c>
      <c r="B76" s="13" t="s">
        <v>266</v>
      </c>
      <c r="C76" s="13" t="s">
        <v>717</v>
      </c>
      <c r="D76" s="26" t="s">
        <v>294</v>
      </c>
      <c r="E76" s="27"/>
      <c r="F76" s="13"/>
      <c r="G76" s="27"/>
      <c r="H76" s="13"/>
      <c r="I76" s="27"/>
      <c r="J76" s="13"/>
      <c r="K76" s="27"/>
      <c r="L76" s="13"/>
      <c r="M76" s="27"/>
      <c r="N76" s="13"/>
      <c r="O76" s="27"/>
      <c r="P76" s="27"/>
      <c r="Q76" s="27"/>
      <c r="R76" s="27"/>
      <c r="S76" s="27"/>
      <c r="T76" s="27"/>
      <c r="U76" s="27"/>
      <c r="V76" s="27"/>
      <c r="W76" s="13" t="s">
        <v>1199</v>
      </c>
      <c r="X76" s="13" t="s">
        <v>51</v>
      </c>
      <c r="Y76" s="1" t="s">
        <v>1200</v>
      </c>
      <c r="Z76" s="1" t="s">
        <v>51</v>
      </c>
      <c r="AA76" s="28"/>
      <c r="AB76" s="1" t="s">
        <v>51</v>
      </c>
    </row>
    <row r="77" spans="1:28" ht="30" customHeight="1" x14ac:dyDescent="0.3">
      <c r="A77" s="13" t="s">
        <v>710</v>
      </c>
      <c r="B77" s="13" t="s">
        <v>709</v>
      </c>
      <c r="C77" s="13" t="s">
        <v>51</v>
      </c>
      <c r="D77" s="26" t="s">
        <v>294</v>
      </c>
      <c r="E77" s="27"/>
      <c r="F77" s="13"/>
      <c r="G77" s="27"/>
      <c r="H77" s="13"/>
      <c r="I77" s="27"/>
      <c r="J77" s="13"/>
      <c r="K77" s="27"/>
      <c r="L77" s="13"/>
      <c r="M77" s="27"/>
      <c r="N77" s="13"/>
      <c r="O77" s="27"/>
      <c r="P77" s="27"/>
      <c r="Q77" s="27"/>
      <c r="R77" s="27"/>
      <c r="S77" s="27"/>
      <c r="T77" s="27"/>
      <c r="U77" s="27"/>
      <c r="V77" s="27"/>
      <c r="W77" s="13" t="s">
        <v>1201</v>
      </c>
      <c r="X77" s="13" t="s">
        <v>51</v>
      </c>
      <c r="Y77" s="1" t="s">
        <v>1200</v>
      </c>
      <c r="Z77" s="1" t="s">
        <v>51</v>
      </c>
      <c r="AA77" s="28"/>
      <c r="AB77" s="1" t="s">
        <v>51</v>
      </c>
    </row>
    <row r="78" spans="1:28" ht="30" customHeight="1" x14ac:dyDescent="0.3">
      <c r="A78" s="13" t="s">
        <v>304</v>
      </c>
      <c r="B78" s="13" t="s">
        <v>302</v>
      </c>
      <c r="C78" s="13" t="s">
        <v>303</v>
      </c>
      <c r="D78" s="26" t="s">
        <v>294</v>
      </c>
      <c r="E78" s="27"/>
      <c r="F78" s="13"/>
      <c r="G78" s="27"/>
      <c r="H78" s="13"/>
      <c r="I78" s="27"/>
      <c r="J78" s="13"/>
      <c r="K78" s="27"/>
      <c r="L78" s="13"/>
      <c r="M78" s="27"/>
      <c r="N78" s="13"/>
      <c r="O78" s="27"/>
      <c r="P78" s="27"/>
      <c r="Q78" s="27"/>
      <c r="R78" s="27"/>
      <c r="S78" s="27"/>
      <c r="T78" s="27"/>
      <c r="U78" s="27"/>
      <c r="V78" s="27"/>
      <c r="W78" s="13" t="s">
        <v>1202</v>
      </c>
      <c r="X78" s="13" t="s">
        <v>51</v>
      </c>
      <c r="Y78" s="1" t="s">
        <v>1200</v>
      </c>
      <c r="Z78" s="1" t="s">
        <v>51</v>
      </c>
      <c r="AA78" s="28"/>
      <c r="AB78" s="1" t="s">
        <v>51</v>
      </c>
    </row>
    <row r="79" spans="1:28" ht="30" customHeight="1" x14ac:dyDescent="0.3">
      <c r="A79" s="13" t="s">
        <v>308</v>
      </c>
      <c r="B79" s="13" t="s">
        <v>306</v>
      </c>
      <c r="C79" s="13" t="s">
        <v>307</v>
      </c>
      <c r="D79" s="26" t="s">
        <v>294</v>
      </c>
      <c r="E79" s="27"/>
      <c r="F79" s="13"/>
      <c r="G79" s="27"/>
      <c r="H79" s="13"/>
      <c r="I79" s="27"/>
      <c r="J79" s="13"/>
      <c r="K79" s="27"/>
      <c r="L79" s="13"/>
      <c r="M79" s="27"/>
      <c r="N79" s="13"/>
      <c r="O79" s="27"/>
      <c r="P79" s="27"/>
      <c r="Q79" s="27"/>
      <c r="R79" s="27"/>
      <c r="S79" s="27"/>
      <c r="T79" s="27"/>
      <c r="U79" s="27"/>
      <c r="V79" s="27"/>
      <c r="W79" s="13" t="s">
        <v>1203</v>
      </c>
      <c r="X79" s="13" t="s">
        <v>51</v>
      </c>
      <c r="Y79" s="1" t="s">
        <v>1200</v>
      </c>
      <c r="Z79" s="1" t="s">
        <v>51</v>
      </c>
      <c r="AA79" s="28"/>
      <c r="AB79" s="1" t="s">
        <v>51</v>
      </c>
    </row>
    <row r="80" spans="1:28" ht="30" customHeight="1" x14ac:dyDescent="0.3">
      <c r="A80" s="13" t="s">
        <v>353</v>
      </c>
      <c r="B80" s="13" t="s">
        <v>350</v>
      </c>
      <c r="C80" s="13" t="s">
        <v>351</v>
      </c>
      <c r="D80" s="26" t="s">
        <v>352</v>
      </c>
      <c r="E80" s="27"/>
      <c r="F80" s="13"/>
      <c r="G80" s="27"/>
      <c r="H80" s="13"/>
      <c r="I80" s="27"/>
      <c r="J80" s="13"/>
      <c r="K80" s="27"/>
      <c r="L80" s="13"/>
      <c r="M80" s="27"/>
      <c r="N80" s="13"/>
      <c r="O80" s="27"/>
      <c r="P80" s="27"/>
      <c r="Q80" s="27"/>
      <c r="R80" s="27"/>
      <c r="S80" s="27"/>
      <c r="T80" s="27"/>
      <c r="U80" s="27"/>
      <c r="V80" s="27"/>
      <c r="W80" s="13" t="s">
        <v>1204</v>
      </c>
      <c r="X80" s="13" t="s">
        <v>51</v>
      </c>
      <c r="Y80" s="1" t="s">
        <v>1205</v>
      </c>
      <c r="Z80" s="1" t="s">
        <v>51</v>
      </c>
      <c r="AA80" s="28"/>
      <c r="AB80" s="1" t="s">
        <v>51</v>
      </c>
    </row>
    <row r="81" spans="1:28" ht="30" customHeight="1" x14ac:dyDescent="0.3">
      <c r="A81" s="13" t="s">
        <v>578</v>
      </c>
      <c r="B81" s="13" t="s">
        <v>577</v>
      </c>
      <c r="C81" s="13" t="s">
        <v>351</v>
      </c>
      <c r="D81" s="26" t="s">
        <v>352</v>
      </c>
      <c r="E81" s="27"/>
      <c r="F81" s="13"/>
      <c r="G81" s="27"/>
      <c r="H81" s="13"/>
      <c r="I81" s="27"/>
      <c r="J81" s="13"/>
      <c r="K81" s="27"/>
      <c r="L81" s="13"/>
      <c r="M81" s="27"/>
      <c r="N81" s="13"/>
      <c r="O81" s="27"/>
      <c r="P81" s="27"/>
      <c r="Q81" s="27"/>
      <c r="R81" s="27"/>
      <c r="S81" s="27"/>
      <c r="T81" s="27"/>
      <c r="U81" s="27"/>
      <c r="V81" s="27"/>
      <c r="W81" s="13" t="s">
        <v>1206</v>
      </c>
      <c r="X81" s="13" t="s">
        <v>51</v>
      </c>
      <c r="Y81" s="1" t="s">
        <v>1205</v>
      </c>
      <c r="Z81" s="1" t="s">
        <v>51</v>
      </c>
      <c r="AA81" s="28"/>
      <c r="AB81" s="1" t="s">
        <v>51</v>
      </c>
    </row>
    <row r="82" spans="1:28" ht="30" customHeight="1" x14ac:dyDescent="0.3">
      <c r="A82" s="13" t="s">
        <v>732</v>
      </c>
      <c r="B82" s="13" t="s">
        <v>731</v>
      </c>
      <c r="C82" s="13" t="s">
        <v>351</v>
      </c>
      <c r="D82" s="26" t="s">
        <v>352</v>
      </c>
      <c r="E82" s="27"/>
      <c r="F82" s="13"/>
      <c r="G82" s="27"/>
      <c r="H82" s="13"/>
      <c r="I82" s="27"/>
      <c r="J82" s="13"/>
      <c r="K82" s="27"/>
      <c r="L82" s="13"/>
      <c r="M82" s="27"/>
      <c r="N82" s="13"/>
      <c r="O82" s="27"/>
      <c r="P82" s="27"/>
      <c r="Q82" s="27"/>
      <c r="R82" s="27"/>
      <c r="S82" s="27"/>
      <c r="T82" s="27"/>
      <c r="U82" s="27"/>
      <c r="V82" s="27"/>
      <c r="W82" s="13" t="s">
        <v>1207</v>
      </c>
      <c r="X82" s="13" t="s">
        <v>51</v>
      </c>
      <c r="Y82" s="1" t="s">
        <v>1205</v>
      </c>
      <c r="Z82" s="1" t="s">
        <v>51</v>
      </c>
      <c r="AA82" s="28"/>
      <c r="AB82" s="1" t="s">
        <v>51</v>
      </c>
    </row>
    <row r="83" spans="1:28" ht="30" customHeight="1" x14ac:dyDescent="0.3">
      <c r="A83" s="13" t="s">
        <v>856</v>
      </c>
      <c r="B83" s="13" t="s">
        <v>855</v>
      </c>
      <c r="C83" s="13" t="s">
        <v>351</v>
      </c>
      <c r="D83" s="26" t="s">
        <v>352</v>
      </c>
      <c r="E83" s="27"/>
      <c r="F83" s="13"/>
      <c r="G83" s="27"/>
      <c r="H83" s="13"/>
      <c r="I83" s="27"/>
      <c r="J83" s="13"/>
      <c r="K83" s="27"/>
      <c r="L83" s="13"/>
      <c r="M83" s="27"/>
      <c r="N83" s="13"/>
      <c r="O83" s="27"/>
      <c r="P83" s="27"/>
      <c r="Q83" s="27"/>
      <c r="R83" s="27"/>
      <c r="S83" s="27"/>
      <c r="T83" s="27"/>
      <c r="U83" s="27"/>
      <c r="V83" s="27"/>
      <c r="W83" s="13" t="s">
        <v>1208</v>
      </c>
      <c r="X83" s="13" t="s">
        <v>51</v>
      </c>
      <c r="Y83" s="1" t="s">
        <v>1205</v>
      </c>
      <c r="Z83" s="1" t="s">
        <v>51</v>
      </c>
      <c r="AA83" s="28"/>
      <c r="AB83" s="1" t="s">
        <v>51</v>
      </c>
    </row>
    <row r="84" spans="1:28" ht="30" customHeight="1" x14ac:dyDescent="0.3">
      <c r="A84" s="13" t="s">
        <v>874</v>
      </c>
      <c r="B84" s="13" t="s">
        <v>873</v>
      </c>
      <c r="C84" s="13" t="s">
        <v>351</v>
      </c>
      <c r="D84" s="26" t="s">
        <v>352</v>
      </c>
      <c r="E84" s="27"/>
      <c r="F84" s="13"/>
      <c r="G84" s="27"/>
      <c r="H84" s="13"/>
      <c r="I84" s="27"/>
      <c r="J84" s="13"/>
      <c r="K84" s="27"/>
      <c r="L84" s="13"/>
      <c r="M84" s="27"/>
      <c r="N84" s="13"/>
      <c r="O84" s="27"/>
      <c r="P84" s="27"/>
      <c r="Q84" s="27"/>
      <c r="R84" s="27"/>
      <c r="S84" s="27"/>
      <c r="T84" s="27"/>
      <c r="U84" s="27"/>
      <c r="V84" s="27"/>
      <c r="W84" s="13" t="s">
        <v>1209</v>
      </c>
      <c r="X84" s="13" t="s">
        <v>51</v>
      </c>
      <c r="Y84" s="1" t="s">
        <v>1205</v>
      </c>
      <c r="Z84" s="1" t="s">
        <v>51</v>
      </c>
      <c r="AA84" s="28"/>
      <c r="AB84" s="1" t="s">
        <v>51</v>
      </c>
    </row>
    <row r="85" spans="1:28" ht="30" customHeight="1" x14ac:dyDescent="0.3">
      <c r="A85" s="13" t="s">
        <v>859</v>
      </c>
      <c r="B85" s="13" t="s">
        <v>858</v>
      </c>
      <c r="C85" s="13" t="s">
        <v>351</v>
      </c>
      <c r="D85" s="26" t="s">
        <v>352</v>
      </c>
      <c r="E85" s="27"/>
      <c r="F85" s="13"/>
      <c r="G85" s="27"/>
      <c r="H85" s="13"/>
      <c r="I85" s="27"/>
      <c r="J85" s="13"/>
      <c r="K85" s="27"/>
      <c r="L85" s="13"/>
      <c r="M85" s="27"/>
      <c r="N85" s="13"/>
      <c r="O85" s="27"/>
      <c r="P85" s="27"/>
      <c r="Q85" s="27"/>
      <c r="R85" s="27"/>
      <c r="S85" s="27"/>
      <c r="T85" s="27"/>
      <c r="U85" s="27"/>
      <c r="V85" s="27"/>
      <c r="W85" s="13" t="s">
        <v>1210</v>
      </c>
      <c r="X85" s="13" t="s">
        <v>51</v>
      </c>
      <c r="Y85" s="1" t="s">
        <v>1205</v>
      </c>
      <c r="Z85" s="1" t="s">
        <v>51</v>
      </c>
      <c r="AA85" s="28"/>
      <c r="AB85" s="1" t="s">
        <v>51</v>
      </c>
    </row>
    <row r="86" spans="1:28" ht="30" customHeight="1" x14ac:dyDescent="0.3">
      <c r="A86" s="13" t="s">
        <v>1089</v>
      </c>
      <c r="B86" s="13" t="s">
        <v>1088</v>
      </c>
      <c r="C86" s="13" t="s">
        <v>351</v>
      </c>
      <c r="D86" s="26" t="s">
        <v>352</v>
      </c>
      <c r="E86" s="27"/>
      <c r="F86" s="13"/>
      <c r="G86" s="27"/>
      <c r="H86" s="13"/>
      <c r="I86" s="27"/>
      <c r="J86" s="13"/>
      <c r="K86" s="27"/>
      <c r="L86" s="13"/>
      <c r="M86" s="27"/>
      <c r="N86" s="13"/>
      <c r="O86" s="27"/>
      <c r="P86" s="27"/>
      <c r="Q86" s="27"/>
      <c r="R86" s="27"/>
      <c r="S86" s="27"/>
      <c r="T86" s="27"/>
      <c r="U86" s="27"/>
      <c r="V86" s="27"/>
      <c r="W86" s="13" t="s">
        <v>1211</v>
      </c>
      <c r="X86" s="13" t="s">
        <v>51</v>
      </c>
      <c r="Y86" s="1" t="s">
        <v>1205</v>
      </c>
      <c r="Z86" s="1" t="s">
        <v>51</v>
      </c>
      <c r="AA86" s="28"/>
      <c r="AB86" s="1" t="s">
        <v>51</v>
      </c>
    </row>
    <row r="87" spans="1:28" ht="30" customHeight="1" x14ac:dyDescent="0.3">
      <c r="A87" s="13" t="s">
        <v>1018</v>
      </c>
      <c r="B87" s="13" t="s">
        <v>1017</v>
      </c>
      <c r="C87" s="13" t="s">
        <v>351</v>
      </c>
      <c r="D87" s="26" t="s">
        <v>352</v>
      </c>
      <c r="E87" s="27"/>
      <c r="F87" s="13"/>
      <c r="G87" s="27"/>
      <c r="H87" s="13"/>
      <c r="I87" s="27"/>
      <c r="J87" s="13"/>
      <c r="K87" s="27"/>
      <c r="L87" s="13"/>
      <c r="M87" s="27"/>
      <c r="N87" s="13"/>
      <c r="O87" s="27"/>
      <c r="P87" s="27"/>
      <c r="Q87" s="27"/>
      <c r="R87" s="27"/>
      <c r="S87" s="27"/>
      <c r="T87" s="27"/>
      <c r="U87" s="27"/>
      <c r="V87" s="27"/>
      <c r="W87" s="13" t="s">
        <v>1212</v>
      </c>
      <c r="X87" s="13" t="s">
        <v>51</v>
      </c>
      <c r="Y87" s="1" t="s">
        <v>1205</v>
      </c>
      <c r="Z87" s="1" t="s">
        <v>51</v>
      </c>
      <c r="AA87" s="28"/>
      <c r="AB87" s="1" t="s">
        <v>51</v>
      </c>
    </row>
    <row r="88" spans="1:28" ht="30" customHeight="1" x14ac:dyDescent="0.3">
      <c r="A88" s="13" t="s">
        <v>1213</v>
      </c>
      <c r="B88" s="13" t="s">
        <v>1214</v>
      </c>
      <c r="C88" s="13" t="s">
        <v>351</v>
      </c>
      <c r="D88" s="26" t="s">
        <v>352</v>
      </c>
      <c r="E88" s="27"/>
      <c r="F88" s="13"/>
      <c r="G88" s="27"/>
      <c r="H88" s="13"/>
      <c r="I88" s="27"/>
      <c r="J88" s="13"/>
      <c r="K88" s="27"/>
      <c r="L88" s="13"/>
      <c r="M88" s="27"/>
      <c r="N88" s="13"/>
      <c r="O88" s="27"/>
      <c r="P88" s="27"/>
      <c r="Q88" s="27"/>
      <c r="R88" s="27"/>
      <c r="S88" s="27"/>
      <c r="T88" s="27"/>
      <c r="U88" s="27"/>
      <c r="V88" s="27"/>
      <c r="W88" s="13" t="s">
        <v>1215</v>
      </c>
      <c r="X88" s="13" t="s">
        <v>51</v>
      </c>
      <c r="Y88" s="1" t="s">
        <v>1205</v>
      </c>
      <c r="Z88" s="1" t="s">
        <v>51</v>
      </c>
      <c r="AA88" s="28"/>
      <c r="AB88" s="1" t="s">
        <v>51</v>
      </c>
    </row>
    <row r="89" spans="1:28" ht="30" customHeight="1" x14ac:dyDescent="0.3">
      <c r="A89" s="13" t="s">
        <v>969</v>
      </c>
      <c r="B89" s="13" t="s">
        <v>968</v>
      </c>
      <c r="C89" s="13" t="s">
        <v>351</v>
      </c>
      <c r="D89" s="26" t="s">
        <v>352</v>
      </c>
      <c r="E89" s="27"/>
      <c r="F89" s="13"/>
      <c r="G89" s="27"/>
      <c r="H89" s="13"/>
      <c r="I89" s="27"/>
      <c r="J89" s="13"/>
      <c r="K89" s="27"/>
      <c r="L89" s="13"/>
      <c r="M89" s="27"/>
      <c r="N89" s="13"/>
      <c r="O89" s="27"/>
      <c r="P89" s="27"/>
      <c r="Q89" s="27"/>
      <c r="R89" s="27"/>
      <c r="S89" s="27"/>
      <c r="T89" s="27"/>
      <c r="U89" s="27"/>
      <c r="V89" s="27"/>
      <c r="W89" s="13" t="s">
        <v>1216</v>
      </c>
      <c r="X89" s="13" t="s">
        <v>51</v>
      </c>
      <c r="Y89" s="1" t="s">
        <v>1205</v>
      </c>
      <c r="Z89" s="1" t="s">
        <v>51</v>
      </c>
      <c r="AA89" s="28"/>
      <c r="AB89" s="1" t="s">
        <v>51</v>
      </c>
    </row>
    <row r="90" spans="1:28" ht="30" customHeight="1" x14ac:dyDescent="0.3">
      <c r="A90" s="13" t="s">
        <v>635</v>
      </c>
      <c r="B90" s="13" t="s">
        <v>634</v>
      </c>
      <c r="C90" s="13" t="s">
        <v>351</v>
      </c>
      <c r="D90" s="26" t="s">
        <v>352</v>
      </c>
      <c r="E90" s="27"/>
      <c r="F90" s="13"/>
      <c r="G90" s="27"/>
      <c r="H90" s="13"/>
      <c r="I90" s="27"/>
      <c r="J90" s="13"/>
      <c r="K90" s="27"/>
      <c r="L90" s="13"/>
      <c r="M90" s="27"/>
      <c r="N90" s="13"/>
      <c r="O90" s="27"/>
      <c r="P90" s="27"/>
      <c r="Q90" s="27"/>
      <c r="R90" s="27"/>
      <c r="S90" s="27"/>
      <c r="T90" s="27"/>
      <c r="U90" s="27"/>
      <c r="V90" s="27"/>
      <c r="W90" s="13" t="s">
        <v>1217</v>
      </c>
      <c r="X90" s="13" t="s">
        <v>51</v>
      </c>
      <c r="Y90" s="1" t="s">
        <v>1205</v>
      </c>
      <c r="Z90" s="1" t="s">
        <v>51</v>
      </c>
      <c r="AA90" s="28"/>
      <c r="AB90" s="1" t="s">
        <v>51</v>
      </c>
    </row>
    <row r="91" spans="1:28" ht="30" customHeight="1" x14ac:dyDescent="0.3">
      <c r="A91" s="13" t="s">
        <v>784</v>
      </c>
      <c r="B91" s="13" t="s">
        <v>783</v>
      </c>
      <c r="C91" s="13" t="s">
        <v>351</v>
      </c>
      <c r="D91" s="26" t="s">
        <v>352</v>
      </c>
      <c r="E91" s="27"/>
      <c r="F91" s="13"/>
      <c r="G91" s="27"/>
      <c r="H91" s="13"/>
      <c r="I91" s="27"/>
      <c r="J91" s="13"/>
      <c r="K91" s="27"/>
      <c r="L91" s="13"/>
      <c r="M91" s="27"/>
      <c r="N91" s="13"/>
      <c r="O91" s="27"/>
      <c r="P91" s="27"/>
      <c r="Q91" s="27"/>
      <c r="R91" s="27"/>
      <c r="S91" s="27"/>
      <c r="T91" s="27"/>
      <c r="U91" s="27"/>
      <c r="V91" s="27"/>
      <c r="W91" s="13" t="s">
        <v>1218</v>
      </c>
      <c r="X91" s="13" t="s">
        <v>51</v>
      </c>
      <c r="Y91" s="1" t="s">
        <v>1205</v>
      </c>
      <c r="Z91" s="1" t="s">
        <v>51</v>
      </c>
      <c r="AA91" s="28"/>
      <c r="AB91" s="1" t="s">
        <v>51</v>
      </c>
    </row>
    <row r="92" spans="1:28" ht="30" customHeight="1" x14ac:dyDescent="0.3">
      <c r="A92" s="13" t="s">
        <v>787</v>
      </c>
      <c r="B92" s="13" t="s">
        <v>786</v>
      </c>
      <c r="C92" s="13" t="s">
        <v>351</v>
      </c>
      <c r="D92" s="26" t="s">
        <v>352</v>
      </c>
      <c r="E92" s="27"/>
      <c r="F92" s="13"/>
      <c r="G92" s="27"/>
      <c r="H92" s="13"/>
      <c r="I92" s="27"/>
      <c r="J92" s="13"/>
      <c r="K92" s="27"/>
      <c r="L92" s="13"/>
      <c r="M92" s="27"/>
      <c r="N92" s="13"/>
      <c r="O92" s="27"/>
      <c r="P92" s="27"/>
      <c r="Q92" s="27"/>
      <c r="R92" s="27"/>
      <c r="S92" s="27"/>
      <c r="T92" s="27"/>
      <c r="U92" s="27"/>
      <c r="V92" s="27"/>
      <c r="W92" s="13" t="s">
        <v>1219</v>
      </c>
      <c r="X92" s="13" t="s">
        <v>51</v>
      </c>
      <c r="Y92" s="1" t="s">
        <v>1205</v>
      </c>
      <c r="Z92" s="1" t="s">
        <v>51</v>
      </c>
      <c r="AA92" s="28"/>
      <c r="AB92" s="1" t="s">
        <v>51</v>
      </c>
    </row>
    <row r="93" spans="1:28" ht="30" customHeight="1" x14ac:dyDescent="0.3">
      <c r="A93" s="13" t="s">
        <v>754</v>
      </c>
      <c r="B93" s="13" t="s">
        <v>753</v>
      </c>
      <c r="C93" s="13" t="s">
        <v>351</v>
      </c>
      <c r="D93" s="26" t="s">
        <v>352</v>
      </c>
      <c r="E93" s="27"/>
      <c r="F93" s="13"/>
      <c r="G93" s="27"/>
      <c r="H93" s="13"/>
      <c r="I93" s="27"/>
      <c r="J93" s="13"/>
      <c r="K93" s="27"/>
      <c r="L93" s="13"/>
      <c r="M93" s="27"/>
      <c r="N93" s="13"/>
      <c r="O93" s="27"/>
      <c r="P93" s="27"/>
      <c r="Q93" s="27"/>
      <c r="R93" s="27"/>
      <c r="S93" s="27"/>
      <c r="T93" s="27"/>
      <c r="U93" s="27"/>
      <c r="V93" s="27"/>
      <c r="W93" s="13" t="s">
        <v>1220</v>
      </c>
      <c r="X93" s="13" t="s">
        <v>51</v>
      </c>
      <c r="Y93" s="1" t="s">
        <v>1205</v>
      </c>
      <c r="Z93" s="1" t="s">
        <v>51</v>
      </c>
      <c r="AA93" s="28"/>
      <c r="AB93" s="1" t="s">
        <v>51</v>
      </c>
    </row>
    <row r="94" spans="1:28" ht="30" customHeight="1" x14ac:dyDescent="0.3">
      <c r="A94" s="13" t="s">
        <v>766</v>
      </c>
      <c r="B94" s="13" t="s">
        <v>765</v>
      </c>
      <c r="C94" s="13" t="s">
        <v>351</v>
      </c>
      <c r="D94" s="26" t="s">
        <v>352</v>
      </c>
      <c r="E94" s="27"/>
      <c r="F94" s="13"/>
      <c r="G94" s="27"/>
      <c r="H94" s="13"/>
      <c r="I94" s="27"/>
      <c r="J94" s="13"/>
      <c r="K94" s="27"/>
      <c r="L94" s="13"/>
      <c r="M94" s="27"/>
      <c r="N94" s="13"/>
      <c r="O94" s="27"/>
      <c r="P94" s="27"/>
      <c r="Q94" s="27"/>
      <c r="R94" s="27"/>
      <c r="S94" s="27"/>
      <c r="T94" s="27"/>
      <c r="U94" s="27"/>
      <c r="V94" s="27"/>
      <c r="W94" s="13" t="s">
        <v>1221</v>
      </c>
      <c r="X94" s="13" t="s">
        <v>51</v>
      </c>
      <c r="Y94" s="1" t="s">
        <v>1205</v>
      </c>
      <c r="Z94" s="1" t="s">
        <v>51</v>
      </c>
      <c r="AA94" s="28"/>
      <c r="AB94" s="1" t="s">
        <v>51</v>
      </c>
    </row>
    <row r="95" spans="1:28" ht="30" customHeight="1" x14ac:dyDescent="0.3">
      <c r="A95" s="13" t="s">
        <v>1072</v>
      </c>
      <c r="B95" s="13" t="s">
        <v>1071</v>
      </c>
      <c r="C95" s="13" t="s">
        <v>351</v>
      </c>
      <c r="D95" s="26" t="s">
        <v>352</v>
      </c>
      <c r="E95" s="27"/>
      <c r="F95" s="13"/>
      <c r="G95" s="27"/>
      <c r="H95" s="13"/>
      <c r="I95" s="27"/>
      <c r="J95" s="13"/>
      <c r="K95" s="27"/>
      <c r="L95" s="13"/>
      <c r="M95" s="27"/>
      <c r="N95" s="13"/>
      <c r="O95" s="27"/>
      <c r="P95" s="27"/>
      <c r="Q95" s="27"/>
      <c r="R95" s="27"/>
      <c r="S95" s="27"/>
      <c r="T95" s="27"/>
      <c r="U95" s="27"/>
      <c r="V95" s="27"/>
      <c r="W95" s="13" t="s">
        <v>1222</v>
      </c>
      <c r="X95" s="13" t="s">
        <v>51</v>
      </c>
      <c r="Y95" s="1" t="s">
        <v>1205</v>
      </c>
      <c r="Z95" s="1" t="s">
        <v>51</v>
      </c>
      <c r="AA95" s="28"/>
      <c r="AB95" s="1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11</vt:i4>
      </vt:variant>
    </vt:vector>
  </HeadingPairs>
  <TitlesOfParts>
    <vt:vector size="17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재영 박</dc:creator>
  <cp:lastModifiedBy>USER</cp:lastModifiedBy>
  <dcterms:created xsi:type="dcterms:W3CDTF">2026-09-18T14:08:29Z</dcterms:created>
  <dcterms:modified xsi:type="dcterms:W3CDTF">2026-10-06T05:28:15Z</dcterms:modified>
</cp:coreProperties>
</file>