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삭제금지\바탕 화면\계약\1.23년 하반기-24년 상반기\2024.07.01.~\1 용역\2 계약완료_소액수의 견적제출\2026-10-12_2026년 제설차량\0.2026-10-23개찰_2026~27년 동절기 도로제설작업 장비(0.6㎥ 굴삭기, 타이어) 임차 용역_소액수의 견적제출(1대)\"/>
    </mc:Choice>
  </mc:AlternateContent>
  <bookViews>
    <workbookView xWindow="120" yWindow="60" windowWidth="11715" windowHeight="6075" tabRatio="810"/>
  </bookViews>
  <sheets>
    <sheet name="표지 " sheetId="11" r:id="rId1"/>
    <sheet name="설계설명서" sheetId="10" r:id="rId2"/>
    <sheet name="총괄표" sheetId="5" r:id="rId3"/>
    <sheet name="내역서" sheetId="6" r:id="rId4"/>
    <sheet name="단가산출서" sheetId="15" r:id="rId5"/>
    <sheet name="작업시간 산출내역(최종)" sheetId="18" r:id="rId6"/>
    <sheet name="작업시간 산출내역" sheetId="14" state="hidden" r:id="rId7"/>
    <sheet name="일위대가표" sheetId="3" r:id="rId8"/>
    <sheet name="일위대가 산출근거" sheetId="17" r:id="rId9"/>
    <sheet name="경유 단가" sheetId="12" r:id="rId10"/>
    <sheet name="과업지시서" sheetId="16" state="hidden" r:id="rId11"/>
  </sheets>
  <externalReferences>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s>
  <definedNames>
    <definedName name="_">#N/A</definedName>
    <definedName name="__123Graph_A" hidden="1">'[1]1TL종점(1)'!#REF!</definedName>
    <definedName name="__123Graph_X" hidden="1">'[1]1TL종점(1)'!#REF!</definedName>
    <definedName name="__Key1">[2]BOX!#REF!</definedName>
    <definedName name="_1">#N/A</definedName>
    <definedName name="_1_0_S" hidden="1">'[3]6PILE  (돌출)'!#REF!</definedName>
    <definedName name="_10_3__Criteria" localSheetId="10">#REF!</definedName>
    <definedName name="_11_3__Criteria">#REF!</definedName>
    <definedName name="_12Á_1È_Ç">'[4]일위대가(계측기설치)'!#REF!</definedName>
    <definedName name="_13Á_2È_Ç">'[4]일위대가(계측기설치)'!#REF!</definedName>
    <definedName name="_14Á_3È_Ç">'[4]일위대가(계측기설치)'!#REF!</definedName>
    <definedName name="_15A">[5]금액내역서!$D$3:$D$10</definedName>
    <definedName name="_15Á_4È_Ç">'[4]일위대가(계측기설치)'!#REF!</definedName>
    <definedName name="_16Á_5È_Ç">'[4]일위대가(계측기설치)'!#REF!</definedName>
    <definedName name="_17Á_6È_Ç">'[4]일위대가(계측기설치)'!#REF!</definedName>
    <definedName name="_18A21000_">#REF!</definedName>
    <definedName name="_19B2_">'[6]단면 (2)'!$K$55</definedName>
    <definedName name="_1공장">#REF!</definedName>
    <definedName name="_1부">#REF!</definedName>
    <definedName name="_2">#N/A</definedName>
    <definedName name="_2_3_0Crite" localSheetId="10">#REF!</definedName>
    <definedName name="_20G_0Extr">#REF!</definedName>
    <definedName name="_21G_0Extract">#REF!</definedName>
    <definedName name="_22G__Extr" localSheetId="10">#REF!</definedName>
    <definedName name="_23G__Extr">#REF!</definedName>
    <definedName name="_24G__Extract" localSheetId="10">#REF!</definedName>
    <definedName name="_25G__Extract">#REF!</definedName>
    <definedName name="_2공장">#REF!</definedName>
    <definedName name="_2부">#REF!</definedName>
    <definedName name="_3">#N/A</definedName>
    <definedName name="_3_3_0Crite" localSheetId="10">#REF!</definedName>
    <definedName name="_3공장">#REF!</definedName>
    <definedName name="_3부">#REF!</definedName>
    <definedName name="_4">#N/A</definedName>
    <definedName name="_4_3_0Crite">#REF!</definedName>
    <definedName name="_4부">#REF!</definedName>
    <definedName name="_5_3_0Criteria" localSheetId="10">#REF!</definedName>
    <definedName name="_5부">#REF!</definedName>
    <definedName name="_6_3_0Criteria" localSheetId="10">#REF!</definedName>
    <definedName name="_7_3_0Criteria">#REF!</definedName>
    <definedName name="_8_3__Crite" localSheetId="10">#REF!</definedName>
    <definedName name="_9_3__Crite">#REF!</definedName>
    <definedName name="_A">#REF!</definedName>
    <definedName name="_aab42">#REF!</definedName>
    <definedName name="_BEM1">[2]BOX!#REF!</definedName>
    <definedName name="_BEM2">[2]BOX!#REF!</definedName>
    <definedName name="_BEP1">[2]BOX!#REF!</definedName>
    <definedName name="_BEP2">[2]BOX!#REF!</definedName>
    <definedName name="_BES1">[2]BOX!#REF!</definedName>
    <definedName name="_BES2">[2]BOX!#REF!</definedName>
    <definedName name="_BMM1">[2]BOX!#REF!</definedName>
    <definedName name="_BMM2">[2]BOX!#REF!</definedName>
    <definedName name="_BMP1">[2]BOX!#REF!</definedName>
    <definedName name="_BMP2">[2]BOX!#REF!</definedName>
    <definedName name="_BMS1">[2]BOX!#REF!</definedName>
    <definedName name="_BMS2">[2]BOX!#REF!</definedName>
    <definedName name="_boo2">[7]조건표!$A$2:$H$348</definedName>
    <definedName name="_CDT1">#REF!</definedName>
    <definedName name="_CDT2">#REF!</definedName>
    <definedName name="_CDT3">#REF!</definedName>
    <definedName name="_CEN1">[2]BOX!#REF!</definedName>
    <definedName name="_Dan4">[2]BOX!#REF!</definedName>
    <definedName name="_Fill" localSheetId="10" hidden="1">#REF!</definedName>
    <definedName name="_Fill" localSheetId="0" hidden="1">#REF!</definedName>
    <definedName name="_Fill" hidden="1">#REF!</definedName>
    <definedName name="_xlnm._FilterDatabase" localSheetId="9" hidden="1">'경유 단가'!#REF!</definedName>
    <definedName name="_xlnm._FilterDatabase" localSheetId="7" hidden="1">일위대가표!#REF!</definedName>
    <definedName name="_GHH1">#REF!</definedName>
    <definedName name="_GHH2">#REF!</definedName>
    <definedName name="_hor1">[2]BOX!#REF!</definedName>
    <definedName name="_hor2">[2]BOX!#REF!</definedName>
    <definedName name="_hor3">[2]BOX!#REF!</definedName>
    <definedName name="_IJ66980">#REF!</definedName>
    <definedName name="_JEA1">#REF!</definedName>
    <definedName name="_JEA2">#REF!</definedName>
    <definedName name="_K">#N/A</definedName>
    <definedName name="_Key1" localSheetId="10" hidden="1">#REF!</definedName>
    <definedName name="_Key1" hidden="1">#REF!</definedName>
    <definedName name="_Key2" localSheetId="10" hidden="1">#REF!</definedName>
    <definedName name="_Key2" hidden="1">#REF!</definedName>
    <definedName name="_kM1">#REF!</definedName>
    <definedName name="_kM2">#REF!</definedName>
    <definedName name="_kM3">#REF!</definedName>
    <definedName name="_Ky4">[2]BOX!#REF!</definedName>
    <definedName name="_Ky5">[2]BOX!#REF!</definedName>
    <definedName name="_Ky6">[2]BOX!#REF!</definedName>
    <definedName name="_Ky7">[2]BOX!#REF!</definedName>
    <definedName name="_Ky8">[2]BOX!#REF!</definedName>
    <definedName name="_Ky9">[2]BOX!#REF!</definedName>
    <definedName name="_Order1" hidden="1">255</definedName>
    <definedName name="_Order2" hidden="1">255</definedName>
    <definedName name="_pa1">#REF!</definedName>
    <definedName name="_pa2">#REF!</definedName>
    <definedName name="_PI1">#REF!</definedName>
    <definedName name="_SBB1" localSheetId="10">#REF!</definedName>
    <definedName name="_SBB1" localSheetId="0">#REF!</definedName>
    <definedName name="_SBB1">#REF!</definedName>
    <definedName name="_SBB2" localSheetId="10">#REF!</definedName>
    <definedName name="_SBB2" localSheetId="0">#REF!</definedName>
    <definedName name="_SBB2">#REF!</definedName>
    <definedName name="_SBB3" localSheetId="10">#REF!</definedName>
    <definedName name="_SBB3" localSheetId="0">#REF!</definedName>
    <definedName name="_SBB3">#REF!</definedName>
    <definedName name="_SBB4" localSheetId="10">#REF!</definedName>
    <definedName name="_SBB4" localSheetId="0">#REF!</definedName>
    <definedName name="_SBB4">#REF!</definedName>
    <definedName name="_SBB5" localSheetId="10">#REF!</definedName>
    <definedName name="_SBB5" localSheetId="0">#REF!</definedName>
    <definedName name="_SBB5">#REF!</definedName>
    <definedName name="_SHH1" localSheetId="10">#REF!</definedName>
    <definedName name="_SHH1" localSheetId="0">#REF!</definedName>
    <definedName name="_SHH1">#REF!</definedName>
    <definedName name="_SHH2" localSheetId="10">#REF!</definedName>
    <definedName name="_SHH2" localSheetId="0">#REF!</definedName>
    <definedName name="_SHH2">#REF!</definedName>
    <definedName name="_SHH3" localSheetId="10">#REF!</definedName>
    <definedName name="_SHH3" localSheetId="0">#REF!</definedName>
    <definedName name="_SHH3">#REF!</definedName>
    <definedName name="_Sort" localSheetId="10" hidden="1">#REF!</definedName>
    <definedName name="_Sort" hidden="1">[8]지장물조서!#REF!</definedName>
    <definedName name="_Ted1">#REF!</definedName>
    <definedName name="_Ts1">#REF!</definedName>
    <definedName name="_Ty1">#REF!</definedName>
    <definedName name="_Ty2">#REF!</definedName>
    <definedName name="_ver1">[2]BOX!#REF!</definedName>
    <definedName name="_ver2">[2]BOX!#REF!</definedName>
    <definedName name="_ver3">[2]BOX!#REF!</definedName>
    <definedName name="_VRE1">[2]BOX!#REF!</definedName>
    <definedName name="_WEl1">[2]BOX!#REF!</definedName>
    <definedName name="_WEl2">[2]BOX!#REF!</definedName>
    <definedName name="_WEl3">[2]BOX!#REF!</definedName>
    <definedName name="_WEl4">[2]BOX!#REF!</definedName>
    <definedName name="_WEl5">[2]BOX!#REF!</definedName>
    <definedName name="_WEo1">[2]BOX!#REF!</definedName>
    <definedName name="_Wh3">[2]BOX!#REF!</definedName>
    <definedName name="_Whl1">[2]BOX!#REF!</definedName>
    <definedName name="_Whl2">[2]BOX!#REF!</definedName>
    <definedName name="_Whl3">[2]BOX!#REF!</definedName>
    <definedName name="_Whl4">[2]BOX!#REF!</definedName>
    <definedName name="_Whm1">[2]BOX!#REF!</definedName>
    <definedName name="_Whm2">[2]BOX!#REF!</definedName>
    <definedName name="_Whm3">[2]BOX!#REF!</definedName>
    <definedName name="_WL1">[2]BOX!#REF!</definedName>
    <definedName name="_WL2">[2]BOX!#REF!</definedName>
    <definedName name="_WMM1">[2]BOX!#REF!</definedName>
    <definedName name="_WMM2">[2]BOX!#REF!</definedName>
    <definedName name="_WMP1">[2]BOX!#REF!</definedName>
    <definedName name="_WMP2">[2]BOX!#REF!</definedName>
    <definedName name="_WMS1">[2]BOX!#REF!</definedName>
    <definedName name="_WMS2">[2]BOX!#REF!</definedName>
    <definedName name="_Ww1">[2]BOX!#REF!</definedName>
    <definedName name="_Ww2">[2]BOX!#REF!</definedName>
    <definedName name="_Wwl1">[2]BOX!#REF!</definedName>
    <definedName name="_Wwl2">[2]BOX!#REF!</definedName>
    <definedName name="_Wwl3">[2]BOX!#REF!</definedName>
    <definedName name="_XX12">[2]BOX!#REF!</definedName>
    <definedName name="_XX13">[2]BOX!#REF!</definedName>
    <definedName name="_XX14">[2]BOX!#REF!</definedName>
    <definedName name="_XX18">[2]BOX!#REF!</definedName>
    <definedName name="_XX19">[2]BOX!#REF!</definedName>
    <definedName name="_XX20">[2]BOX!#REF!</definedName>
    <definedName name="_XX21">[2]BOX!#REF!</definedName>
    <definedName name="_XX22">[2]BOX!#REF!</definedName>
    <definedName name="_XX23">[2]BOX!#REF!</definedName>
    <definedName name="_XX24">[2]BOX!#REF!</definedName>
    <definedName name="_XX25">[2]BOX!#REF!</definedName>
    <definedName name="_XX26">[2]BOX!#REF!</definedName>
    <definedName name="_XX27">[2]BOX!#REF!</definedName>
    <definedName name="_XX28">[2]BOX!#REF!</definedName>
    <definedName name="_XX29">[2]BOX!#REF!</definedName>
    <definedName name="_XX30">[2]BOX!#REF!</definedName>
    <definedName name="_XX5">[2]BOX!#REF!</definedName>
    <definedName name="_XX6">[2]BOX!#REF!</definedName>
    <definedName name="_XX7">[2]BOX!#REF!</definedName>
    <definedName name="_YY12">[2]BOX!#REF!</definedName>
    <definedName name="_YY13">[2]BOX!#REF!</definedName>
    <definedName name="_YY14">[2]BOX!#REF!</definedName>
    <definedName name="_YY18">[2]BOX!#REF!</definedName>
    <definedName name="_YY19">[2]BOX!#REF!</definedName>
    <definedName name="_YY20">[2]BOX!#REF!</definedName>
    <definedName name="_YY21">[2]BOX!#REF!</definedName>
    <definedName name="_YY22">[2]BOX!#REF!</definedName>
    <definedName name="_YY23">[2]BOX!#REF!</definedName>
    <definedName name="_YY24">[2]BOX!#REF!</definedName>
    <definedName name="_YY25">[2]BOX!#REF!</definedName>
    <definedName name="_YY26">[2]BOX!#REF!</definedName>
    <definedName name="_YY27">[2]BOX!#REF!</definedName>
    <definedName name="_YY28">[2]BOX!#REF!</definedName>
    <definedName name="_YY29">[2]BOX!#REF!</definedName>
    <definedName name="_YY30">[2]BOX!#REF!</definedName>
    <definedName name="_YY5">[2]BOX!#REF!</definedName>
    <definedName name="_YY6">[2]BOX!#REF!</definedName>
    <definedName name="_YY7">[2]BOX!#REF!</definedName>
    <definedName name="¤±8529">'[9]일위대가(가설)'!#REF!</definedName>
    <definedName name="\\O">[10]기기리스트!#REF!</definedName>
    <definedName name="\0">#REF!</definedName>
    <definedName name="\a">#REF!</definedName>
    <definedName name="\b">#REF!</definedName>
    <definedName name="\c">#REF!</definedName>
    <definedName name="\d">#REF!</definedName>
    <definedName name="\e">#N/A</definedName>
    <definedName name="\f">[10]기기리스트!#REF!</definedName>
    <definedName name="\g">#REF!</definedName>
    <definedName name="\h">#REF!</definedName>
    <definedName name="\i">#N/A</definedName>
    <definedName name="\j">#REF!</definedName>
    <definedName name="\k">#REF!</definedName>
    <definedName name="\l">#REF!</definedName>
    <definedName name="\m">#REF!</definedName>
    <definedName name="\n">#N/A</definedName>
    <definedName name="\o">[10]기기리스트!#REF!</definedName>
    <definedName name="\p">#N/A</definedName>
    <definedName name="\q">#REF!</definedName>
    <definedName name="\r">#REF!</definedName>
    <definedName name="\s">#REF!</definedName>
    <definedName name="\t">#REF!</definedName>
    <definedName name="\u">#N/A</definedName>
    <definedName name="\v">[10]기기리스트!#REF!</definedName>
    <definedName name="\w">[10]기기리스트!#REF!</definedName>
    <definedName name="\x">#REF!</definedName>
    <definedName name="\z">#REF!</definedName>
    <definedName name="a" localSheetId="10">#REF!</definedName>
    <definedName name="a" localSheetId="0">#REF!</definedName>
    <definedName name="A">[11]DATE!$E$24:$E$85</definedName>
    <definedName name="A_4">[2]BOX!#REF!</definedName>
    <definedName name="A_5">[2]BOX!#REF!</definedName>
    <definedName name="A2A1">#REF!</definedName>
    <definedName name="A2A2">#REF!</definedName>
    <definedName name="A2A3">#REF!</definedName>
    <definedName name="aa">#REF!</definedName>
    <definedName name="aaa">#REF!</definedName>
    <definedName name="aaaa">'[12]ABUT수량-A1'!$T$25</definedName>
    <definedName name="AAD">#REF!</definedName>
    <definedName name="AC" localSheetId="10">#REF!</definedName>
    <definedName name="ac">#REF!</definedName>
    <definedName name="ACD">#REF!</definedName>
    <definedName name="ad"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 localSheetId="10">#REF!</definedName>
    <definedName name="ae"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D">#REF!</definedName>
    <definedName name="Aend">#REF!</definedName>
    <definedName name="Aex">#REF!</definedName>
    <definedName name="af"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 localSheetId="10">#REF!</definedName>
    <definedName name="a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Con">#REF!</definedName>
    <definedName name="aff"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f"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TER1">[13]NYS!#REF!</definedName>
    <definedName name="AFTER2">[13]NYS!#REF!</definedName>
    <definedName name="AFTER3">[13]NYS!#REF!</definedName>
    <definedName name="AFTER4">#REF!</definedName>
    <definedName name="ag"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 localSheetId="10">#REF!</definedName>
    <definedName name="a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D">#REF!</definedName>
    <definedName name="agg"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localSheetId="9">{#N/A,#N/A,FALSE,"하중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localSheetId="10">#REF!</definedName>
    <definedName name="AH" localSheetId="4">{#N/A,#N/A,FALSE,"하중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localSheetId="5">{#N/A,#N/A,FALSE,"하중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localSheetId="0">{#N/A,#N/A,FALSE,"하중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I">#REF!</definedName>
    <definedName name="AID">#REF!</definedName>
    <definedName name="AK">#REF!</definedName>
    <definedName name="AKD">#REF!</definedName>
    <definedName name="AL">[14]nys!#REF!</definedName>
    <definedName name="alpa1">#REF!</definedName>
    <definedName name="AlphaD">#REF!</definedName>
    <definedName name="AlphaL">#REF!</definedName>
    <definedName name="AM">#REF!</definedName>
    <definedName name="AMD">#REF!</definedName>
    <definedName name="an"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O">#REF!</definedName>
    <definedName name="AOD">#REF!</definedName>
    <definedName name="AQ">#REF!</definedName>
    <definedName name="aqaq">'[15]ABUT수량-A1'!$T$25</definedName>
    <definedName name="AQD">#REF!</definedName>
    <definedName name="aqq">#REF!</definedName>
    <definedName name="arr"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localSheetId="10">#REF!</definedName>
    <definedName name="as" localSheetId="0">#REF!</definedName>
    <definedName name="as">#REF!</definedName>
    <definedName name="ASD">#REF!</definedName>
    <definedName name="ASP">#REF!</definedName>
    <definedName name="ASS">#REF!</definedName>
    <definedName name="AT">'[16]CABLE SIZE-3'!#REF!</definedName>
    <definedName name="AU">#REF!</definedName>
    <definedName name="AUD">#REF!</definedName>
    <definedName name="AV">#REF!</definedName>
    <definedName name="avvvv"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#REF!</definedName>
    <definedName name="AWD">#REF!</definedName>
    <definedName name="A삼">#REF!</definedName>
    <definedName name="A이">#REF!</definedName>
    <definedName name="A일">#REF!</definedName>
    <definedName name="B" localSheetId="10">[17]원가계산서!#REF!</definedName>
    <definedName name="b" localSheetId="0">#REF!</definedName>
    <definedName name="B">#N/A</definedName>
    <definedName name="B1B" localSheetId="10">#REF!</definedName>
    <definedName name="B1B" localSheetId="0">#REF!</definedName>
    <definedName name="B1B">#REF!</definedName>
    <definedName name="B2B" localSheetId="10">#REF!</definedName>
    <definedName name="B2B" localSheetId="0">#REF!</definedName>
    <definedName name="B2B">#REF!</definedName>
    <definedName name="B3B" localSheetId="10">#REF!</definedName>
    <definedName name="B3B" localSheetId="0">#REF!</definedName>
    <definedName name="B3B">#REF!</definedName>
    <definedName name="B4B" localSheetId="10">#REF!</definedName>
    <definedName name="B4B" localSheetId="0">#REF!</definedName>
    <definedName name="B4B">#REF!</definedName>
    <definedName name="B5B">[18]교각1!#REF!</definedName>
    <definedName name="B6B">[18]교각1!#REF!</definedName>
    <definedName name="B7B">[18]교각1!#REF!</definedName>
    <definedName name="BackKey">#REF!</definedName>
    <definedName name="BC">#REF!</definedName>
    <definedName name="BCD">#REF!</definedName>
    <definedName name="BD">[14]nys!#REF!</definedName>
    <definedName name="bdfgdgr">[19]!Macro8</definedName>
    <definedName name="BE">#REF!</definedName>
    <definedName name="BED">#REF!</definedName>
    <definedName name="BEFORE1">[13]NYS!#REF!</definedName>
    <definedName name="BEFORE2">[13]NYS!#REF!</definedName>
    <definedName name="BEFORE3">[13]NYS!#REF!</definedName>
    <definedName name="BEFORE4">#REF!</definedName>
    <definedName name="Begin_Dialog_UserDialog_686__428___Microsoft_Word">[20]공무2과!#REF!</definedName>
    <definedName name="Beta">#REF!</definedName>
    <definedName name="Bl" localSheetId="10">[2]BOX!#REF!</definedName>
    <definedName name="BL">#REF!</definedName>
    <definedName name="BLO_1">#N/A</definedName>
    <definedName name="Bolts">#REF!</definedName>
    <definedName name="BOM_OF_ECP">#REF!</definedName>
    <definedName name="BS">[14]nys!#REF!</definedName>
    <definedName name="BSB"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uJae4">[2]BOX!#REF!</definedName>
    <definedName name="BV">#REF!</definedName>
    <definedName name="B이">#REF!</definedName>
    <definedName name="B일">#REF!</definedName>
    <definedName name="B제로">#REF!</definedName>
    <definedName name="C.C">#REF!</definedName>
    <definedName name="C_">#N/A</definedName>
    <definedName name="CABLE">#REF!</definedName>
    <definedName name="camberWork" localSheetId="10">과업지시서!camberWork</definedName>
    <definedName name="camberWork" localSheetId="5">'작업시간 산출내역(최종)'!camberWork</definedName>
    <definedName name="camberWork">[0]!camberWork</definedName>
    <definedName name="CCC" localSheetId="10">#REF!</definedName>
    <definedName name="CCC">#REF!</definedName>
    <definedName name="CDT">#REF!</definedName>
    <definedName name="CH" localSheetId="10">#REF!,#REF!</definedName>
    <definedName name="CH">#REF!</definedName>
    <definedName name="CHECKVALVE25">#REF!</definedName>
    <definedName name="CHECKVALVE32">#REF!</definedName>
    <definedName name="CJFRHD">[21]물가자료!$C$21</definedName>
    <definedName name="CODE">#REF!</definedName>
    <definedName name="COLUMN_A" localSheetId="0">#REF!</definedName>
    <definedName name="COLUMN_A">#REF!</definedName>
    <definedName name="COMB11">[2]BOX!#REF!</definedName>
    <definedName name="COMB12">[2]BOX!#REF!</definedName>
    <definedName name="COMB13">[2]BOX!#REF!</definedName>
    <definedName name="COMB14">[2]BOX!#REF!</definedName>
    <definedName name="COMB7">[2]BOX!#REF!</definedName>
    <definedName name="COMB8">[2]BOX!#REF!</definedName>
    <definedName name="CON">#REF!</definedName>
    <definedName name="CONDUIT">#REF!</definedName>
    <definedName name="COPING_L" localSheetId="0">[22]COPING!#REF!</definedName>
    <definedName name="COPING_L">[23]COPING!#REF!</definedName>
    <definedName name="COPING_W" localSheetId="0">'[24]SLAB"1"'!#REF!</definedName>
    <definedName name="COPING_W">'[25]SLAB"1"'!#REF!</definedName>
    <definedName name="CR">#REF!</definedName>
    <definedName name="_xlnm.Criteria">#REF!</definedName>
    <definedName name="Criteria_MI">[26]내역!#REF!</definedName>
    <definedName name="Cs">#REF!</definedName>
    <definedName name="CT">#REF!</definedName>
    <definedName name="D" localSheetId="10">BlankMacro1</definedName>
    <definedName name="D">[11]DATE!$C$24:$C$85</definedName>
    <definedName name="DAN">[27]을!#REF!</definedName>
    <definedName name="DANGA">#REF!,#REF!</definedName>
    <definedName name="danga2">#REF!,#REF!</definedName>
    <definedName name="danka">[28]단가비교표!$A$3:$H$218</definedName>
    <definedName name="DATA">[29]WORK!$A$22:$BE$356</definedName>
    <definedName name="DATA_">[29]WORK!$A$22:$BE$402</definedName>
    <definedName name="_xlnm.Database" localSheetId="10">#REF!</definedName>
    <definedName name="_xlnm.Database">#REF!</definedName>
    <definedName name="Database_MI">#REF!</definedName>
    <definedName name="DATABASE1">#REF!</definedName>
    <definedName name="database2" localSheetId="10">#REF!</definedName>
    <definedName name="database2">#REF!</definedName>
    <definedName name="dd" localSheetId="10">[30]지주목시비량산출서!#REF!</definedName>
    <definedName name="DD">#REF!</definedName>
    <definedName name="DDD" localSheetId="10">BlankMacro1</definedName>
    <definedName name="ddd">#REF!</definedName>
    <definedName name="dddd"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localSheetId="10">[31]총괄표!$J$24</definedName>
    <definedName name="DD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S" localSheetId="10">BlankMacro1</definedName>
    <definedName name="DDS" localSheetId="5">BlankMacro1</definedName>
    <definedName name="DDS">BlankMacro1</definedName>
    <definedName name="DDW" localSheetId="10">BlankMacro1</definedName>
    <definedName name="DDW" localSheetId="5">BlankMacro1</definedName>
    <definedName name="DDW">BlankMacro1</definedName>
    <definedName name="DeadFacter">#REF!</definedName>
    <definedName name="def">#REF!</definedName>
    <definedName name="Delta">#REF!</definedName>
    <definedName name="Delta1">#REF!</definedName>
    <definedName name="dfdf"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 localSheetId="10">#REF!</definedName>
    <definedName name="dh"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IA" localSheetId="10">[18]교각1!#REF!</definedName>
    <definedName name="DIA" localSheetId="0">#REF!</definedName>
    <definedName name="DIA">#REF!</definedName>
    <definedName name="DIFFUSE">#REF!</definedName>
    <definedName name="dj"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D" localSheetId="10">BlankMacro1</definedName>
    <definedName name="DKD" localSheetId="5">BlankMacro1</definedName>
    <definedName name="DKD">BlankMacro1</definedName>
    <definedName name="DKE" localSheetId="10">BlankMacro1</definedName>
    <definedName name="DKE" localSheetId="5">BlankMacro1</definedName>
    <definedName name="DKE">BlankMacro1</definedName>
    <definedName name="DLA">#REF!</definedName>
    <definedName name="dns" localSheetId="9" hidden="1">{#N/A,#N/A,FALSE,"운반시간"}</definedName>
    <definedName name="dns" localSheetId="4" hidden="1">{#N/A,#N/A,FALSE,"운반시간"}</definedName>
    <definedName name="dns" localSheetId="5" hidden="1">{#N/A,#N/A,FALSE,"운반시간"}</definedName>
    <definedName name="dns" localSheetId="0" hidden="1">{#N/A,#N/A,FALSE,"운반시간"}</definedName>
    <definedName name="dns" hidden="1">{#N/A,#N/A,FALSE,"운반시간"}</definedName>
    <definedName name="drsg">#REF!</definedName>
    <definedName name="DS" localSheetId="10">BlankMacro1</definedName>
    <definedName name="ds">#REF!</definedName>
    <definedName name="DSVP">#REF!</definedName>
    <definedName name="DUCT_GONG">#REF!</definedName>
    <definedName name="Dv">#REF!</definedName>
    <definedName name="DWD"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S" localSheetId="10">BlankMacro1</definedName>
    <definedName name="DWS" localSheetId="5">BlankMacro1</definedName>
    <definedName name="DWS">BlankMacro1</definedName>
    <definedName name="E">#REF!</definedName>
    <definedName name="EA">#REF!</definedName>
    <definedName name="EarthFacter">#REF!</definedName>
    <definedName name="edgh">#REF!</definedName>
    <definedName name="edtgh">#REF!</definedName>
    <definedName name="ee">[32]일위대가!#REF!</definedName>
    <definedName name="eee">[27]을!#REF!</definedName>
    <definedName name="EEEE">#REF!</definedName>
    <definedName name="efdd"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m">#REF!</definedName>
    <definedName name="END">[33]일위대가표!#REF!</definedName>
    <definedName name="Es">#REF!</definedName>
    <definedName name="ex_공통공사비">#REF!</definedName>
    <definedName name="ex_단위시설별공사비">#REF!</definedName>
    <definedName name="ex_제잡비">#REF!</definedName>
    <definedName name="EXE" localSheetId="10">BlankMacro1</definedName>
    <definedName name="EXE" localSheetId="5">BlankMacro1</definedName>
    <definedName name="EXE">BlankMacro1</definedName>
    <definedName name="_xlnm.Extract" localSheetId="10">#REF!</definedName>
    <definedName name="_xlnm.Extract">#REF!</definedName>
    <definedName name="Extract_MI">#REF!</definedName>
    <definedName name="f"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 localSheetId="10">[30]단가조사!#REF!</definedName>
    <definedName name="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1F">[18]교각1!#REF!</definedName>
    <definedName name="F2F">[18]교각1!#REF!</definedName>
    <definedName name="F3F">[18]교각1!#REF!</definedName>
    <definedName name="fb">#REF!</definedName>
    <definedName name="Fck">#REF!</definedName>
    <definedName name="FD"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gz">#REF!</definedName>
    <definedName name="FDS"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EL">#REF!</definedName>
    <definedName name="FEF"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 localSheetId="10">[34]일위대가목차!$D$3:$D$9</definedName>
    <definedName name="FF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#REF!</definedName>
    <definedName name="FGD">#REF!</definedName>
    <definedName name="FGF"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LEXIBLE_JOINT">#REF!</definedName>
    <definedName name="FLEXIBLE32">#REF!</definedName>
    <definedName name="Fm">#REF!</definedName>
    <definedName name="FN">[18]교각1!#REF!</definedName>
    <definedName name="FOUND_A" localSheetId="0">[35]기초공!#REF!</definedName>
    <definedName name="FOUND_A">[36]기초공!#REF!</definedName>
    <definedName name="FOUND_H" localSheetId="0">#REF!</definedName>
    <definedName name="FOUND_H">#REF!</definedName>
    <definedName name="FrontKey">[2]BOX!#REF!</definedName>
    <definedName name="FULL" hidden="1">[37]경비2내역!#REF!</definedName>
    <definedName name="Fy">#REF!</definedName>
    <definedName name="F수축줄눈">'[38]type-F'!$AS$419</definedName>
    <definedName name="F스치로폴">'[38]type-F'!$AS$411</definedName>
    <definedName name="F실링재">'[38]type-F'!$AS$415</definedName>
    <definedName name="F이">#REF!</definedName>
    <definedName name="F일">#REF!</definedName>
    <definedName name="Fㅠ3827">[39]수량산출서!#REF!</definedName>
    <definedName name="G"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AB">[27]을!#REF!</definedName>
    <definedName name="GABION_개_소_별_명_세">#REF!</definedName>
    <definedName name="GABION_수_량_집_계">#REF!</definedName>
    <definedName name="GABION개소별명세">#REF!</definedName>
    <definedName name="GABION단위수량" localSheetId="0">#REF!</definedName>
    <definedName name="GABION단위수량">#REF!</definedName>
    <definedName name="GABION수량집계">#REF!</definedName>
    <definedName name="gamma">#REF!</definedName>
    <definedName name="Gamma1">#REF!</definedName>
    <definedName name="GammaT">#REF!</definedName>
    <definedName name="GATEVALVE20">#REF!</definedName>
    <definedName name="GATEVALVE25">#REF!</definedName>
    <definedName name="GATEVALVE32">#REF!</definedName>
    <definedName name="GATEVALVE50">#REF!</definedName>
    <definedName name="gbc"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G">#REF!</definedName>
    <definedName name="GH"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H" localSheetId="10">#REF!</definedName>
    <definedName name="GH"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H"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hfghf">#REF!</definedName>
    <definedName name="GP">#REF!</definedName>
    <definedName name="gt">#REF!</definedName>
    <definedName name="GuBae">#REF!</definedName>
    <definedName name="g열면적">#REF!</definedName>
    <definedName name="H" localSheetId="10">#REF!</definedName>
    <definedName name="H" localSheetId="0">#REF!</definedName>
    <definedName name="H">#REF!</definedName>
    <definedName name="H100x100x6x8t_단중">#REF!</definedName>
    <definedName name="H125x125x6.5x9t_단중">#REF!</definedName>
    <definedName name="H150x100x6x9t_단중">#REF!</definedName>
    <definedName name="H1H" localSheetId="10">#REF!</definedName>
    <definedName name="H1H" localSheetId="0">#REF!</definedName>
    <definedName name="H1H">#REF!</definedName>
    <definedName name="H2H" localSheetId="10">#REF!</definedName>
    <definedName name="H2H" localSheetId="0">#REF!</definedName>
    <definedName name="H2H">#REF!</definedName>
    <definedName name="H3H" localSheetId="10">#REF!</definedName>
    <definedName name="H3H" localSheetId="0">#REF!</definedName>
    <definedName name="H3H">#REF!</definedName>
    <definedName name="H4H" localSheetId="10">#REF!</definedName>
    <definedName name="H4H" localSheetId="0">#REF!</definedName>
    <definedName name="H4H">#REF!</definedName>
    <definedName name="HA">#REF!</definedName>
    <definedName name="HAF">#REF!</definedName>
    <definedName name="HBV">#REF!</definedName>
    <definedName name="Hc">#REF!</definedName>
    <definedName name="HCR">#REF!</definedName>
    <definedName name="HDGBGD"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SVP">#REF!</definedName>
    <definedName name="hgf"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H" localSheetId="10">[40]정부노임단가!$A$5:$F$215</definedName>
    <definedName name="HH">[18]교각1!#REF!</definedName>
    <definedName name="HHAF">#REF!</definedName>
    <definedName name="HHH"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hh" localSheetId="10">[19]!Macro6</definedName>
    <definedName name="HHH"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HH"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H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HMF">#REF!</definedName>
    <definedName name="HMF">#REF!</definedName>
    <definedName name="HMHM"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OTOR">#REF!</definedName>
    <definedName name="Ho">#REF!</definedName>
    <definedName name="HPUMP">#REF!</definedName>
    <definedName name="HS">[18]교각1!#REF!</definedName>
    <definedName name="HSV">#REF!</definedName>
    <definedName name="HTHT"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VAFP">#REF!</definedName>
    <definedName name="HVMF">#REF!</definedName>
    <definedName name="HWEI">#REF!</definedName>
    <definedName name="H사">#REF!</definedName>
    <definedName name="H삼">#REF!</definedName>
    <definedName name="H이">#REF!</definedName>
    <definedName name="H일">#REF!</definedName>
    <definedName name="I">#REF!</definedName>
    <definedName name="I.P제원표">#REF!</definedName>
    <definedName name="I_4">[2]BOX!#REF!</definedName>
    <definedName name="I_5">[2]BOX!#REF!</definedName>
    <definedName name="IC">#REF!</definedName>
    <definedName name="ID">#REF!,#REF!</definedName>
    <definedName name="id_공통공사비">#REF!</definedName>
    <definedName name="id_단위시설별_공사비">#REF!</definedName>
    <definedName name="id_제잡비">#REF!</definedName>
    <definedName name="ii"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NPUT">[41]WORK!$A$22:$BE$381</definedName>
    <definedName name="ITEM">[42]ITEM!$A$11:$H$60</definedName>
    <definedName name="ITEM_">[29]WORK!$A$22:$IV$401</definedName>
    <definedName name="iu"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#REF!</definedName>
    <definedName name="J_D">#REF!</definedName>
    <definedName name="J_형옹벽측구_수량집계">#REF!</definedName>
    <definedName name="JH">[43]정부노임단가!$A$5:$F$215</definedName>
    <definedName name="jj"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 localSheetId="10">[44]정부노임단가!$A$5:$F$215</definedName>
    <definedName name="jj"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klklj">#REF!</definedName>
    <definedName name="JYH">#REF!</definedName>
    <definedName name="JYJY"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형옹벽측구수량집계" localSheetId="0">#REF!</definedName>
    <definedName name="J형옹벽측구수량집계">#REF!</definedName>
    <definedName name="K">#REF!</definedName>
    <definedName name="K_D">#REF!</definedName>
    <definedName name="KA" localSheetId="10">[45]MOTOR!$B$61:$E$68</definedName>
    <definedName name="KA">#REF!</definedName>
    <definedName name="Ka일">#REF!</definedName>
    <definedName name="Ka투">#REF!</definedName>
    <definedName name="kd"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 localSheetId="10">#REF!</definedName>
    <definedName name="k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ea">#REF!</definedName>
    <definedName name="kf"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our">#REF!</definedName>
    <definedName name="KH" localSheetId="10">[46]설계조건!$R$180</definedName>
    <definedName name="Kh">#REF!</definedName>
    <definedName name="KJ">[47]명세서!#REF!</definedName>
    <definedName name="kk"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 localSheetId="10">[43]정부노임단가!$A$5:$F$215</definedName>
    <definedName name="kk"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K"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k" localSheetId="10">[19]!Macro10</definedName>
    <definedName name="KKK"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K"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K"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o" localSheetId="0">#REF!</definedName>
    <definedName name="KO">#REF!</definedName>
    <definedName name="Kp">#REF!</definedName>
    <definedName name="KU">#REF!</definedName>
    <definedName name="KUK"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v">#REF!</definedName>
    <definedName name="l" localSheetId="10">[19]!Macro13</definedName>
    <definedName name="L" localSheetId="0">#REF!</definedName>
    <definedName name="L">[18]교각1!#REF!</definedName>
    <definedName name="L1L" localSheetId="10">#REF!</definedName>
    <definedName name="L1L" localSheetId="0">#REF!</definedName>
    <definedName name="L1L">#REF!</definedName>
    <definedName name="L2L" localSheetId="10">#REF!</definedName>
    <definedName name="L2L" localSheetId="0">#REF!</definedName>
    <definedName name="L2L">#REF!</definedName>
    <definedName name="L3L" localSheetId="10">#REF!</definedName>
    <definedName name="L3L" localSheetId="0">#REF!</definedName>
    <definedName name="L3L">#REF!</definedName>
    <definedName name="L4L" localSheetId="10">#REF!</definedName>
    <definedName name="L4L" localSheetId="0">#REF!</definedName>
    <definedName name="L4L">#REF!</definedName>
    <definedName name="lambda">#REF!</definedName>
    <definedName name="LAST">#REF!</definedName>
    <definedName name="Lc">#REF!</definedName>
    <definedName name="Len">#REF!</definedName>
    <definedName name="LfpCon">#REF!</definedName>
    <definedName name="Live">#REF!</definedName>
    <definedName name="ljg"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LL" localSheetId="10">#REF!</definedName>
    <definedName name="lt">#REF!</definedName>
    <definedName name="LtCon">#REF!</definedName>
    <definedName name="L형옹벽측구수량집계" localSheetId="0">#REF!</definedName>
    <definedName name="L형옹벽측구수량집계">#REF!</definedName>
    <definedName name="L형측구수량집계" localSheetId="0">#REF!</definedName>
    <definedName name="L형측구수량집계">#REF!</definedName>
    <definedName name="m">#REF!</definedName>
    <definedName name="Macro1" localSheetId="10">[48]!Macro1</definedName>
    <definedName name="Macro10" localSheetId="10">[49]!Macro10</definedName>
    <definedName name="Macro11">[50]!Macro11</definedName>
    <definedName name="Macro12">[49]!Macro12</definedName>
    <definedName name="Macro13">[49]!Macro13</definedName>
    <definedName name="Macro14">[49]!Macro14</definedName>
    <definedName name="Macro2" localSheetId="10">[51]!Macro2</definedName>
    <definedName name="Macro3" localSheetId="10">[51]!Macro3</definedName>
    <definedName name="Macro4" localSheetId="10">[50]!Macro4</definedName>
    <definedName name="Macro5">[49]!Macro5</definedName>
    <definedName name="Macro6">[49]!Macro6</definedName>
    <definedName name="Macro7">[49]!Macro7</definedName>
    <definedName name="Macro8">[49]!Macro8</definedName>
    <definedName name="Macro9">[49]!Macro9</definedName>
    <definedName name="Mb">#REF!</definedName>
    <definedName name="Mc">#REF!</definedName>
    <definedName name="MD">#REF!</definedName>
    <definedName name="mf">#REF!</definedName>
    <definedName name="MNHL">[50]Sheet1!$A$4:$H$5</definedName>
    <definedName name="MOK_DO_GONG">#REF!</definedName>
    <definedName name="Mone">#REF!</definedName>
    <definedName name="MONEY">#REF!,#REF!</definedName>
    <definedName name="monitor">#REF!</definedName>
    <definedName name="MOTOR">#REF!</definedName>
    <definedName name="Mpf">#REF!</definedName>
    <definedName name="MpLower">#REF!</definedName>
    <definedName name="MpUpper">#REF!</definedName>
    <definedName name="mu">#REF!</definedName>
    <definedName name="M당무게">[11]DATE!$E$24:$E$85</definedName>
    <definedName name="N">#REF!</definedName>
    <definedName name="N_D">#REF!</definedName>
    <definedName name="NF">#REF!</definedName>
    <definedName name="ngf"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MB">#REF!</definedName>
    <definedName name="NNN">#REF!</definedName>
    <definedName name="NNNN">'[52]ABUT수량-A1'!$T$25</definedName>
    <definedName name="NO" localSheetId="10">#REF!</definedName>
    <definedName name="no">#REF!</definedName>
    <definedName name="NoCon">#REF!</definedName>
    <definedName name="NOMU">#REF!</definedName>
    <definedName name="NUMBER">#REF!</definedName>
    <definedName name="n이">#REF!</definedName>
    <definedName name="n이_1">#REF!</definedName>
    <definedName name="n이_2">#REF!</definedName>
    <definedName name="n일">#REF!</definedName>
    <definedName name="OOO" localSheetId="10">#REF!</definedName>
    <definedName name="OOO">#REF!</definedName>
    <definedName name="oooo">'[53]ABUT수량-A1'!$T$25</definedName>
    <definedName name="P">#REF!</definedName>
    <definedName name="P_H2" localSheetId="0">'[35]기둥(원형)'!#REF!</definedName>
    <definedName name="P_H2">'[36]기둥(원형)'!#REF!</definedName>
    <definedName name="Pa">#REF!</definedName>
    <definedName name="Pai">#REF!</definedName>
    <definedName name="pa삼">#REF!</definedName>
    <definedName name="Pa오">#REF!</definedName>
    <definedName name="PB">#N/A</definedName>
    <definedName name="PD">#REF!</definedName>
    <definedName name="PhiH">#REF!</definedName>
    <definedName name="PhiJ">#REF!</definedName>
    <definedName name="PhiT">#REF!</definedName>
    <definedName name="PIBA">[46]설계조건!$I$41</definedName>
    <definedName name="PJ">[14]nys!#REF!</definedName>
    <definedName name="PL">[18]교각1!#REF!</definedName>
    <definedName name="PLANT_JE_GWAN_GONG">#REF!</definedName>
    <definedName name="PLATE_12t_단중">#REF!</definedName>
    <definedName name="PLATE_19t_단중">#REF!</definedName>
    <definedName name="PLATE_6t_단중">#REF!</definedName>
    <definedName name="PLATE_9t_단중">#REF!</definedName>
    <definedName name="PN">[18]교각1!#REF!</definedName>
    <definedName name="POOM">#REF!</definedName>
    <definedName name="Ppf">#REF!</definedName>
    <definedName name="PPP">#REF!</definedName>
    <definedName name="PRICE1">[13]NYS!#REF!</definedName>
    <definedName name="PRICE2">[13]NYS!#REF!</definedName>
    <definedName name="PRICE3">[13]NYS!#REF!</definedName>
    <definedName name="PRICE4">#REF!</definedName>
    <definedName name="_xlnm.Print_Area" localSheetId="9">'경유 단가'!$A$1:$D$16</definedName>
    <definedName name="_xlnm.Print_Area" localSheetId="10">과업지시서!$A$1:$M$52</definedName>
    <definedName name="_xlnm.Print_Area" localSheetId="3">내역서!$A$1:$N$19</definedName>
    <definedName name="_xlnm.Print_Area" localSheetId="1">설계설명서!$A$1:$L$24</definedName>
    <definedName name="_xlnm.Print_Area" localSheetId="7">일위대가표!$A$1:$M$25</definedName>
    <definedName name="_xlnm.Print_Area" localSheetId="6">'작업시간 산출내역'!$A$1:$G$39</definedName>
    <definedName name="_xlnm.Print_Area" localSheetId="5">'작업시간 산출내역(최종)'!$A$1:$G$39</definedName>
    <definedName name="_xlnm.Print_Area" localSheetId="2">총괄표!$B$1:$N$21</definedName>
    <definedName name="_xlnm.Print_Area" localSheetId="0">'표지 '!$A$1:$N$22</definedName>
    <definedName name="_xlnm.Print_Area">#REF!</definedName>
    <definedName name="PRINT_AREA_MI">#REF!</definedName>
    <definedName name="PRINT_TITEL">#REF!</definedName>
    <definedName name="PRINT_TITELS">#REF!</definedName>
    <definedName name="print_title">#REF!</definedName>
    <definedName name="_xlnm.Print_Titles" localSheetId="9">'경유 단가'!#REF!,'경유 단가'!#REF!</definedName>
    <definedName name="_xlnm.Print_Titles" localSheetId="10">'[54]서울대규장각(가시설흙막이)'!#REF!</definedName>
    <definedName name="_xlnm.Print_Titles" localSheetId="3">내역서!$A:$N,내역서!$1:$3</definedName>
    <definedName name="_xlnm.Print_Titles" localSheetId="4">단가산출서!$A:$N,단가산출서!$1:$3</definedName>
    <definedName name="_xlnm.Print_Titles" localSheetId="7">일위대가표!$A:$M,일위대가표!$1:$3</definedName>
    <definedName name="_xlnm.Print_Titles" localSheetId="2">총괄표!$B:$N,총괄표!$2:$3</definedName>
    <definedName name="_xlnm.Print_Titles">#REF!</definedName>
    <definedName name="PRINT_TITLES_MI">#REF!</definedName>
    <definedName name="prints_title">#REF!</definedName>
    <definedName name="PT">[18]교각1!#REF!</definedName>
    <definedName name="PUM">#REF!</definedName>
    <definedName name="PUMP">#REF!</definedName>
    <definedName name="Q" localSheetId="10">BlankMacro1</definedName>
    <definedName name="Q" localSheetId="5">BlankMacro1</definedName>
    <definedName name="Q">BlankMacro1</definedName>
    <definedName name="QAQA">'[55]ABUT수량-A1'!$T$25</definedName>
    <definedName name="Qe앨">#REF!</definedName>
    <definedName name="QLQL">#REF!</definedName>
    <definedName name="qq">#REF!</definedName>
    <definedName name="qqaa">'[53]ABUT수량-A1'!$T$25</definedName>
    <definedName name="QQQ" localSheetId="10">#REF!</definedName>
    <definedName name="qqq">'[56]ABUT수량-A1'!$T$25</definedName>
    <definedName name="QQQQ">'[57]ABUT수량-A1'!$T$25</definedName>
    <definedName name="qu">#REF!</definedName>
    <definedName name="QUS">[58]명세서!#REF!</definedName>
    <definedName name="QWQW">'[55]ABUT수량-A1'!$T$25</definedName>
    <definedName name="q디">#REF!</definedName>
    <definedName name="q앨">#REF!</definedName>
    <definedName name="RAD" localSheetId="0">#REF!</definedName>
    <definedName name="RAD">#REF!</definedName>
    <definedName name="Radius">#REF!</definedName>
    <definedName name="RB">#REF!</definedName>
    <definedName name="Rcrown">#REF!</definedName>
    <definedName name="Re">#REF!</definedName>
    <definedName name="_xlnm.Recorder" localSheetId="10">#REF!</definedName>
    <definedName name="_xlnm.Recorder" localSheetId="0">#REF!</definedName>
    <definedName name="_xlnm.Recorder">#REF!</definedName>
    <definedName name="rff">[27]을!#REF!</definedName>
    <definedName name="RG"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ho">#REF!</definedName>
    <definedName name="RL">#REF!</definedName>
    <definedName name="rlr">#REF!</definedName>
    <definedName name="Rl이">#REF!</definedName>
    <definedName name="Rl일">#REF!</definedName>
    <definedName name="RM_D">#REF!</definedName>
    <definedName name="rog">#REF!</definedName>
    <definedName name="RR">'[59]2000전체분'!#REF!</definedName>
    <definedName name="RRR">#REF!</definedName>
    <definedName name="RT">#REF!</definedName>
    <definedName name="s" localSheetId="10">BlankMacro1</definedName>
    <definedName name="s" localSheetId="0">'표지 '!s</definedName>
    <definedName name="S">[11]DATE!$I$24:$I$85</definedName>
    <definedName name="S2L" localSheetId="10">#REF!</definedName>
    <definedName name="S2L" localSheetId="0">#REF!</definedName>
    <definedName name="S2L">#REF!</definedName>
    <definedName name="SA">#REF!</definedName>
    <definedName name="SAN">[27]을!#REF!</definedName>
    <definedName name="sb_공통공사비">#REF!</definedName>
    <definedName name="sb_단위시설별공사비">#REF!</definedName>
    <definedName name="sb_제잡비">#REF!</definedName>
    <definedName name="sb010_가설공사_1">#REF!</definedName>
    <definedName name="sb020_가설공사_2">#REF!</definedName>
    <definedName name="sb030_공통장비비">#REF!</definedName>
    <definedName name="sb040_현장관리비">#REF!</definedName>
    <definedName name="sb050_기타공통비">#REF!</definedName>
    <definedName name="sb101_토공사">#REF!</definedName>
    <definedName name="sb102_지정공사">#REF!</definedName>
    <definedName name="sb103_철근콘크리트공사">#REF!</definedName>
    <definedName name="sb104_철골공사">#REF!</definedName>
    <definedName name="sb105_조적공사">#REF!</definedName>
    <definedName name="sb106_미장공사">#REF!</definedName>
    <definedName name="sb107_방수공사">#REF!</definedName>
    <definedName name="sb108_목공사">#REF!</definedName>
    <definedName name="sb109_금속공사">#REF!</definedName>
    <definedName name="sb110_지붕및홈통공사">#REF!</definedName>
    <definedName name="sb111_문_셔터_부속자재">#REF!</definedName>
    <definedName name="sb112_창_창호추가공사">#REF!</definedName>
    <definedName name="sb113_유리공사">#REF!</definedName>
    <definedName name="sb114_타일및돌공사">#REF!</definedName>
    <definedName name="sb115_도장공사">#REF!</definedName>
    <definedName name="sb116_수장공사_1">#REF!</definedName>
    <definedName name="sb117_수장공사_2">#REF!</definedName>
    <definedName name="sb118_실내설비공사">#REF!</definedName>
    <definedName name="sb201_창고">#REF!</definedName>
    <definedName name="sb202_경비실">#REF!</definedName>
    <definedName name="sb203_기타경비시설">#REF!</definedName>
    <definedName name="sb204_차고">#REF!</definedName>
    <definedName name="sb301_정화조공사">#REF!</definedName>
    <definedName name="sb302_우수맨홀">#REF!</definedName>
    <definedName name="sb303_우수배수관설치">#REF!</definedName>
    <definedName name="sb401_굴취">#REF!</definedName>
    <definedName name="sb402_식재_파종">#REF!</definedName>
    <definedName name="sb403_식재관련_부대공">#REF!</definedName>
    <definedName name="sb404_조경시설물공사">#REF!</definedName>
    <definedName name="sb501_문_문주_설치">#REF!</definedName>
    <definedName name="sb502_울타리_담장설치">#REF!</definedName>
    <definedName name="sb503_기타경계시설">#REF!</definedName>
    <definedName name="sb601_해체_철거공사">#REF!</definedName>
    <definedName name="sb602_보수_및_이전공사">#REF!</definedName>
    <definedName name="SBEM1">[2]BOX!#REF!</definedName>
    <definedName name="SBEM2">[2]BOX!#REF!</definedName>
    <definedName name="SBEP1">[2]BOX!#REF!</definedName>
    <definedName name="SBEP2">[2]BOX!#REF!</definedName>
    <definedName name="SBES1">[2]BOX!#REF!</definedName>
    <definedName name="SBES2">[2]BOX!#REF!</definedName>
    <definedName name="SBMM1">[2]BOX!#REF!</definedName>
    <definedName name="SBMM2">[2]BOX!#REF!</definedName>
    <definedName name="SBMP1">[2]BOX!#REF!</definedName>
    <definedName name="SBMP2">[2]BOX!#REF!</definedName>
    <definedName name="SBMS1">[2]BOX!#REF!</definedName>
    <definedName name="SBMS2">[2]BOX!#REF!</definedName>
    <definedName name="SCOMB1">[2]BOX!#REF!</definedName>
    <definedName name="SCOMB10">[2]BOX!#REF!</definedName>
    <definedName name="SCOMB11">[2]BOX!#REF!</definedName>
    <definedName name="SCOMB12">[2]BOX!#REF!</definedName>
    <definedName name="SCOMB13">[2]BOX!#REF!</definedName>
    <definedName name="SCOMB14">[2]BOX!#REF!</definedName>
    <definedName name="SCOMB2">[2]BOX!#REF!</definedName>
    <definedName name="SCOMB3">[2]BOX!#REF!</definedName>
    <definedName name="SCOMB4">[2]BOX!#REF!</definedName>
    <definedName name="SCOMB5">[2]BOX!#REF!</definedName>
    <definedName name="SCOMB6">[2]BOX!#REF!</definedName>
    <definedName name="SCOMB7">[2]BOX!#REF!</definedName>
    <definedName name="SCOMB8">[2]BOX!#REF!</definedName>
    <definedName name="SCOMB9">[2]BOX!#REF!</definedName>
    <definedName name="sd"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 localSheetId="10">#REF!</definedName>
    <definedName name="s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fg">'[53]ABUT수량-A1'!$T$25</definedName>
    <definedName name="sdssa">[60]단위수량!$K$41</definedName>
    <definedName name="Seta">#REF!</definedName>
    <definedName name="sfdbd">[19]!Macro9</definedName>
    <definedName name="SfLower">#REF!</definedName>
    <definedName name="SfUpper">#REF!</definedName>
    <definedName name="SG"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HT" localSheetId="10">#REF!</definedName>
    <definedName name="SHT" localSheetId="0">#REF!</definedName>
    <definedName name="SHT">#REF!</definedName>
    <definedName name="sigma">#REF!</definedName>
    <definedName name="SigmaL">#REF!</definedName>
    <definedName name="sigmaLcon">#REF!</definedName>
    <definedName name="SIZE">#REF!</definedName>
    <definedName name="SIZE1">#REF!</definedName>
    <definedName name="SK">#REF!</definedName>
    <definedName name="SKS">#REF!</definedName>
    <definedName name="SKSK">#REF!</definedName>
    <definedName name="slabt">[2]BOX!#REF!</definedName>
    <definedName name="SOIL">#REF!</definedName>
    <definedName name="soilh">[2]BOX!#REF!</definedName>
    <definedName name="SPP_백__PIPE_100A_단중">#REF!</definedName>
    <definedName name="SPP_백__PIPE_125A_단중">#REF!</definedName>
    <definedName name="SPP_백__PIPE_150A_단중">#REF!</definedName>
    <definedName name="SPP_백__PIPE_15A_단중">#REF!</definedName>
    <definedName name="SPP_백__PIPE_200A_단중">#REF!</definedName>
    <definedName name="SPP_백__PIPE_20A_단중">#REF!</definedName>
    <definedName name="SPP_백__PIPE_250A_단중">#REF!</definedName>
    <definedName name="SPP_백__PIPE_25A_단중">#REF!</definedName>
    <definedName name="SPP_백__PIPE_300A_단중">#REF!</definedName>
    <definedName name="SPP_백__PIPE_32A_단중">#REF!</definedName>
    <definedName name="SPP_백__PIPE_350A_단중">#REF!</definedName>
    <definedName name="SPP_백__PIPE_400A_단중">#REF!</definedName>
    <definedName name="SPP_백__PIPE_40A_단중">#REF!</definedName>
    <definedName name="SPP_백__PIPE_450A_단중">#REF!</definedName>
    <definedName name="SPP_백__PIPE_500A_단중">#REF!</definedName>
    <definedName name="SPP_백__PIPE_50A_단중">#REF!</definedName>
    <definedName name="SPP_백__PIPE_65A_단중">#REF!</definedName>
    <definedName name="SPP_백__PIPE_80A_단중">#REF!</definedName>
    <definedName name="SPPS_PIPE_100A_40S_단중">#REF!</definedName>
    <definedName name="SPPS_PIPE_125A_40S_단중">#REF!</definedName>
    <definedName name="SPPS_PIPE_150A_40S_단중">#REF!</definedName>
    <definedName name="SPPS_PIPE_15A_40S_단중">#REF!</definedName>
    <definedName name="SPPS_PIPE_200A_40S_단중">#REF!</definedName>
    <definedName name="SPPS_PIPE_20A_40S_단중">#REF!</definedName>
    <definedName name="SPPS_PIPE_250A_40S_단중">#REF!</definedName>
    <definedName name="SPPS_PIPE_25A_40S_단중">#REF!</definedName>
    <definedName name="SPPS_PIPE_300A_40S_단중">#REF!</definedName>
    <definedName name="SPPS_PIPE_32A_40S_단중">#REF!</definedName>
    <definedName name="SPPS_PIPE_350A_40S_단중">#REF!</definedName>
    <definedName name="SPPS_PIPE_400A_40S_단중">#REF!</definedName>
    <definedName name="SPPS_PIPE_40A_40S_단중">#REF!</definedName>
    <definedName name="SPPS_PIPE_450A_40S_단중">#REF!</definedName>
    <definedName name="SPPS_PIPE_500A_40S_단중">#REF!</definedName>
    <definedName name="SPPS_PIPE_50A_40S_단중">#REF!</definedName>
    <definedName name="SPPS_PIPE_65A_40S_단중">#REF!</definedName>
    <definedName name="SPPS_PIPE_80A_40S_단중">#REF!</definedName>
    <definedName name="ss" localSheetId="10">#REF!</definedName>
    <definedName name="SS">#REF!</definedName>
    <definedName name="SSS" localSheetId="10">#REF!</definedName>
    <definedName name="SSS">#REF!</definedName>
    <definedName name="st">#REF!</definedName>
    <definedName name="SteelLocation">[2]BOX!#REF!</definedName>
    <definedName name="STEM1">[2]BOX!#REF!</definedName>
    <definedName name="STEM2">[2]BOX!#REF!</definedName>
    <definedName name="STEP1">[2]BOX!#REF!</definedName>
    <definedName name="STEP2">[2]BOX!#REF!</definedName>
    <definedName name="STES1">[2]BOX!#REF!</definedName>
    <definedName name="STES2">[2]BOX!#REF!</definedName>
    <definedName name="STMM1">[2]BOX!#REF!</definedName>
    <definedName name="STMM2">[2]BOX!#REF!</definedName>
    <definedName name="STMP1">[2]BOX!#REF!</definedName>
    <definedName name="STMP2">[2]BOX!#REF!</definedName>
    <definedName name="STMS1">[2]BOX!#REF!</definedName>
    <definedName name="STMS2">[2]BOX!#REF!</definedName>
    <definedName name="STOP">#REF!</definedName>
    <definedName name="STS_PIPE_100A_10S_단중">#REF!</definedName>
    <definedName name="STS_PIPE_10A_10S_단중">#REF!</definedName>
    <definedName name="STS_PIPE_125A_10S_단중">#REF!</definedName>
    <definedName name="STS_PIPE_150A_10S_단중">#REF!</definedName>
    <definedName name="STS_PIPE_15A_10S_단중">#REF!</definedName>
    <definedName name="STS_PIPE_200A_10S_단중">#REF!</definedName>
    <definedName name="STS_PIPE_20A_10S_단중">#REF!</definedName>
    <definedName name="STS_PIPE_250A_10S_단중">#REF!</definedName>
    <definedName name="STS_PIPE_25A_10S_단중">#REF!</definedName>
    <definedName name="STS_PIPE_300A_10S_단중">#REF!</definedName>
    <definedName name="STS_PIPE_32A_10S_단중">#REF!</definedName>
    <definedName name="STS_PIPE_350A_10S_단중">#REF!</definedName>
    <definedName name="STS_PIPE_400A_10S_단중">#REF!</definedName>
    <definedName name="STS_PIPE_40A_10S_단중">#REF!</definedName>
    <definedName name="STS_PIPE_50A_10S_단중">#REF!</definedName>
    <definedName name="STS_PIPE_65A_10S_단중">#REF!</definedName>
    <definedName name="STS_PIPE_80A_10S_단중">#REF!</definedName>
    <definedName name="STS_PIPE_90A_10S_단중">#REF!</definedName>
    <definedName name="sum">SUM('[20]98발주'!$C$148:$C$163)</definedName>
    <definedName name="SV">#REF!</definedName>
    <definedName name="SVSV"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BM1">[2]BOX!#REF!</definedName>
    <definedName name="SWBM2">[2]BOX!#REF!</definedName>
    <definedName name="SWBP1">[2]BOX!#REF!</definedName>
    <definedName name="SWBP2">[2]BOX!#REF!</definedName>
    <definedName name="SWBS1">[2]BOX!#REF!</definedName>
    <definedName name="SWBS2">[2]BOX!#REF!</definedName>
    <definedName name="SWMM1">[2]BOX!#REF!</definedName>
    <definedName name="SWMM2">[2]BOX!#REF!</definedName>
    <definedName name="SWMP1">[2]BOX!#REF!</definedName>
    <definedName name="SWMP2">[2]BOX!#REF!</definedName>
    <definedName name="SWMS1">[2]BOX!#REF!</definedName>
    <definedName name="SWMS2">[2]BOX!#REF!</definedName>
    <definedName name="SWTM1">[2]BOX!#REF!</definedName>
    <definedName name="SWTM2">[2]BOX!#REF!</definedName>
    <definedName name="SWTP1">[2]BOX!#REF!</definedName>
    <definedName name="SWTP2">[2]BOX!#REF!</definedName>
    <definedName name="SWTS1">[2]BOX!#REF!</definedName>
    <definedName name="SWTS2">[2]BOX!#REF!</definedName>
    <definedName name="T">[18]교각1!#REF!</definedName>
    <definedName name="Tb">#REF!</definedName>
    <definedName name="Tba">#REF!</definedName>
    <definedName name="Tc">#REF!</definedName>
    <definedName name="TD">#REF!</definedName>
    <definedName name="TDcon">#REF!</definedName>
    <definedName name="TE">#REF!</definedName>
    <definedName name="Ted">#REF!</definedName>
    <definedName name="Tel">#REF!</definedName>
    <definedName name="text">[61]수량산출서!#REF!</definedName>
    <definedName name="Tf">#REF!</definedName>
    <definedName name="TG">[14]nys!#REF!</definedName>
    <definedName name="TIT">#REF!</definedName>
    <definedName name="TL" localSheetId="10">#REF!</definedName>
    <definedName name="Tl">#REF!</definedName>
    <definedName name="TOTAL" hidden="1">#REF!</definedName>
    <definedName name="Tra">#REF!</definedName>
    <definedName name="Tsa">#REF!</definedName>
    <definedName name="TTT">#REF!</definedName>
    <definedName name="TWID">#N/A</definedName>
    <definedName name="Ty1H1">#REF!</definedName>
    <definedName name="Ty1H2">#REF!</definedName>
    <definedName name="Ty1H3">#REF!</definedName>
    <definedName name="Ty1Hun1">#REF!</definedName>
    <definedName name="Ty1Hun2">#REF!</definedName>
    <definedName name="Ty1K1">#REF!</definedName>
    <definedName name="Ty1K2">#REF!</definedName>
    <definedName name="Ty1L1">#REF!</definedName>
    <definedName name="Ty1L2">#REF!</definedName>
    <definedName name="Ty1L3">#REF!</definedName>
    <definedName name="Ty1L4">#REF!</definedName>
    <definedName name="Ty1L5">#REF!</definedName>
    <definedName name="Ty1L6">#REF!</definedName>
    <definedName name="Ty1TH">#REF!</definedName>
    <definedName name="Ty1TL">#REF!</definedName>
    <definedName name="Ty2H1">#REF!</definedName>
    <definedName name="Ty2H2">#REF!</definedName>
    <definedName name="Ty2H3">#REF!</definedName>
    <definedName name="Ty2Hun1">#REF!</definedName>
    <definedName name="Ty2Hun2">#REF!</definedName>
    <definedName name="Ty2K1">#REF!</definedName>
    <definedName name="Ty2K2">#REF!</definedName>
    <definedName name="Ty2L1">#REF!</definedName>
    <definedName name="Ty2L2">#REF!</definedName>
    <definedName name="Ty2L3">#REF!</definedName>
    <definedName name="Ty2L4">#REF!</definedName>
    <definedName name="Ty2L5">#REF!</definedName>
    <definedName name="Ty2L6">#REF!</definedName>
    <definedName name="Ty2TH">#REF!</definedName>
    <definedName name="Ty2TL">#REF!</definedName>
    <definedName name="U">#REF!</definedName>
    <definedName name="UD">#REF!</definedName>
    <definedName name="UL">[27]을!#REF!</definedName>
    <definedName name="ulsan">#REF!</definedName>
    <definedName name="un_공통공사비">#REF!</definedName>
    <definedName name="un_단위시설별공사비">#REF!</definedName>
    <definedName name="U형시가지측구수량집계" localSheetId="0">#REF!</definedName>
    <definedName name="U형시가지측구수량집계">#REF!</definedName>
    <definedName name="U형측구수량집계" localSheetId="0">#REF!</definedName>
    <definedName name="U형측구수량집계">#REF!</definedName>
    <definedName name="V"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AFP">#REF!</definedName>
    <definedName name="vbdfgg">[19]!Macro7</definedName>
    <definedName name="VBV">#REF!</definedName>
    <definedName name="VCR">#REF!</definedName>
    <definedName name="VDSVP">#REF!</definedName>
    <definedName name="VHAF">#REF!</definedName>
    <definedName name="VHMF">#REF!</definedName>
    <definedName name="VMF">#REF!</definedName>
    <definedName name="VMOTOR">#REF!</definedName>
    <definedName name="VPUMP">#REF!</definedName>
    <definedName name="VSV">#REF!</definedName>
    <definedName name="VSVS"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VAFP">#REF!</definedName>
    <definedName name="VVMF">#REF!</definedName>
    <definedName name="VVV">#REF!</definedName>
    <definedName name="VWEI">#REF!</definedName>
    <definedName name="V형측구수량집계" localSheetId="0">#REF!</definedName>
    <definedName name="V형측구수량집계">#REF!</definedName>
    <definedName name="W">#REF!</definedName>
    <definedName name="WA">[18]교각1!#REF!</definedName>
    <definedName name="WallLen">[2]BOX!#REF!</definedName>
    <definedName name="WB">#REF!</definedName>
    <definedName name="WBB">#REF!</definedName>
    <definedName name="Wcon">#REF!</definedName>
    <definedName name="WD">#REF!</definedName>
    <definedName name="wd_3">[2]BOX!#REF!</definedName>
    <definedName name="wd_6">[2]BOX!#REF!</definedName>
    <definedName name="wd_7">[2]BOX!#REF!</definedName>
    <definedName name="wd_8">[2]BOX!#REF!</definedName>
    <definedName name="WEb">[2]BOX!#REF!</definedName>
    <definedName name="WEb_1">[2]BOX!#REF!</definedName>
    <definedName name="WEc">[2]BOX!#REF!</definedName>
    <definedName name="WEc_1">[2]BOX!#REF!</definedName>
    <definedName name="WEI">#REF!</definedName>
    <definedName name="WEl1_1">[2]BOX!#REF!</definedName>
    <definedName name="WEl2_1">[2]BOX!#REF!</definedName>
    <definedName name="WEl3_1">[2]BOX!#REF!</definedName>
    <definedName name="WEl4_1">[2]BOX!#REF!</definedName>
    <definedName name="WEl5_1">[2]BOX!#REF!</definedName>
    <definedName name="WEo">[2]BOX!#REF!</definedName>
    <definedName name="wer"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 localSheetId="10">#N/A</definedName>
    <definedName name="wer"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sdd">#REF!</definedName>
    <definedName name="WfpCon">#REF!</definedName>
    <definedName name="WIRE">#REF!</definedName>
    <definedName name="WL">[18]교각1!#REF!</definedName>
    <definedName name="WN">[18]교각1!#REF!</definedName>
    <definedName name="WON">[27]을!#REF!</definedName>
    <definedName name="WQW"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2번." localSheetId="9" hidden="1">{#N/A,#N/A,FALSE,"2~8번"}</definedName>
    <definedName name="wrn.2번." localSheetId="10" hidden="1">{#N/A,#N/A,FALSE,"2~8번"}</definedName>
    <definedName name="wrn.2번." localSheetId="4" hidden="1">{#N/A,#N/A,FALSE,"2~8번"}</definedName>
    <definedName name="wrn.2번." localSheetId="5" hidden="1">{#N/A,#N/A,FALSE,"2~8번"}</definedName>
    <definedName name="wrn.2번." localSheetId="0" hidden="1">{#N/A,#N/A,FALSE,"2~8번"}</definedName>
    <definedName name="wrn.2번." hidden="1">{#N/A,#N/A,FALSE,"2~8번"}</definedName>
    <definedName name="wrn.골재소요량." localSheetId="9" hidden="1">{#N/A,#N/A,FALSE,"골재소요량";#N/A,#N/A,FALSE,"골재소요량"}</definedName>
    <definedName name="wrn.골재소요량." localSheetId="10" hidden="1">{#N/A,#N/A,FALSE,"골재소요량";#N/A,#N/A,FALSE,"골재소요량"}</definedName>
    <definedName name="wrn.골재소요량." localSheetId="4" hidden="1">{#N/A,#N/A,FALSE,"골재소요량";#N/A,#N/A,FALSE,"골재소요량"}</definedName>
    <definedName name="wrn.골재소요량." localSheetId="5" hidden="1">{#N/A,#N/A,FALSE,"골재소요량";#N/A,#N/A,FALSE,"골재소요량"}</definedName>
    <definedName name="wrn.골재소요량." localSheetId="0" hidden="1">{#N/A,#N/A,FALSE,"골재소요량";#N/A,#N/A,FALSE,"골재소요량"}</definedName>
    <definedName name="wrn.골재소요량." hidden="1">{#N/A,#N/A,FALSE,"골재소요량";#N/A,#N/A,FALSE,"골재소요량"}</definedName>
    <definedName name="wrn.교대구조계산."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구조2." localSheetId="9" hidden="1">{#N/A,#N/A,FALSE,"구조2"}</definedName>
    <definedName name="wrn.구조2." localSheetId="10" hidden="1">{#N/A,#N/A,FALSE,"구조2"}</definedName>
    <definedName name="wrn.구조2." localSheetId="4" hidden="1">{#N/A,#N/A,FALSE,"구조2"}</definedName>
    <definedName name="wrn.구조2." localSheetId="5" hidden="1">{#N/A,#N/A,FALSE,"구조2"}</definedName>
    <definedName name="wrn.구조2." localSheetId="0" hidden="1">{#N/A,#N/A,FALSE,"구조2"}</definedName>
    <definedName name="wrn.구조2." hidden="1">{#N/A,#N/A,FALSE,"구조2"}</definedName>
    <definedName name="wrn.단가표지." localSheetId="9" hidden="1">{#N/A,#N/A,FALSE,"단가표지"}</definedName>
    <definedName name="wrn.단가표지." localSheetId="10" hidden="1">{#N/A,#N/A,FALSE,"단가표지"}</definedName>
    <definedName name="wrn.단가표지." localSheetId="4" hidden="1">{#N/A,#N/A,FALSE,"단가표지"}</definedName>
    <definedName name="wrn.단가표지." localSheetId="5" hidden="1">{#N/A,#N/A,FALSE,"단가표지"}</definedName>
    <definedName name="wrn.단가표지." localSheetId="0" hidden="1">{#N/A,#N/A,FALSE,"단가표지"}</definedName>
    <definedName name="wrn.단가표지." hidden="1">{#N/A,#N/A,FALSE,"단가표지"}</definedName>
    <definedName name="wrn.배수1." localSheetId="9" hidden="1">{#N/A,#N/A,FALSE,"배수1"}</definedName>
    <definedName name="wrn.배수1." localSheetId="10" hidden="1">{#N/A,#N/A,FALSE,"배수1"}</definedName>
    <definedName name="wrn.배수1." localSheetId="4" hidden="1">{#N/A,#N/A,FALSE,"배수1"}</definedName>
    <definedName name="wrn.배수1." localSheetId="5" hidden="1">{#N/A,#N/A,FALSE,"배수1"}</definedName>
    <definedName name="wrn.배수1." localSheetId="0" hidden="1">{#N/A,#N/A,FALSE,"배수1"}</definedName>
    <definedName name="wrn.배수1." hidden="1">{#N/A,#N/A,FALSE,"배수1"}</definedName>
    <definedName name="wrn.배수2." localSheetId="9" hidden="1">{#N/A,#N/A,FALSE,"배수2"}</definedName>
    <definedName name="wrn.배수2." localSheetId="10" hidden="1">{#N/A,#N/A,FALSE,"배수2"}</definedName>
    <definedName name="wrn.배수2." localSheetId="4" hidden="1">{#N/A,#N/A,FALSE,"배수2"}</definedName>
    <definedName name="wrn.배수2." localSheetId="5" hidden="1">{#N/A,#N/A,FALSE,"배수2"}</definedName>
    <definedName name="wrn.배수2." localSheetId="0" hidden="1">{#N/A,#N/A,FALSE,"배수2"}</definedName>
    <definedName name="wrn.배수2." hidden="1">{#N/A,#N/A,FALSE,"배수2"}</definedName>
    <definedName name="wrn.부대1." localSheetId="9" hidden="1">{#N/A,#N/A,FALSE,"부대1"}</definedName>
    <definedName name="wrn.부대1." localSheetId="10" hidden="1">{#N/A,#N/A,FALSE,"부대1"}</definedName>
    <definedName name="wrn.부대1." localSheetId="4" hidden="1">{#N/A,#N/A,FALSE,"부대1"}</definedName>
    <definedName name="wrn.부대1." localSheetId="5" hidden="1">{#N/A,#N/A,FALSE,"부대1"}</definedName>
    <definedName name="wrn.부대1." localSheetId="0" hidden="1">{#N/A,#N/A,FALSE,"부대1"}</definedName>
    <definedName name="wrn.부대1." hidden="1">{#N/A,#N/A,FALSE,"부대1"}</definedName>
    <definedName name="wrn.부대2." localSheetId="9" hidden="1">{#N/A,#N/A,FALSE,"부대2"}</definedName>
    <definedName name="wrn.부대2." localSheetId="10" hidden="1">{#N/A,#N/A,FALSE,"부대2"}</definedName>
    <definedName name="wrn.부대2." localSheetId="4" hidden="1">{#N/A,#N/A,FALSE,"부대2"}</definedName>
    <definedName name="wrn.부대2." localSheetId="5" hidden="1">{#N/A,#N/A,FALSE,"부대2"}</definedName>
    <definedName name="wrn.부대2." localSheetId="0" hidden="1">{#N/A,#N/A,FALSE,"부대2"}</definedName>
    <definedName name="wrn.부대2." hidden="1">{#N/A,#N/A,FALSE,"부대2"}</definedName>
    <definedName name="wrn.속도." localSheetId="9" hidden="1">{#N/A,#N/A,FALSE,"속도"}</definedName>
    <definedName name="wrn.속도." localSheetId="10" hidden="1">{#N/A,#N/A,FALSE,"속도"}</definedName>
    <definedName name="wrn.속도." localSheetId="4" hidden="1">{#N/A,#N/A,FALSE,"속도"}</definedName>
    <definedName name="wrn.속도." localSheetId="5" hidden="1">{#N/A,#N/A,FALSE,"속도"}</definedName>
    <definedName name="wrn.속도." localSheetId="0" hidden="1">{#N/A,#N/A,FALSE,"속도"}</definedName>
    <definedName name="wrn.속도." hidden="1">{#N/A,#N/A,FALSE,"속도"}</definedName>
    <definedName name="wrn.연동제." localSheetId="9" hidden="1">{#N/A,#N/A,TRUE,"총괄"}</definedName>
    <definedName name="wrn.연동제." localSheetId="4" hidden="1">{#N/A,#N/A,TRUE,"총괄"}</definedName>
    <definedName name="wrn.연동제." localSheetId="5" hidden="1">{#N/A,#N/A,TRUE,"총괄"}</definedName>
    <definedName name="wrn.연동제." hidden="1">{#N/A,#N/A,TRUE,"총괄"}</definedName>
    <definedName name="wrn.운반시간." localSheetId="9" hidden="1">{#N/A,#N/A,FALSE,"운반시간"}</definedName>
    <definedName name="wrn.운반시간." localSheetId="10" hidden="1">{#N/A,#N/A,FALSE,"운반시간"}</definedName>
    <definedName name="wrn.운반시간." localSheetId="4" hidden="1">{#N/A,#N/A,FALSE,"운반시간"}</definedName>
    <definedName name="wrn.운반시간." localSheetId="5" hidden="1">{#N/A,#N/A,FALSE,"운반시간"}</definedName>
    <definedName name="wrn.운반시간." localSheetId="0" hidden="1">{#N/A,#N/A,FALSE,"운반시간"}</definedName>
    <definedName name="wrn.운반시간." hidden="1">{#N/A,#N/A,FALSE,"운반시간"}</definedName>
    <definedName name="wrn.이정표." localSheetId="9" hidden="1">{#N/A,#N/A,FALSE,"이정표"}</definedName>
    <definedName name="wrn.이정표." localSheetId="10" hidden="1">{#N/A,#N/A,FALSE,"이정표"}</definedName>
    <definedName name="wrn.이정표." localSheetId="4" hidden="1">{#N/A,#N/A,FALSE,"이정표"}</definedName>
    <definedName name="wrn.이정표." localSheetId="5" hidden="1">{#N/A,#N/A,FALSE,"이정표"}</definedName>
    <definedName name="wrn.이정표." localSheetId="0" hidden="1">{#N/A,#N/A,FALSE,"이정표"}</definedName>
    <definedName name="wrn.이정표." hidden="1">{#N/A,#N/A,FALSE,"이정표"}</definedName>
    <definedName name="wrn.조골재." localSheetId="9" hidden="1">{#N/A,#N/A,FALSE,"조골재"}</definedName>
    <definedName name="wrn.조골재." localSheetId="10" hidden="1">{#N/A,#N/A,FALSE,"조골재"}</definedName>
    <definedName name="wrn.조골재." localSheetId="4" hidden="1">{#N/A,#N/A,FALSE,"조골재"}</definedName>
    <definedName name="wrn.조골재." localSheetId="5" hidden="1">{#N/A,#N/A,FALSE,"조골재"}</definedName>
    <definedName name="wrn.조골재." localSheetId="0" hidden="1">{#N/A,#N/A,FALSE,"조골재"}</definedName>
    <definedName name="wrn.조골재." hidden="1">{#N/A,#N/A,FALSE,"조골재"}</definedName>
    <definedName name="wrn.토공1." localSheetId="9" hidden="1">{#N/A,#N/A,FALSE,"구조1"}</definedName>
    <definedName name="wrn.토공1." localSheetId="10" hidden="1">{#N/A,#N/A,FALSE,"구조1"}</definedName>
    <definedName name="wrn.토공1." localSheetId="4" hidden="1">{#N/A,#N/A,FALSE,"구조1"}</definedName>
    <definedName name="wrn.토공1." localSheetId="5" hidden="1">{#N/A,#N/A,FALSE,"구조1"}</definedName>
    <definedName name="wrn.토공1." localSheetId="0" hidden="1">{#N/A,#N/A,FALSE,"구조1"}</definedName>
    <definedName name="wrn.토공1." hidden="1">{#N/A,#N/A,FALSE,"구조1"}</definedName>
    <definedName name="wrn.토공2." localSheetId="9" hidden="1">{#N/A,#N/A,FALSE,"토공2"}</definedName>
    <definedName name="wrn.토공2." localSheetId="10" hidden="1">{#N/A,#N/A,FALSE,"토공2"}</definedName>
    <definedName name="wrn.토공2." localSheetId="4" hidden="1">{#N/A,#N/A,FALSE,"토공2"}</definedName>
    <definedName name="wrn.토공2." localSheetId="5" hidden="1">{#N/A,#N/A,FALSE,"토공2"}</definedName>
    <definedName name="wrn.토공2." localSheetId="0" hidden="1">{#N/A,#N/A,FALSE,"토공2"}</definedName>
    <definedName name="wrn.토공2." hidden="1">{#N/A,#N/A,FALSE,"토공2"}</definedName>
    <definedName name="wrn.포장1." localSheetId="9" hidden="1">{#N/A,#N/A,FALSE,"포장1";#N/A,#N/A,FALSE,"포장1"}</definedName>
    <definedName name="wrn.포장1." localSheetId="10" hidden="1">{#N/A,#N/A,FALSE,"포장1";#N/A,#N/A,FALSE,"포장1"}</definedName>
    <definedName name="wrn.포장1." localSheetId="4" hidden="1">{#N/A,#N/A,FALSE,"포장1";#N/A,#N/A,FALSE,"포장1"}</definedName>
    <definedName name="wrn.포장1." localSheetId="5" hidden="1">{#N/A,#N/A,FALSE,"포장1";#N/A,#N/A,FALSE,"포장1"}</definedName>
    <definedName name="wrn.포장1." localSheetId="0" hidden="1">{#N/A,#N/A,FALSE,"포장1";#N/A,#N/A,FALSE,"포장1"}</definedName>
    <definedName name="wrn.포장1." hidden="1">{#N/A,#N/A,FALSE,"포장1";#N/A,#N/A,FALSE,"포장1"}</definedName>
    <definedName name="wrn.포장2." localSheetId="9" hidden="1">{#N/A,#N/A,FALSE,"포장2"}</definedName>
    <definedName name="wrn.포장2." localSheetId="10" hidden="1">{#N/A,#N/A,FALSE,"포장2"}</definedName>
    <definedName name="wrn.포장2." localSheetId="4" hidden="1">{#N/A,#N/A,FALSE,"포장2"}</definedName>
    <definedName name="wrn.포장2." localSheetId="5" hidden="1">{#N/A,#N/A,FALSE,"포장2"}</definedName>
    <definedName name="wrn.포장2." localSheetId="0" hidden="1">{#N/A,#N/A,FALSE,"포장2"}</definedName>
    <definedName name="wrn.포장2." hidden="1">{#N/A,#N/A,FALSE,"포장2"}</definedName>
    <definedName name="wrn.표지목차." localSheetId="9" hidden="1">{#N/A,#N/A,FALSE,"표지목차"}</definedName>
    <definedName name="wrn.표지목차." localSheetId="10" hidden="1">{#N/A,#N/A,FALSE,"표지목차"}</definedName>
    <definedName name="wrn.표지목차." localSheetId="4" hidden="1">{#N/A,#N/A,FALSE,"표지목차"}</definedName>
    <definedName name="wrn.표지목차." localSheetId="5" hidden="1">{#N/A,#N/A,FALSE,"표지목차"}</definedName>
    <definedName name="wrn.표지목차." localSheetId="0" hidden="1">{#N/A,#N/A,FALSE,"표지목차"}</definedName>
    <definedName name="wrn.표지목차." hidden="1">{#N/A,#N/A,FALSE,"표지목차"}</definedName>
    <definedName name="wrn.혼합골재." localSheetId="9" hidden="1">{#N/A,#N/A,FALSE,"혼합골재"}</definedName>
    <definedName name="wrn.혼합골재." localSheetId="10" hidden="1">{#N/A,#N/A,FALSE,"혼합골재"}</definedName>
    <definedName name="wrn.혼합골재." localSheetId="4" hidden="1">{#N/A,#N/A,FALSE,"혼합골재"}</definedName>
    <definedName name="wrn.혼합골재." localSheetId="5" hidden="1">{#N/A,#N/A,FALSE,"혼합골재"}</definedName>
    <definedName name="wrn.혼합골재." localSheetId="0" hidden="1">{#N/A,#N/A,FALSE,"혼합골재"}</definedName>
    <definedName name="wrn.혼합골재." hidden="1">{#N/A,#N/A,FALSE,"혼합골재"}</definedName>
    <definedName name="WS">[2]BOX!#REF!</definedName>
    <definedName name="Ws삼">#REF!</definedName>
    <definedName name="Ws이">#REF!</definedName>
    <definedName name="Ws일">#REF!</definedName>
    <definedName name="WW" localSheetId="10">#REF!</definedName>
    <definedName name="WW">'[62](C)원내역'!$E$4:$L$233,'[62](C)원내역'!$K$234:$K$261,'[62](C)원내역'!$I$252:$J$255,'[62](C)원내역'!$E$276:$K$338</definedName>
    <definedName name="Wwml1">[2]BOX!#REF!</definedName>
    <definedName name="Wwml2">[2]BOX!#REF!</definedName>
    <definedName name="Wwml3">[2]BOX!#REF!</definedName>
    <definedName name="Wwml4">[2]BOX!#REF!</definedName>
    <definedName name="www">'[53]ABUT수량-A1'!$T$25</definedName>
    <definedName name="x" localSheetId="9" hidden="1">{#N/A,#N/A,FALSE,"운반시간"}</definedName>
    <definedName name="X" localSheetId="10">BlankMacro1</definedName>
    <definedName name="x" localSheetId="4" hidden="1">{#N/A,#N/A,FALSE,"운반시간"}</definedName>
    <definedName name="x" localSheetId="5" hidden="1">{#N/A,#N/A,FALSE,"운반시간"}</definedName>
    <definedName name="x" localSheetId="0" hidden="1">{#N/A,#N/A,FALSE,"운반시간"}</definedName>
    <definedName name="x" hidden="1">{#N/A,#N/A,FALSE,"운반시간"}</definedName>
    <definedName name="X1A">#REF!</definedName>
    <definedName name="X2A">#REF!</definedName>
    <definedName name="X48호선_1_구조물철거집계표_국도48__List">[63]구조물철거타공정이월!#REF!</definedName>
    <definedName name="XGAP1">[2]BOX!#REF!</definedName>
    <definedName name="XNUM1">[2]BOX!#REF!</definedName>
    <definedName name="XNUM2">[2]BOX!#REF!</definedName>
    <definedName name="xx" localSheetId="10">#REF!</definedName>
    <definedName name="XX">#REF!</definedName>
    <definedName name="xxx">#REF!</definedName>
    <definedName name="Y" localSheetId="10">#REF!</definedName>
    <definedName name="y">#REF!</definedName>
    <definedName name="Y2Y1">#REF!</definedName>
    <definedName name="Y2Y2">#REF!</definedName>
    <definedName name="YD">#REF!</definedName>
    <definedName name="young1">#REF!</definedName>
    <definedName name="yyyy"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Z" localSheetId="10">BlankMacro1</definedName>
    <definedName name="Z" localSheetId="5">BlankMacro1</definedName>
    <definedName name="Z">BlankMacro1</definedName>
    <definedName name="ㄱ25x25x3t_단중">#REF!</definedName>
    <definedName name="ㄱ30x30x5t_단중">#REF!</definedName>
    <definedName name="ㄱ40x40x5t_단중">#REF!</definedName>
    <definedName name="ㄱ50x50x6t_단중">#REF!</definedName>
    <definedName name="ㄱ60x60x6t_단중">#REF!</definedName>
    <definedName name="ㄱ65x65x6t_단중">#REF!</definedName>
    <definedName name="ㄱ75x75x9t_단중">#REF!</definedName>
    <definedName name="ㄱㄱㄱ">#REF!</definedName>
    <definedName name="가" localSheetId="10">BlankMacro1</definedName>
    <definedName name="가" localSheetId="0">#REF!</definedName>
    <definedName name="가">#REF!</definedName>
    <definedName name="가_드_레_일__개_소_별_명_세">#REF!</definedName>
    <definedName name="가_드_레_일_수_량_집_계">#REF!</definedName>
    <definedName name="가_설_공_사">#REF!</definedName>
    <definedName name="가나다">#REF!</definedName>
    <definedName name="가나다라" localSheetId="10">[61]수량산출서!#REF!</definedName>
    <definedName name="가나다라">#REF!</definedName>
    <definedName name="가드레일개소별명세">#REF!</definedName>
    <definedName name="가드레일기초단위수량">#REF!</definedName>
    <definedName name="가드레일수량집계">#REF!</definedName>
    <definedName name="가설">[64]문학간접!#REF!</definedName>
    <definedName name="가설공사집계">#REF!</definedName>
    <definedName name="가시나무R4">[65]데이타!$E$2</definedName>
    <definedName name="가시나무R5">[65]데이타!$E$3</definedName>
    <definedName name="가시나무R6">[65]데이타!$E$4</definedName>
    <definedName name="가시나무R8">[65]데이타!$E$5</definedName>
    <definedName name="가유1가도">#REF!</definedName>
    <definedName name="가유2가도교">#REF!</definedName>
    <definedName name="가이즈까향1204">[65]데이타!$E$6</definedName>
    <definedName name="가이즈까향1505">[65]데이타!$E$7</definedName>
    <definedName name="가이즈까향2006">[65]데이타!$E$8</definedName>
    <definedName name="가이즈까향2008">[65]데이타!$E$9</definedName>
    <definedName name="가이즈까향2510">[65]데이타!$E$10</definedName>
    <definedName name="가중나무B10">[65]데이타!$E$19</definedName>
    <definedName name="가중나무B4">[65]데이타!$E$15</definedName>
    <definedName name="가중나무B5">[65]데이타!$E$16</definedName>
    <definedName name="가중나무B6">[65]데이타!$E$17</definedName>
    <definedName name="가중나무B8">[65]데이타!$E$18</definedName>
    <definedName name="간노" localSheetId="10">[66]설계예시!$H$600</definedName>
    <definedName name="간노">#REF!</definedName>
    <definedName name="간접경비">#REF!</definedName>
    <definedName name="간접노무비" localSheetId="10">#REF!</definedName>
    <definedName name="간접노무비">#REF!</definedName>
    <definedName name="간지">[48]간접!#REF!</definedName>
    <definedName name="갈매기표지판_개소별명세">#REF!</definedName>
    <definedName name="갈매기표지판개소별명세">#REF!</definedName>
    <definedName name="갈빌1호">#REF!</definedName>
    <definedName name="갈빌2호">#REF!</definedName>
    <definedName name="갈빌3호">#REF!</definedName>
    <definedName name="감R10">[65]데이타!$E$24</definedName>
    <definedName name="감R12">[65]데이타!$E$25</definedName>
    <definedName name="감R15">[65]데이타!$E$26</definedName>
    <definedName name="감R5">[65]데이타!$E$20</definedName>
    <definedName name="감R6">[65]데이타!$E$21</definedName>
    <definedName name="감R7">[65]데이타!$E$22</definedName>
    <definedName name="감R8">[65]데이타!$E$23</definedName>
    <definedName name="감나무">#REF!</definedName>
    <definedName name="갑">#REF!</definedName>
    <definedName name="강20경">#REF!</definedName>
    <definedName name="강20재">#REF!</definedName>
    <definedName name="강25노">#REF!</definedName>
    <definedName name="강32경">#REF!</definedName>
    <definedName name="강32재">#REF!</definedName>
    <definedName name="강40노">#REF!</definedName>
    <definedName name="강50경">#REF!</definedName>
    <definedName name="강50재">#REF!</definedName>
    <definedName name="개나리">#REF!</definedName>
    <definedName name="개나리12">[65]데이타!$E$31</definedName>
    <definedName name="개나리3">[65]데이타!$E$27</definedName>
    <definedName name="개나리5">[65]데이타!$E$28</definedName>
    <definedName name="개나리7">[65]데이타!$E$29</definedName>
    <definedName name="개나리9">[65]데이타!$E$30</definedName>
    <definedName name="개쉬땅1204">[65]데이타!$E$32</definedName>
    <definedName name="개쉬땅1506">[65]데이타!$E$33</definedName>
    <definedName name="개요">[67]단가!$A$2:$I$505</definedName>
    <definedName name="거푸경">#REF!</definedName>
    <definedName name="거푸재">#REF!</definedName>
    <definedName name="거푸집">[68]설계기준!#REF!</definedName>
    <definedName name="건">[69]일위대가!#REF!</definedName>
    <definedName name="건설기계운전기사">#REF!</definedName>
    <definedName name="건설기계운전조수">#REF!</definedName>
    <definedName name="건설기계운전조장">#REF!</definedName>
    <definedName name="건축목공">#REF!</definedName>
    <definedName name="걷기고압">#REF!</definedName>
    <definedName name="걷기일반">#REF!</definedName>
    <definedName name="검___조___부">[70]노임단가!#REF!</definedName>
    <definedName name="견">#REF!,#REF!</definedName>
    <definedName name="견적">#REF!</definedName>
    <definedName name="견적탱크">#REF!</definedName>
    <definedName name="견출">#REF!</definedName>
    <definedName name="결속">#REF!</definedName>
    <definedName name="결속선">#REF!</definedName>
    <definedName name="겹동백1002">[65]데이타!$E$145</definedName>
    <definedName name="겹동백1204">[65]데이타!$E$146</definedName>
    <definedName name="겹동백1506">[65]데이타!$E$147</definedName>
    <definedName name="겹벗R6">[65]데이타!$E$34</definedName>
    <definedName name="겹벗R8">[65]데이타!$E$35</definedName>
    <definedName name="겹철쭉0304">[65]데이타!$E$36</definedName>
    <definedName name="겹철쭉0506">[65]데이타!$E$37</definedName>
    <definedName name="겹철쭉0608">[65]데이타!$E$38</definedName>
    <definedName name="겹철쭉0810">[65]데이타!$E$39</definedName>
    <definedName name="겹철쭉0812">[65]데이타!$E$40</definedName>
    <definedName name="경비" localSheetId="10">#REF!</definedName>
    <definedName name="경비">#REF!</definedName>
    <definedName name="경비1">#REF!</definedName>
    <definedName name="경비2">#REF!</definedName>
    <definedName name="경비3">#REF!</definedName>
    <definedName name="경비4">#REF!</definedName>
    <definedName name="경비실">'[71]설계서(본관)'!$B$583</definedName>
    <definedName name="계" localSheetId="10">#REF!</definedName>
    <definedName name="계" localSheetId="0">#REF!</definedName>
    <definedName name="계">#REF!</definedName>
    <definedName name="계___령___공">[70]노임단가!#REF!</definedName>
    <definedName name="계_장_공">#REF!</definedName>
    <definedName name="계수B5">[65]데이타!$E$41</definedName>
    <definedName name="계수B6">[65]데이타!$E$42</definedName>
    <definedName name="계수B8">[65]데이타!$E$43</definedName>
    <definedName name="계장공">#REF!</definedName>
    <definedName name="고광3">[65]데이타!$E$44</definedName>
    <definedName name="고광5">[65]데이타!$E$45</definedName>
    <definedName name="고삼1가도교">#REF!</definedName>
    <definedName name="고삼2가도">#REF!</definedName>
    <definedName name="고삼교">#REF!</definedName>
    <definedName name="고압">#REF!</definedName>
    <definedName name="고용">#REF!</definedName>
    <definedName name="고용보험료" localSheetId="10">#REF!</definedName>
    <definedName name="고용보험료">[72]총괄내역서!#REF!</definedName>
    <definedName name="곰솔2508">[73]데이타!$E$46</definedName>
    <definedName name="곰솔3010">[65]데이타!$E$47</definedName>
    <definedName name="곰솔R10">[65]데이타!$E$48</definedName>
    <definedName name="곰솔R12">[65]데이타!$E$49</definedName>
    <definedName name="곰솔R15">[65]데이타!$E$50</definedName>
    <definedName name="곱">[11]DATE!$I$24:$I$85</definedName>
    <definedName name="공">[27]을!#REF!</definedName>
    <definedName name="공___종">#REF!</definedName>
    <definedName name="공구" localSheetId="10">과업지시서!공구</definedName>
    <definedName name="공구" localSheetId="5">'작업시간 산출내역(최종)'!공구</definedName>
    <definedName name="공구">[0]!공구</definedName>
    <definedName name="공급가액" localSheetId="10">#REF!</definedName>
    <definedName name="공급가액">#REF!</definedName>
    <definedName name="공내역">[74]청천내!#REF!</definedName>
    <definedName name="공사금액">[75]평가데이터!$R$6:$R$8</definedName>
    <definedName name="공사명" localSheetId="10">'[54]서울대규장각(가시설흙막이)'!#REF!</definedName>
    <definedName name="공사명">#REF!</definedName>
    <definedName name="공사비">#REF!</definedName>
    <definedName name="공사원가">#REF!</definedName>
    <definedName name="공일">#REF!</definedName>
    <definedName name="공정" localSheetId="10">과업지시서!공정</definedName>
    <definedName name="공정" localSheetId="5">'작업시간 산출내역(최종)'!공정</definedName>
    <definedName name="공정">[0]!공정</definedName>
    <definedName name="공종A">#REF!</definedName>
    <definedName name="공종AC">#REF!</definedName>
    <definedName name="공종C">#REF!</definedName>
    <definedName name="공종고압">#REF!</definedName>
    <definedName name="공종대가">[76]내역서01!$A$6:$N$600</definedName>
    <definedName name="공통일위">#REF!</definedName>
    <definedName name="공호표">[77]일위목록!$B$2:$J$138</definedName>
    <definedName name="과업지시서" localSheetId="5">BlankMacro1</definedName>
    <definedName name="과업지시서">BlankMacro1</definedName>
    <definedName name="관갉">#REF!,#REF!,#REF!</definedName>
    <definedName name="관경">[17]원가계산서!#REF!</definedName>
    <definedName name="관경1">'[78]토사(PE)'!#REF!</definedName>
    <definedName name="관급">#REF!,#REF!,#REF!</definedName>
    <definedName name="관급1">#REF!,#REF!,#REF!</definedName>
    <definedName name="관급구경">#REF!</definedName>
    <definedName name="관급연번">#REF!</definedName>
    <definedName name="관급자재">#REF!,#REF!,#REF!</definedName>
    <definedName name="관급자재대" localSheetId="10">#REF!</definedName>
    <definedName name="관급자재대">#REF!</definedName>
    <definedName name="관급자재비" localSheetId="10">#REF!</definedName>
    <definedName name="관급자재비">[79]마장!#REF!</definedName>
    <definedName name="관두께">[17]원가계산서!#REF!</definedName>
    <definedName name="관로연장거리">#REF!</definedName>
    <definedName name="관로터파기">[80]!돌아가기</definedName>
    <definedName name="관목계">#REF!</definedName>
    <definedName name="관정지반고">#REF!</definedName>
    <definedName name="관체적">#REF!</definedName>
    <definedName name="관토피">[17]원가계산서!#REF!</definedName>
    <definedName name="광나무1003">[65]데이타!$E$51</definedName>
    <definedName name="광나무1203">[65]데이타!$E$52</definedName>
    <definedName name="광나무1506">[65]데이타!$E$53</definedName>
    <definedName name="광속">#REF!</definedName>
    <definedName name="광편백0405">[65]데이타!$E$153</definedName>
    <definedName name="광편백0507">[65]데이타!$E$154</definedName>
    <definedName name="광편백0509">[65]데이타!$E$155</definedName>
    <definedName name="교_통_표_지_판_수_량_명_세">#REF!</definedName>
    <definedName name="교_통_표_지_판_수_량_집_계">#REF!</definedName>
    <definedName name="교목계">#REF!</definedName>
    <definedName name="교통표지판개소별명세">#REF!</definedName>
    <definedName name="교통표지판기초단위수량">#REF!</definedName>
    <definedName name="교통표지판수량명세">#REF!</definedName>
    <definedName name="교통표지판수량집계">#REF!</definedName>
    <definedName name="교폭">#REF!</definedName>
    <definedName name="구">#REF!</definedName>
    <definedName name="구분A">#REF!</definedName>
    <definedName name="구분AC">#REF!</definedName>
    <definedName name="구분C">#REF!</definedName>
    <definedName name="구분고압">#REF!</definedName>
    <definedName name="구상나무1505">[65]데이타!$E$69</definedName>
    <definedName name="구상나무2008">[65]데이타!$E$70</definedName>
    <definedName name="구상나무2510">[65]데이타!$E$71</definedName>
    <definedName name="구상나무3012">[65]데이타!$E$72</definedName>
    <definedName name="구조물공">#REF!</definedName>
    <definedName name="구조물공_집계표_제목">#REF!</definedName>
    <definedName name="구조물공집계표">#REF!</definedName>
    <definedName name="구조물별포장가감수량집계표">#REF!</definedName>
    <definedName name="구조물철거">#REF!</definedName>
    <definedName name="군유1">#REF!</definedName>
    <definedName name="군유2">#REF!</definedName>
    <definedName name="군유3">#REF!</definedName>
    <definedName name="군유4">#REF!</definedName>
    <definedName name="군유5">#REF!</definedName>
    <definedName name="군유6">#REF!</definedName>
    <definedName name="군유7">#REF!</definedName>
    <definedName name="굴지리">#REF!</definedName>
    <definedName name="규격">[11]DATE!$C$24:$C$85</definedName>
    <definedName name="금마타리">#REF!</definedName>
    <definedName name="금송1006">[65]데이타!$E$73</definedName>
    <definedName name="금송1208">[65]데이타!$E$74</definedName>
    <definedName name="금송1510">[65]데이타!$E$75</definedName>
    <definedName name="금액비교2">'[81]별표 '!$C$2:$C$50</definedName>
    <definedName name="기___와___공">[70]노임단가!#REF!</definedName>
    <definedName name="기_타__경_비__산_출_근_거">[82]내역서!#REF!</definedName>
    <definedName name="기간">[83]보험료산출!$D$7:$O$101</definedName>
    <definedName name="기계">#REF!</definedName>
    <definedName name="기계경비" localSheetId="10">#REF!</definedName>
    <definedName name="기계경비">#REF!</definedName>
    <definedName name="기계공">#REF!</definedName>
    <definedName name="기계높이">[17]원가계산서!#REF!</definedName>
    <definedName name="기계설치공">#REF!</definedName>
    <definedName name="기기">'[84]2000년1차'!#REF!</definedName>
    <definedName name="기안변">[85]내역서!$L$209</definedName>
    <definedName name="기자재중량">#REF!</definedName>
    <definedName name="기전총괄">#REF!</definedName>
    <definedName name="기존구조물철거량_개소별_집계">#REF!</definedName>
    <definedName name="기준품보정">[68]설계기준!#REF!</definedName>
    <definedName name="기초">#REF!</definedName>
    <definedName name="기초단가">#REF!</definedName>
    <definedName name="기초단가1">#REF!</definedName>
    <definedName name="기초데이타">#REF!</definedName>
    <definedName name="기타">[86]집계표!$A$1:$M$2</definedName>
    <definedName name="기타경비" localSheetId="10">#REF!</definedName>
    <definedName name="기타경비">#REF!</definedName>
    <definedName name="기타이설비">#REF!</definedName>
    <definedName name="기타자재" localSheetId="10">과업지시서!기타자재</definedName>
    <definedName name="기타자재" localSheetId="5">'작업시간 산출내역(최종)'!기타자재</definedName>
    <definedName name="기타자재">[0]!기타자재</definedName>
    <definedName name="길성" localSheetId="9">'경유 단가'!길성</definedName>
    <definedName name="길성" localSheetId="4">단가산출서!길성</definedName>
    <definedName name="길성" localSheetId="5">'작업시간 산출내역(최종)'!길성</definedName>
    <definedName name="길성" localSheetId="0">'표지 '!길성</definedName>
    <definedName name="길성">[0]!길성</definedName>
    <definedName name="길성천" localSheetId="9">'경유 단가'!길성천</definedName>
    <definedName name="길성천" localSheetId="4">단가산출서!길성천</definedName>
    <definedName name="길성천" localSheetId="5">'작업시간 산출내역(최종)'!길성천</definedName>
    <definedName name="길성천" localSheetId="0">'표지 '!길성천</definedName>
    <definedName name="길성천">[0]!길성천</definedName>
    <definedName name="길성천1" localSheetId="9">'경유 단가'!길성천1</definedName>
    <definedName name="길성천1" localSheetId="4">단가산출서!길성천1</definedName>
    <definedName name="길성천1" localSheetId="5">'작업시간 산출내역(최종)'!길성천1</definedName>
    <definedName name="길성천1" localSheetId="0">'표지 '!길성천1</definedName>
    <definedName name="길성천1">[0]!길성천1</definedName>
    <definedName name="길성천2" localSheetId="9">'경유 단가'!길성천2</definedName>
    <definedName name="길성천2" localSheetId="4">단가산출서!길성천2</definedName>
    <definedName name="길성천2" localSheetId="5">'작업시간 산출내역(최종)'!길성천2</definedName>
    <definedName name="길성천2" localSheetId="0">'표지 '!길성천2</definedName>
    <definedName name="길성천2">[0]!길성천2</definedName>
    <definedName name="길성촌3" localSheetId="9">'경유 단가'!길성촌3</definedName>
    <definedName name="길성촌3" localSheetId="4">단가산출서!길성촌3</definedName>
    <definedName name="길성촌3" localSheetId="5">'작업시간 산출내역(최종)'!길성촌3</definedName>
    <definedName name="길성촌3" localSheetId="0">'표지 '!길성촌3</definedName>
    <definedName name="길성촌3">[0]!길성촌3</definedName>
    <definedName name="김유정">#REF!</definedName>
    <definedName name="깨기">[87]단위수량!$K$44</definedName>
    <definedName name="깨기2A">#REF!</definedName>
    <definedName name="깨기2ACA">#REF!</definedName>
    <definedName name="깨기2ACC">#REF!</definedName>
    <definedName name="깨기2C">#REF!</definedName>
    <definedName name="깨기4A">#REF!</definedName>
    <definedName name="깨기4ACA">#REF!</definedName>
    <definedName name="깨기4ACC">#REF!</definedName>
    <definedName name="깨기4C">#REF!</definedName>
    <definedName name="깨기인A">#REF!</definedName>
    <definedName name="깨기인ACA">#REF!</definedName>
    <definedName name="깨기인ACC">#REF!</definedName>
    <definedName name="깨기인C">#REF!</definedName>
    <definedName name="깨기콤A">#REF!</definedName>
    <definedName name="깨기콤ACA">#REF!</definedName>
    <definedName name="깨기콤ACC">#REF!</definedName>
    <definedName name="깨기콤C">#REF!</definedName>
    <definedName name="꽃복숭아R3">[65]데이타!$E$58</definedName>
    <definedName name="꽃복숭아R4">[65]데이타!$E$59</definedName>
    <definedName name="꽃복숭아R5">[65]데이타!$E$60</definedName>
    <definedName name="꽃사과R10">[65]데이타!$E$64</definedName>
    <definedName name="꽃사과R4">[65]데이타!$E$61</definedName>
    <definedName name="꽃사과R6">[65]데이타!$E$62</definedName>
    <definedName name="꽃사과R8">[65]데이타!$E$63</definedName>
    <definedName name="꽃아그배R10">[65]데이타!$E$68</definedName>
    <definedName name="꽃아그배R4">[65]데이타!$E$65</definedName>
    <definedName name="꽃아그배R6">[65]데이타!$E$66</definedName>
    <definedName name="꽃아그배R8">[65]데이타!$E$67</definedName>
    <definedName name="꽃창포">#REF!</definedName>
    <definedName name="꽃향유">#REF!</definedName>
    <definedName name="꽝꽝0304">[65]데이타!$E$54</definedName>
    <definedName name="꽝꽝0406">[65]데이타!$E$55</definedName>
    <definedName name="꽝꽝0508">[65]데이타!$E$56</definedName>
    <definedName name="꽝꽝0610">[65]데이타!$E$57</definedName>
    <definedName name="ㄴㄴ" localSheetId="9">'경유 단가'!ㄴㄴ</definedName>
    <definedName name="ㄴㄴ" localSheetId="10">#REF!</definedName>
    <definedName name="ㄴㄴ" localSheetId="4">단가산출서!ㄴㄴ</definedName>
    <definedName name="ㄴㄴ" localSheetId="5">'작업시간 산출내역(최종)'!ㄴㄴ</definedName>
    <definedName name="ㄴㄴ" localSheetId="0">'표지 '!ㄴㄴ</definedName>
    <definedName name="ㄴㄴ">[0]!ㄴㄴ</definedName>
    <definedName name="ㄴㄴㄴ" localSheetId="9">'경유 단가'!ㄴㄴㄴ</definedName>
    <definedName name="ㄴㄴㄴ" localSheetId="4">단가산출서!ㄴㄴㄴ</definedName>
    <definedName name="ㄴㄴㄴ" localSheetId="5">'작업시간 산출내역(최종)'!ㄴㄴㄴ</definedName>
    <definedName name="ㄴㄴㄴ" localSheetId="0">'표지 '!ㄴㄴㄴ</definedName>
    <definedName name="ㄴㄴㄴ">[0]!ㄴㄴㄴ</definedName>
    <definedName name="ㄴㄹㄴㄹ"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나" localSheetId="10">BlankMacro1</definedName>
    <definedName name="나">#REF!</definedName>
    <definedName name="나.">#REF!</definedName>
    <definedName name="나다라">#REF!</definedName>
    <definedName name="나도몰라" localSheetId="9">'경유 단가'!나도몰라</definedName>
    <definedName name="나도몰라" localSheetId="4">단가산출서!나도몰라</definedName>
    <definedName name="나도몰라" localSheetId="5">'작업시간 산출내역(최종)'!나도몰라</definedName>
    <definedName name="나도몰라" localSheetId="0">'표지 '!나도몰라</definedName>
    <definedName name="나도몰라">[0]!나도몰라</definedName>
    <definedName name="나무">#REF!</definedName>
    <definedName name="낙">[69]일위대가!#REF!</definedName>
    <definedName name="낙_석_방_지_망__개_소_별_명_세">#REF!</definedName>
    <definedName name="낙_석_방_지_책__개_소_별_명_세">#REF!</definedName>
    <definedName name="낙_석_방_지_책__수_량_집_계">#REF!</definedName>
    <definedName name="낙상홍1004">[65]데이타!$E$76</definedName>
    <definedName name="낙상홍1506">[65]데이타!$E$77</definedName>
    <definedName name="낙상홍1808">[65]데이타!$E$78</definedName>
    <definedName name="낙상홍2010">[65]데이타!$E$79</definedName>
    <definedName name="낙상홍2515">[65]데이타!$E$80</definedName>
    <definedName name="낙석방지망개소별명세">#REF!</definedName>
    <definedName name="낙석방지책개소별명세">#REF!</definedName>
    <definedName name="낙석방지책단위수량">#REF!</definedName>
    <definedName name="낙석방지책수량집계">#REF!</definedName>
    <definedName name="낙우송R10">[65]데이타!$E$84</definedName>
    <definedName name="낙우송R12">[65]데이타!$E$85</definedName>
    <definedName name="낙우송R5">[65]데이타!$E$81</definedName>
    <definedName name="낙우송R6">[65]데이타!$E$82</definedName>
    <definedName name="낙우송R8">[65]데이타!$E$83</definedName>
    <definedName name="남덕" localSheetId="10">BlankMacro1</definedName>
    <definedName name="남덕" localSheetId="5">BlankMacro1</definedName>
    <definedName name="남덕">BlankMacro1</definedName>
    <definedName name="남덕1" localSheetId="10">BlankMacro1</definedName>
    <definedName name="남덕1" localSheetId="5">BlankMacro1</definedName>
    <definedName name="남덕1">BlankMacro1</definedName>
    <definedName name="남산1호">#REF!</definedName>
    <definedName name="남산2호">#REF!</definedName>
    <definedName name="납부">[83]보험료산출!$D$7:$H$101</definedName>
    <definedName name="내">[69]일위대가!#REF!</definedName>
    <definedName name="내선전공">[69]일위대가!#REF!</definedName>
    <definedName name="내역" localSheetId="10">#REF!</definedName>
    <definedName name="내역" localSheetId="0">[88]내역서!$A$5:$IV$105</definedName>
    <definedName name="내역">#REF!</definedName>
    <definedName name="내역_">#REF!</definedName>
    <definedName name="내역서" localSheetId="9">'경유 단가'!내역서</definedName>
    <definedName name="내역서" localSheetId="4">단가산출서!내역서</definedName>
    <definedName name="내역서" localSheetId="5">'작업시간 산출내역(최종)'!내역서</definedName>
    <definedName name="내역서" localSheetId="0">'표지 '!내역서</definedName>
    <definedName name="내역서">[0]!내역서</definedName>
    <definedName name="내역서갑지">[82]내역서!#REF!</definedName>
    <definedName name="내역서을지">'[89]총 괄 표'!#REF!</definedName>
    <definedName name="내장">#REF!</definedName>
    <definedName name="내장공">#REF!</definedName>
    <definedName name="너">#REF!</definedName>
    <definedName name="노_면_표_시_개_소_별_명_세">#REF!</definedName>
    <definedName name="노A표" localSheetId="0">[87]단위수량!#REF!</definedName>
    <definedName name="노A표">[90]단위수량!#REF!</definedName>
    <definedName name="노b">[91]단위수량!#REF!</definedName>
    <definedName name="노곡1호">#REF!</definedName>
    <definedName name="노곡2호">#REF!</definedName>
    <definedName name="노곡3호">#REF!</definedName>
    <definedName name="노곡4호">#REF!</definedName>
    <definedName name="노곡가도교">#REF!</definedName>
    <definedName name="노곡교">#REF!</definedName>
    <definedName name="노르웨이R12">[65]데이타!$E$90</definedName>
    <definedName name="노르웨이R15">[65]데이타!$E$91</definedName>
    <definedName name="노르웨이R4">[65]데이타!$E$86</definedName>
    <definedName name="노르웨이R5">[65]데이타!$E$87</definedName>
    <definedName name="노르웨이R6">[65]데이타!$E$88</definedName>
    <definedName name="노르웨이R8">[65]데이타!$E$89</definedName>
    <definedName name="노면표시개소별명세">#REF!</definedName>
    <definedName name="노무">#REF!</definedName>
    <definedName name="노무1">#REF!</definedName>
    <definedName name="노무2">#REF!</definedName>
    <definedName name="노무3">#REF!</definedName>
    <definedName name="노무4">#REF!</definedName>
    <definedName name="노무단가">#REF!</definedName>
    <definedName name="노무비">#REF!</definedName>
    <definedName name="노무비계">#REF!</definedName>
    <definedName name="노부비">#REF!</definedName>
    <definedName name="노임">#REF!</definedName>
    <definedName name="노임단가">[70]노임단가!$B$1:$F$65536</definedName>
    <definedName name="농원1호">#REF!</definedName>
    <definedName name="농원2호">#REF!</definedName>
    <definedName name="눈주목">#REF!</definedName>
    <definedName name="눈향L06">[65]데이타!$E$92</definedName>
    <definedName name="눈향L08">[65]데이타!$E$93</definedName>
    <definedName name="눈향L10">[65]데이타!$E$94</definedName>
    <definedName name="눈향L14">[65]데이타!$E$95</definedName>
    <definedName name="눈향L20">[65]데이타!$E$96</definedName>
    <definedName name="느릅R10">[65]데이타!$E$100</definedName>
    <definedName name="느릅R4">[65]데이타!$E$97</definedName>
    <definedName name="느릅R5">[65]데이타!$E$98</definedName>
    <definedName name="느릅R8">[73]데이타!$E$99</definedName>
    <definedName name="느티R10">[73]데이타!$E$104</definedName>
    <definedName name="느티R12">[65]데이타!$E$105</definedName>
    <definedName name="느티R15">[65]데이타!$E$106</definedName>
    <definedName name="느티R18">[65]데이타!$E$107</definedName>
    <definedName name="느티R20">[65]데이타!$E$108</definedName>
    <definedName name="느티R25">[65]데이타!$E$109</definedName>
    <definedName name="느티R30">[65]데이타!$E$110</definedName>
    <definedName name="느티R5">[65]데이타!$E$101</definedName>
    <definedName name="느티R6">[65]데이타!$E$102</definedName>
    <definedName name="느티R8">[65]데이타!$E$103</definedName>
    <definedName name="느티나무">#REF!</definedName>
    <definedName name="능소화R2">[65]데이타!$E$111</definedName>
    <definedName name="능소화R4">[65]데이타!$E$112</definedName>
    <definedName name="능소화R6">[65]데이타!$E$113</definedName>
    <definedName name="ㄷ100x50x5x7.5t_단중">#REF!</definedName>
    <definedName name="ㄷ125x65x6x8t_단중">#REF!</definedName>
    <definedName name="ㄷ75x40x5x7t_단중">#REF!</definedName>
    <definedName name="ㄷㄷㄷ">'[55]ABUT수량-A1'!$T$25</definedName>
    <definedName name="ㄷㄹ1">#REF!</definedName>
    <definedName name="ㄷㅅ"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다" localSheetId="10">BlankMacro1</definedName>
    <definedName name="다">#REF!</definedName>
    <definedName name="다.">#REF!</definedName>
    <definedName name="다짐노">#REF!</definedName>
    <definedName name="단가">#REF!</definedName>
    <definedName name="단가1">[92]단가!$B$2:$I$520</definedName>
    <definedName name="단가2">#REF!,#REF!</definedName>
    <definedName name="단가비교표">#REF!,#REF!</definedName>
    <definedName name="단가산출">#REF!</definedName>
    <definedName name="단가일람">[93]단가일람!$A$3:$K$112</definedName>
    <definedName name="단가조사">[94]단가산출!$A$1:$G$333</definedName>
    <definedName name="단관M">[11]DATE!$H$24:$H$85</definedName>
    <definedName name="단사경">[95]내역서!#REF!</definedName>
    <definedName name="단사노">[95]내역서!#REF!</definedName>
    <definedName name="단사재">[95]내역서!#REF!</definedName>
    <definedName name="단삼경">[95]내역서!#REF!</definedName>
    <definedName name="단삼노">[95]내역서!#REF!</definedName>
    <definedName name="단삼재">[95]내역서!#REF!</definedName>
    <definedName name="단위1">#REF!</definedName>
    <definedName name="단위2">#REF!</definedName>
    <definedName name="단위3">#REF!</definedName>
    <definedName name="단위4">#REF!</definedName>
    <definedName name="단이경">[95]내역서!#REF!</definedName>
    <definedName name="단이노">[95]내역서!#REF!</definedName>
    <definedName name="단이재">[95]내역서!#REF!</definedName>
    <definedName name="담쟁이L03">[65]데이타!$E$114</definedName>
    <definedName name="대___장___공">[70]노임단가!#REF!</definedName>
    <definedName name="대나무">#REF!</definedName>
    <definedName name="대농교">#REF!</definedName>
    <definedName name="대리석포장" localSheetId="9" hidden="1">{#N/A,#N/A,TRUE,"총괄"}</definedName>
    <definedName name="대리석포장" localSheetId="4" hidden="1">{#N/A,#N/A,TRUE,"총괄"}</definedName>
    <definedName name="대리석포장" localSheetId="5" hidden="1">{#N/A,#N/A,TRUE,"총괄"}</definedName>
    <definedName name="대리석포장" hidden="1">{#N/A,#N/A,TRUE,"총괄"}</definedName>
    <definedName name="대왕참R10">[65]데이타!$E$118</definedName>
    <definedName name="대왕참R4">[65]데이타!$E$115</definedName>
    <definedName name="대왕참R6">[65]데이타!$E$116</definedName>
    <definedName name="대왕참R8">[65]데이타!$E$117</definedName>
    <definedName name="대추R10">[65]데이타!$E$123</definedName>
    <definedName name="대추R4">[65]데이타!$E$119</definedName>
    <definedName name="대추R5">[65]데이타!$E$120</definedName>
    <definedName name="대추R6">[65]데이타!$E$121</definedName>
    <definedName name="대추R8">[65]데이타!$E$122</definedName>
    <definedName name="댈타5">#REF!</definedName>
    <definedName name="더"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하기">[11]DATE!$J$24:$J$85</definedName>
    <definedName name="덕_트_공">#REF!</definedName>
    <definedName name="덕산1호">#REF!</definedName>
    <definedName name="덕산2호">#REF!</definedName>
    <definedName name="덕산3호">#REF!</definedName>
    <definedName name="덕산4호">#REF!</definedName>
    <definedName name="덕양구">[96]견적서!#REF!</definedName>
    <definedName name="덕전1호">#REF!</definedName>
    <definedName name="덕전2호">#REF!</definedName>
    <definedName name="덕전3호">#REF!</definedName>
    <definedName name="덕지1호">#REF!</definedName>
    <definedName name="덕천1호">#REF!</definedName>
    <definedName name="덕천2호">#REF!</definedName>
    <definedName name="덕천3호">#REF!</definedName>
    <definedName name="덕천4호">#REF!</definedName>
    <definedName name="덕트공">#REF!</definedName>
    <definedName name="덩굴장미3">[65]데이타!$E$128</definedName>
    <definedName name="덩굴장미4">[65]데이타!$E$129</definedName>
    <definedName name="덩굴장미5">[65]데이타!$E$130</definedName>
    <definedName name="데_리_네_이_터_개_소_별_명_세">#REF!</definedName>
    <definedName name="데리네이터개소별명세">#REF!</definedName>
    <definedName name="도"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_수_로_수_량_집_계">#REF!</definedName>
    <definedName name="도_장_공">#REF!</definedName>
    <definedName name="도급경비">#REF!</definedName>
    <definedName name="도급공사">#REF!</definedName>
    <definedName name="도급공사비">#REF!</definedName>
    <definedName name="도급공사비계">#REF!</definedName>
    <definedName name="도급분경비">#REF!</definedName>
    <definedName name="도급분경비계">#REF!</definedName>
    <definedName name="도급분공통가설">#REF!</definedName>
    <definedName name="도급비">[97]설계서!$L$162</definedName>
    <definedName name="도급액">#REF!</definedName>
    <definedName name="도급예산액">#REF!</definedName>
    <definedName name="도급예상액">#REF!</definedName>
    <definedName name="도급예정액">#REF!</definedName>
    <definedName name="도급재료비">#REF!</definedName>
    <definedName name="도로복구비">[72]총괄내역서!#REF!</definedName>
    <definedName name="도목수">[70]노임단가!#REF!</definedName>
    <definedName name="도비">[64]문학간접!#REF!</definedName>
    <definedName name="도서인쇄">#REF!</definedName>
    <definedName name="도서인쇄비">#REF!</definedName>
    <definedName name="도수로수량집계" localSheetId="0">#REF!</definedName>
    <definedName name="도수로수량집계">#REF!</definedName>
    <definedName name="도장">#REF!</definedName>
    <definedName name="도장공">[21]물가자료!$C$23</definedName>
    <definedName name="도재">[66]설계예시!$F$594</definedName>
    <definedName name="도종">#REF!</definedName>
    <definedName name="독일가문비1206">[65]데이타!$E$131</definedName>
    <definedName name="독일가문비1508">[65]데이타!$E$132</definedName>
    <definedName name="독일가문비2010">[65]데이타!$E$133</definedName>
    <definedName name="독일가문비2512">[65]데이타!$E$134</definedName>
    <definedName name="독일가문비3015">[65]데이타!$E$135</definedName>
    <definedName name="독일가문비3518">[65]데이타!$E$136</definedName>
    <definedName name="돈나무0504">[65]데이타!$E$137</definedName>
    <definedName name="돈나무0805">[65]데이타!$E$138</definedName>
    <definedName name="돈나무1007">[65]데이타!$E$139</definedName>
    <definedName name="돈나무1210">[65]데이타!$E$140</definedName>
    <definedName name="돌">#REF!</definedName>
    <definedName name="돌_망_태_개_소_별_명_세">#REF!</definedName>
    <definedName name="돌_망_태_수_량_집_계">#REF!</definedName>
    <definedName name="돌단풍">#REF!</definedName>
    <definedName name="돌망태">#REF!</definedName>
    <definedName name="돌망태개소별명세">#REF!</definedName>
    <definedName name="돌망태수량집계">#REF!</definedName>
    <definedName name="돌붙임">#REF!</definedName>
    <definedName name="돌붙임_개소별명세">#REF!</definedName>
    <definedName name="돌붙임_수량집계">#REF!</definedName>
    <definedName name="돌붙임개소별명세">#REF!</definedName>
    <definedName name="돌붙임단위수량">#REF!</definedName>
    <definedName name="돌붙임수량집계">#REF!</definedName>
    <definedName name="돌아가기">[80]!돌아가기</definedName>
    <definedName name="동백1002">[65]데이타!$E$141</definedName>
    <definedName name="동백1204">[65]데이타!$E$142</definedName>
    <definedName name="동백1506">[65]데이타!$E$143</definedName>
    <definedName name="동백1808">[65]데이타!$E$144</definedName>
    <definedName name="되메2A">#REF!</definedName>
    <definedName name="되메2AC">#REF!</definedName>
    <definedName name="되메2C">#REF!</definedName>
    <definedName name="되메2고압">#REF!</definedName>
    <definedName name="되메4A">#REF!</definedName>
    <definedName name="되메4AC">#REF!</definedName>
    <definedName name="되메4C">#REF!</definedName>
    <definedName name="되메4고압">#REF!</definedName>
    <definedName name="되메노">#REF!</definedName>
    <definedName name="되메우기" localSheetId="9">'경유 단가'!되메우기</definedName>
    <definedName name="되메우기" localSheetId="4">단가산출서!되메우기</definedName>
    <definedName name="되메우기" localSheetId="5">'작업시간 산출내역(최종)'!되메우기</definedName>
    <definedName name="되메우기" localSheetId="0">'표지 '!되메우기</definedName>
    <definedName name="되메우기">[0]!되메우기</definedName>
    <definedName name="되메인A">#REF!</definedName>
    <definedName name="되메인AC">#REF!</definedName>
    <definedName name="되메인C">#REF!</definedName>
    <definedName name="되메인고압">#REF!</definedName>
    <definedName name="되메재">#REF!</definedName>
    <definedName name="두기1">#REF!</definedName>
    <definedName name="두기1호">#REF!</definedName>
    <definedName name="두기2">#REF!</definedName>
    <definedName name="두기2호">#REF!</definedName>
    <definedName name="두기3">#REF!</definedName>
    <definedName name="두기3호">#REF!</definedName>
    <definedName name="두께">[17]원가계산서!#REF!</definedName>
    <definedName name="등R2">[65]데이타!$E$156</definedName>
    <definedName name="등R4">[65]데이타!$E$157</definedName>
    <definedName name="등R6">[65]데이타!$E$158</definedName>
    <definedName name="등R8">[65]데이타!$E$159</definedName>
    <definedName name="등가도움">[80]!등가도움</definedName>
    <definedName name="때죽R10">[65]데이타!$E$127</definedName>
    <definedName name="때죽R4">[65]데이타!$E$124</definedName>
    <definedName name="때죽R6">[65]데이타!$E$125</definedName>
    <definedName name="때죽R8">[65]데이타!$E$126</definedName>
    <definedName name="ㄹㄷ"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 localSheetId="10" hidden="1">#REF!</definedName>
    <definedName name="ㄹㄹㄹ"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ㄹㄹ" hidden="1">#REF!</definedName>
    <definedName name="ㄹㅇ" localSheetId="9" hidden="1">{#N/A,#N/A,TRUE,"총괄"}</definedName>
    <definedName name="ㄹㅇ" localSheetId="4" hidden="1">{#N/A,#N/A,TRUE,"총괄"}</definedName>
    <definedName name="ㄹㅇ" localSheetId="5" hidden="1">{#N/A,#N/A,TRUE,"총괄"}</definedName>
    <definedName name="ㄹㅇ" hidden="1">{#N/A,#N/A,TRUE,"총괄"}</definedName>
    <definedName name="라" localSheetId="10">BlankMacro1</definedName>
    <definedName name="라" localSheetId="5">BlankMacro1</definedName>
    <definedName name="라">BlankMacro1</definedName>
    <definedName name="라라" localSheetId="10">BlankMacro1</definedName>
    <definedName name="라라" localSheetId="5">BlankMacro1</definedName>
    <definedName name="라라">BlankMacro1</definedName>
    <definedName name="램프">[98]단가조사!#REF!</definedName>
    <definedName name="레180">#REF!</definedName>
    <definedName name="레210">#REF!</definedName>
    <definedName name="레미노">#REF!</definedName>
    <definedName name="레미콘">#REF!</definedName>
    <definedName name="레미콘수운반DT" localSheetId="9">'경유 단가'!레미콘수운반DT</definedName>
    <definedName name="레미콘수운반DT" localSheetId="4">단가산출서!레미콘수운반DT</definedName>
    <definedName name="레미콘수운반DT" localSheetId="5">'작업시간 산출내역(최종)'!레미콘수운반DT</definedName>
    <definedName name="레미콘수운반DT" localSheetId="0">'표지 '!레미콘수운반DT</definedName>
    <definedName name="레미콘수운반DT">[0]!레미콘수운반DT</definedName>
    <definedName name="루___핑___공">[70]노임단가!#REF!</definedName>
    <definedName name="리___벳___공">[70]노임단가!#REF!</definedName>
    <definedName name="ㅁ">[21]물가자료!$C$21</definedName>
    <definedName name="ㅁ1" localSheetId="10">#REF!</definedName>
    <definedName name="ㅁ1">#REF!</definedName>
    <definedName name="ㅁ101" localSheetId="10">[99]철거산출근거!#REF!</definedName>
    <definedName name="ㅁ101">[100]철거산출근거!#REF!</definedName>
    <definedName name="ㅁ1382">#REF!</definedName>
    <definedName name="ㅁ201" localSheetId="10">[99]철거산출근거!#REF!</definedName>
    <definedName name="ㅁ201">[100]철거산출근거!#REF!</definedName>
    <definedName name="ㅁ636">#REF!</definedName>
    <definedName name="ㅁ8529">#REF!</definedName>
    <definedName name="ㅁㄹ" localSheetId="9" hidden="1">{#N/A,#N/A,TRUE,"총괄"}</definedName>
    <definedName name="ㅁㄹ" localSheetId="4" hidden="1">{#N/A,#N/A,TRUE,"총괄"}</definedName>
    <definedName name="ㅁㄹ" localSheetId="5" hidden="1">{#N/A,#N/A,TRUE,"총괄"}</definedName>
    <definedName name="ㅁㄹ" hidden="1">{#N/A,#N/A,TRUE,"총괄"}</definedName>
    <definedName name="ㅁㅁ">[101]일위대가!#REF!</definedName>
    <definedName name="ㅁㅁㅁ" hidden="1">#REF!</definedName>
    <definedName name="ㅁㅁㅁㅁㅁ">[101]일위대가!#REF!</definedName>
    <definedName name="마" localSheetId="10">BlankMacro1</definedName>
    <definedName name="마" localSheetId="5">BlankMacro1</definedName>
    <definedName name="마">BlankMacro1</definedName>
    <definedName name="마가목R3">[65]데이타!$E$160</definedName>
    <definedName name="마가목R5">[65]데이타!$E$161</definedName>
    <definedName name="마가목R7">[65]데이타!$E$162</definedName>
    <definedName name="마부_우마차포함">[70]노임단가!#REF!</definedName>
    <definedName name="마원1교">#REF!</definedName>
    <definedName name="마원1상">#REF!</definedName>
    <definedName name="마원1수">#REF!</definedName>
    <definedName name="말" localSheetId="10">BlankMacro1</definedName>
    <definedName name="말" localSheetId="5">BlankMacro1</definedName>
    <definedName name="말">BlankMacro1</definedName>
    <definedName name="말발도리1003">[65]데이타!$E$163</definedName>
    <definedName name="말발도리1204">[65]데이타!$E$164</definedName>
    <definedName name="말발도리1506">[65]데이타!$E$165</definedName>
    <definedName name="매자0804">[65]데이타!$E$166</definedName>
    <definedName name="매자1005">[65]데이타!$E$167</definedName>
    <definedName name="매화R10">[65]데이타!$E$174</definedName>
    <definedName name="매화R4">[65]데이타!$E$171</definedName>
    <definedName name="매화R6">[65]데이타!$E$172</definedName>
    <definedName name="매화R8">[65]데이타!$E$173</definedName>
    <definedName name="맥문동">#REF!</definedName>
    <definedName name="맹새들구경">#REF!</definedName>
    <definedName name="맹암거수량집계" localSheetId="0">#REF!</definedName>
    <definedName name="맹암거수량집계">#REF!</definedName>
    <definedName name="머캐덤롤러8의10톤">#REF!</definedName>
    <definedName name="메1" localSheetId="10">'[102]교대(A1)'!#REF!</definedName>
    <definedName name="메1">'[103]교대(A1-A2)'!#REF!</definedName>
    <definedName name="메타B10">[65]데이타!$E$179</definedName>
    <definedName name="메타B12">[65]데이타!$E$180</definedName>
    <definedName name="메타B15">[65]데이타!$E$181</definedName>
    <definedName name="메타B18">[65]데이타!$E$182</definedName>
    <definedName name="메타B4">[65]데이타!$E$175</definedName>
    <definedName name="메타B5">[65]데이타!$E$176</definedName>
    <definedName name="메타B6">[65]데이타!$E$177</definedName>
    <definedName name="메타B8">[65]데이타!$E$178</definedName>
    <definedName name="명자0604">[65]데이타!$E$183</definedName>
    <definedName name="명자0805">[65]데이타!$E$184</definedName>
    <definedName name="명자1006">[65]데이타!$E$185</definedName>
    <definedName name="명자1208">[65]데이타!$E$186</definedName>
    <definedName name="명칭">#REF!</definedName>
    <definedName name="모감주R10">[65]데이타!$E$190</definedName>
    <definedName name="모감주R4">[65]데이타!$E$187</definedName>
    <definedName name="모감주R6">[65]데이타!$E$188</definedName>
    <definedName name="모감주R8">[65]데이타!$E$189</definedName>
    <definedName name="모과2005">[65]데이타!$E$191</definedName>
    <definedName name="모과2507">[65]데이타!$E$192</definedName>
    <definedName name="모과R10">[65]데이타!$E$195</definedName>
    <definedName name="모과R12">[65]데이타!$E$196</definedName>
    <definedName name="모과R15">[65]데이타!$E$197</definedName>
    <definedName name="모과R20">[65]데이타!$E$198</definedName>
    <definedName name="모과R25">[65]데이타!$E$199</definedName>
    <definedName name="모과R5">[65]데이타!$E$193</definedName>
    <definedName name="모과R8">[65]데이타!$E$194</definedName>
    <definedName name="모과나무">#REF!</definedName>
    <definedName name="모란5가지">[65]데이타!$E$200</definedName>
    <definedName name="모란6가지">[65]데이타!$E$201</definedName>
    <definedName name="모래">[17]원가계산서!#REF!</definedName>
    <definedName name="모래__분사공">[70]노임단가!#REF!</definedName>
    <definedName name="모래운반" localSheetId="9">'경유 단가'!모래운반</definedName>
    <definedName name="모래운반" localSheetId="4">단가산출서!모래운반</definedName>
    <definedName name="모래운반" localSheetId="5">'작업시간 산출내역(최종)'!모래운반</definedName>
    <definedName name="모래운반" localSheetId="0">'표지 '!모래운반</definedName>
    <definedName name="모래운반">[0]!모래운반</definedName>
    <definedName name="모산가도교">#REF!</definedName>
    <definedName name="모타역율">#REF!</definedName>
    <definedName name="모타효율">#REF!</definedName>
    <definedName name="목____도">#REF!</definedName>
    <definedName name="목공" localSheetId="10">과업지시서!집</definedName>
    <definedName name="목공" localSheetId="5">'작업시간 산출내역(최종)'!집</definedName>
    <definedName name="목공">집</definedName>
    <definedName name="목도">#REF!</definedName>
    <definedName name="목련R10">[65]데이타!$E$206</definedName>
    <definedName name="목련R12">[65]데이타!$E$207</definedName>
    <definedName name="목련R15">[65]데이타!$E$208</definedName>
    <definedName name="목련R20">[65]데이타!$E$209</definedName>
    <definedName name="목련R4">[65]데이타!$E$202</definedName>
    <definedName name="목련R5">[65]데이타!$E$203</definedName>
    <definedName name="목련R6">[65]데이타!$E$204</definedName>
    <definedName name="목련R8">[65]데이타!$E$205</definedName>
    <definedName name="목백합">#REF!</definedName>
    <definedName name="목서1506">[65]데이타!$E$213</definedName>
    <definedName name="목서2012">[65]데이타!$E$214</definedName>
    <definedName name="목서2515">[65]데이타!$E$215</definedName>
    <definedName name="목수국1006">[65]데이타!$E$210</definedName>
    <definedName name="목수국1208">[65]데이타!$E$211</definedName>
    <definedName name="목수국1510">[65]데이타!$E$212</definedName>
    <definedName name="몰1" localSheetId="10">BlankMacro1</definedName>
    <definedName name="몰1" localSheetId="5">BlankMacro1</definedName>
    <definedName name="몰1">BlankMacro1</definedName>
    <definedName name="몰2" localSheetId="10">BlankMacro1</definedName>
    <definedName name="몰2" localSheetId="5">BlankMacro1</definedName>
    <definedName name="몰2">BlankMacro1</definedName>
    <definedName name="몰3" localSheetId="10">BlankMacro1</definedName>
    <definedName name="몰3" localSheetId="5">BlankMacro1</definedName>
    <definedName name="몰3">BlankMacro1</definedName>
    <definedName name="몰4" localSheetId="10">BlankMacro1</definedName>
    <definedName name="몰4" localSheetId="5">BlankMacro1</definedName>
    <definedName name="몰4">BlankMacro1</definedName>
    <definedName name="몰5" localSheetId="10">BlankMacro1</definedName>
    <definedName name="몰5" localSheetId="5">BlankMacro1</definedName>
    <definedName name="몰5">BlankMacro1</definedName>
    <definedName name="몰6" localSheetId="10">BlankMacro1</definedName>
    <definedName name="몰6" localSheetId="5">BlankMacro1</definedName>
    <definedName name="몰6">BlankMacro1</definedName>
    <definedName name="못">#REF!</definedName>
    <definedName name="무궁화">#REF!</definedName>
    <definedName name="무궁화1003">[65]데이타!$E$216</definedName>
    <definedName name="무궁화1203">[65]데이타!$E$217</definedName>
    <definedName name="무궁화1504">[65]데이타!$E$218</definedName>
    <definedName name="무궁화1805">[65]데이타!$E$219</definedName>
    <definedName name="무궁화2006">[65]데이타!$E$220</definedName>
    <definedName name="무농1호">#REF!</definedName>
    <definedName name="무농2호">#REF!</definedName>
    <definedName name="물량내역">[79]마장!#REF!</definedName>
    <definedName name="물푸레R5">[65]데이타!$E$221</definedName>
    <definedName name="물푸레R6">[65]데이타!$E$222</definedName>
    <definedName name="물푸레R8">[65]데이타!$E$223</definedName>
    <definedName name="뮤">#REF!</definedName>
    <definedName name="뮤2">#REF!</definedName>
    <definedName name="미">[69]일위대가!#REF!</definedName>
    <definedName name="미끄럼방지수량">[104]DATE!$G$24:$G$79</definedName>
    <definedName name="미선0804">[65]데이타!$E$224</definedName>
    <definedName name="미선1206">[65]데이타!$E$225</definedName>
    <definedName name="미장">#REF!</definedName>
    <definedName name="미장공">[105]노임!$B$6</definedName>
    <definedName name="ㅂㄷ"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바" localSheetId="10">BlankMacro1</definedName>
    <definedName name="바" localSheetId="5">BlankMacro1</definedName>
    <definedName name="바">BlankMacro1</definedName>
    <definedName name="바닥">[17]원가계산서!#REF!</definedName>
    <definedName name="바이브레타공">[70]노임단가!#REF!</definedName>
    <definedName name="박리제">#REF!</definedName>
    <definedName name="박태기">#REF!</definedName>
    <definedName name="반송1012">[65]데이타!$E$148</definedName>
    <definedName name="반송1215">[65]데이타!$E$149</definedName>
    <definedName name="반송1518">[65]데이타!$E$150</definedName>
    <definedName name="반송1520">[65]데이타!$E$151</definedName>
    <definedName name="반송2022">[65]데이타!$E$152</definedName>
    <definedName name="반여수량">#REF!</definedName>
    <definedName name="반중력식옹벽_개소별명세">#REF!</definedName>
    <definedName name="반중력식옹벽_수량집계">#REF!</definedName>
    <definedName name="반중력식옹벽개소별명세">#REF!</definedName>
    <definedName name="반중력식옹벽단위수량산식_성토구배1.5_1.8">#REF!</definedName>
    <definedName name="반중력식옹벽단위수량표_성토구배1.5_1.8">#REF!</definedName>
    <definedName name="반중력식옹벽단위수량표및치수표_수평">#REF!</definedName>
    <definedName name="반중력식옹벽수량집계">#REF!</definedName>
    <definedName name="반중력식옹벽치수표_성토구배1.5_1.8">#REF!</definedName>
    <definedName name="반중력식용벽단위수량산식_수평">#REF!</definedName>
    <definedName name="발파암구간선택층포장공제면적산출">#REF!</definedName>
    <definedName name="방">[69]일위대가!#REF!</definedName>
    <definedName name="방송" localSheetId="10">BlankMacro1</definedName>
    <definedName name="방송" localSheetId="5">BlankMacro1</definedName>
    <definedName name="방송">BlankMacro1</definedName>
    <definedName name="방수">#REF!</definedName>
    <definedName name="방수공">[105]노임!$B$7</definedName>
    <definedName name="방진고무50">#REF!</definedName>
    <definedName name="방화문">#REF!</definedName>
    <definedName name="배">[69]일위대가!#REF!</definedName>
    <definedName name="배_관_공">#REF!</definedName>
    <definedName name="배관">#REF!</definedName>
    <definedName name="배관공">#REF!</definedName>
    <definedName name="배관공계">#REF!</definedName>
    <definedName name="배관성과">[72]총괄내역서!#REF!</definedName>
    <definedName name="배롱나무">#REF!</definedName>
    <definedName name="배수공">#REF!</definedName>
    <definedName name="배수공집계표">#REF!</definedName>
    <definedName name="배수공집계표제목">#REF!</definedName>
    <definedName name="배전전공">#REF!</definedName>
    <definedName name="배토판19ton">"Picture 11"</definedName>
    <definedName name="배토판32ton">"Picture 10"</definedName>
    <definedName name="번들1호">#REF!</definedName>
    <definedName name="번들2호">#REF!</definedName>
    <definedName name="번들3호">#REF!</definedName>
    <definedName name="번호" localSheetId="10">#REF!</definedName>
    <definedName name="번호" localSheetId="0">[106]xxxxxx!#REF!</definedName>
    <definedName name="번호">#REF!</definedName>
    <definedName name="벨트컨베이어작업공">[70]노임단가!#REF!</definedName>
    <definedName name="벽돌">#REF!</definedName>
    <definedName name="변경간접노무비">#REF!</definedName>
    <definedName name="변경갑">[85]내역서!#REF!</definedName>
    <definedName name="변경경비">#REF!</definedName>
    <definedName name="변경공급가액">#REF!</definedName>
    <definedName name="변경공사원가">#REF!</definedName>
    <definedName name="변경기타경비">#REF!</definedName>
    <definedName name="변경기타이설비">#REF!</definedName>
    <definedName name="변경도급액">#REF!</definedName>
    <definedName name="변경도로복구비">#REF!</definedName>
    <definedName name="변경부가가치세">#REF!</definedName>
    <definedName name="변경부가세">#REF!</definedName>
    <definedName name="변경부대공계">#REF!</definedName>
    <definedName name="변경부설공계">#REF!</definedName>
    <definedName name="변경사급재료비">#REF!</definedName>
    <definedName name="변경산재보험료">#REF!</definedName>
    <definedName name="변경안전관리비">#REF!</definedName>
    <definedName name="변경이윤">#REF!</definedName>
    <definedName name="변경일반관리비">#REF!</definedName>
    <definedName name="변경재료비">#REF!</definedName>
    <definedName name="변경직접노무비">#REF!</definedName>
    <definedName name="변경총공사비">#REF!</definedName>
    <definedName name="변경토공계">#REF!</definedName>
    <definedName name="변경폐기물">#REF!</definedName>
    <definedName name="변경폐기물2">#REF!</definedName>
    <definedName name="변경합계">#REF!</definedName>
    <definedName name="변구분A">#REF!</definedName>
    <definedName name="변구분C">#REF!</definedName>
    <definedName name="변구분고압">#REF!</definedName>
    <definedName name="변수량A">#REF!</definedName>
    <definedName name="변수량C">#REF!</definedName>
    <definedName name="변수량고압">#REF!</definedName>
    <definedName name="변실걷기">#REF!</definedName>
    <definedName name="변실깨기">#REF!</definedName>
    <definedName name="변실되메우기">#REF!</definedName>
    <definedName name="변실보도">#REF!</definedName>
    <definedName name="변실심도">#REF!</definedName>
    <definedName name="변실잔토">#REF!</definedName>
    <definedName name="변실절단">#REF!</definedName>
    <definedName name="변실터파기1">#REF!</definedName>
    <definedName name="변실터파기2">#REF!</definedName>
    <definedName name="변실터파기3">#REF!</definedName>
    <definedName name="변실폐재류">#REF!</definedName>
    <definedName name="변실폭">#REF!</definedName>
    <definedName name="변실하단">#REF!</definedName>
    <definedName name="보" localSheetId="10">#REF!</definedName>
    <definedName name="보">[69]일위대가!#REF!</definedName>
    <definedName name="보_온_공">#REF!</definedName>
    <definedName name="보도" localSheetId="9" hidden="1">{#N/A,#N/A,TRUE,"총괄"}</definedName>
    <definedName name="보도" localSheetId="4" hidden="1">{#N/A,#N/A,TRUE,"총괄"}</definedName>
    <definedName name="보도" localSheetId="5" hidden="1">{#N/A,#N/A,TRUE,"총괄"}</definedName>
    <definedName name="보도" hidden="1">{#N/A,#N/A,TRUE,"총괄"}</definedName>
    <definedName name="보동가도교">#REF!</definedName>
    <definedName name="보동가독ㅅ">#REF!</definedName>
    <definedName name="보온공">#REF!</definedName>
    <definedName name="보온공계">#REF!</definedName>
    <definedName name="보일러" localSheetId="10">BlankMacro1</definedName>
    <definedName name="보일러" localSheetId="5">BlankMacro1</definedName>
    <definedName name="보일러">BlankMacro1</definedName>
    <definedName name="보조기층부설">#REF!</definedName>
    <definedName name="보통">#REF!</definedName>
    <definedName name="보통인부">[73]데이타!$E$659</definedName>
    <definedName name="보통인부B10">[65]식재인부!$C$24</definedName>
    <definedName name="보통인부B4이하">[65]식재인부!$C$18</definedName>
    <definedName name="보통인부B5">[65]식재인부!$C$19</definedName>
    <definedName name="보통인부B6">[65]식재인부!$C$20</definedName>
    <definedName name="보통인부B8">[65]식재인부!$C$22</definedName>
    <definedName name="보통인부R10">[65]식재인부!$C$54</definedName>
    <definedName name="보통인부R12">[65]식재인부!$C$56</definedName>
    <definedName name="보통인부R15">[65]식재인부!$C$59</definedName>
    <definedName name="보통인부R4이하">[65]식재인부!$C$48</definedName>
    <definedName name="보통인부R5">[65]식재인부!$C$49</definedName>
    <definedName name="보통인부R6">[65]식재인부!$C$50</definedName>
    <definedName name="보통인부R7">[65]식재인부!$C$51</definedName>
    <definedName name="보통인부R8">[65]식재인부!$C$52</definedName>
    <definedName name="보통인부계">#REF!</definedName>
    <definedName name="보험료">[83]J!$A$3:$C$13</definedName>
    <definedName name="보호통잔토">#REF!</definedName>
    <definedName name="보호통폭">#REF!</definedName>
    <definedName name="보호통하단">#REF!</definedName>
    <definedName name="복구비">[97]설계서!$L$164</definedName>
    <definedName name="복구비및기타">[107]계약내역!#REF!</definedName>
    <definedName name="복리">#REF!</definedName>
    <definedName name="복리후생비">#REF!</definedName>
    <definedName name="복사">#REF!</definedName>
    <definedName name="본관구경">#REF!</definedName>
    <definedName name="본단기" localSheetId="0">[87]단위수량!$K$41</definedName>
    <definedName name="본단기">[90]단위수량!$K$41</definedName>
    <definedName name="본단보" localSheetId="0">[87]단위수량!$K$44</definedName>
    <definedName name="본단보">[90]단위수량!$K$44</definedName>
    <definedName name="본단선" localSheetId="0">[87]단위수량!$K$45</definedName>
    <definedName name="본단선">[90]단위수량!$K$45</definedName>
    <definedName name="본단택" localSheetId="0">[87]단위수량!$K$42</definedName>
    <definedName name="본단택">[90]단위수량!$K$42</definedName>
    <definedName name="본단표" localSheetId="0">[87]단위수량!$K$40</definedName>
    <definedName name="본단표">[90]단위수량!$K$40</definedName>
    <definedName name="본단프" localSheetId="0">[87]단위수량!$K$43</definedName>
    <definedName name="본단프">[90]단위수량!$K$43</definedName>
    <definedName name="본문">#REF!</definedName>
    <definedName name="볼트">#REF!</definedName>
    <definedName name="부가가치세" localSheetId="10">#REF!</definedName>
    <definedName name="부가가치세">#REF!</definedName>
    <definedName name="부가세">#REF!</definedName>
    <definedName name="부대">'[71]설계서(본관)'!$B$84</definedName>
    <definedName name="부대공">#REF!</definedName>
    <definedName name="부대공_집계표_제목">#REF!</definedName>
    <definedName name="부대공경비">[72]총괄내역서!#REF!</definedName>
    <definedName name="부대공계">#REF!</definedName>
    <definedName name="부대공노무비">[72]총괄내역서!#REF!</definedName>
    <definedName name="부대공재료비">[72]총괄내역서!#REF!</definedName>
    <definedName name="부대공집계표" localSheetId="0">#REF!</definedName>
    <definedName name="부대공집계표">#REF!</definedName>
    <definedName name="부대공총괄수량집계" localSheetId="9" hidden="1">{#N/A,#N/A,FALSE,"2~8번"}</definedName>
    <definedName name="부대공총괄수량집계" localSheetId="4" hidden="1">{#N/A,#N/A,FALSE,"2~8번"}</definedName>
    <definedName name="부대공총괄수량집계" localSheetId="5" hidden="1">{#N/A,#N/A,FALSE,"2~8번"}</definedName>
    <definedName name="부대공총괄수량집계" localSheetId="0" hidden="1">{#N/A,#N/A,FALSE,"2~8번"}</definedName>
    <definedName name="부대공총괄수량집계" hidden="1">{#N/A,#N/A,FALSE,"2~8번"}</definedName>
    <definedName name="부대공합계">[72]총괄내역서!#REF!</definedName>
    <definedName name="부대일위대가">#REF!</definedName>
    <definedName name="부설공경비">[72]총괄내역서!#REF!</definedName>
    <definedName name="부설공계">#REF!</definedName>
    <definedName name="부설공노무비">[72]총괄내역서!#REF!</definedName>
    <definedName name="부설공재료비">[72]총괄내역서!#REF!</definedName>
    <definedName name="부설공합계">[72]총괄내역서!#REF!</definedName>
    <definedName name="부설구경">#REF!</definedName>
    <definedName name="부표번호">[108]일반부표!$B$213,[108]일반부표!$A$20,[108]일반부표!$A$28,[108]일반부표!$A$37,[108]일반부표!$A$46,[108]일반부표!$A$54,[108]일반부표!$A$62,[108]일반부표!$A$71,[108]일반부표!$A$80,[108]일반부표!$A$88,[108]일반부표!$A$96,[108]일반부표!$A$105,[108]일반부표!$A$112,[108]일반부표!$A$122,[108]일반부표!$A$130,[108]일반부표!$A$139,[108]일반부표!$A$145,[108]일반부표!$A$156,[108]일반부표!$A$165,[108]일반부표!$A$173,[108]일반부표!$A$180,[108]일반부표!$A$190,[108]일반부표!$A$198,[108]일반부표!$A$207</definedName>
    <definedName name="부하_부하명">#REF!</definedName>
    <definedName name="분기개소">#REF!</definedName>
    <definedName name="분기도종">#REF!</definedName>
    <definedName name="분기상단">#REF!</definedName>
    <definedName name="분기심도">#REF!</definedName>
    <definedName name="분기폭">#REF!</definedName>
    <definedName name="분기하단">#REF!</definedName>
    <definedName name="분전반" localSheetId="10">BlankMacro1</definedName>
    <definedName name="분전반" localSheetId="5">BlankMacro1</definedName>
    <definedName name="분전반">BlankMacro1</definedName>
    <definedName name="브이c">#REF!</definedName>
    <definedName name="비">[109]사리부설!#REF!</definedName>
    <definedName name="비_계_공">#REF!</definedName>
    <definedName name="비계">#REF!</definedName>
    <definedName name="비계공">#REF!</definedName>
    <definedName name="비목">[110]기초!$A$38:$G$62</definedName>
    <definedName name="비목1" localSheetId="10">'[54]서울대규장각(가시설흙막이)'!#REF!</definedName>
    <definedName name="비목1">#REF!</definedName>
    <definedName name="비목2" localSheetId="10">'[54]서울대규장각(가시설흙막이)'!#REF!</definedName>
    <definedName name="비목2">#REF!</definedName>
    <definedName name="비목3" localSheetId="10">'[54]서울대규장각(가시설흙막이)'!#REF!</definedName>
    <definedName name="비목3">#REF!</definedName>
    <definedName name="비목4" localSheetId="10">'[54]서울대규장각(가시설흙막이)'!#REF!</definedName>
    <definedName name="비목4">#REF!</definedName>
    <definedName name="비비추">#REF!</definedName>
    <definedName name="비율">#REF!</definedName>
    <definedName name="ㅄ"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사" localSheetId="10">BlankMacro1</definedName>
    <definedName name="사" localSheetId="5">BlankMacro1</definedName>
    <definedName name="사">BlankMacro1</definedName>
    <definedName name="사공_배포함">[70]노임단가!#REF!</definedName>
    <definedName name="사급" localSheetId="10">#REF!</definedName>
    <definedName name="사급">[88]사급자재!$A$5:$M$19</definedName>
    <definedName name="사급경비">#REF!</definedName>
    <definedName name="사급자재">#REF!</definedName>
    <definedName name="사급자재대">#REF!</definedName>
    <definedName name="사급자재비" localSheetId="10">#REF!</definedName>
    <definedName name="사급자재비">#REF!</definedName>
    <definedName name="사급총계">#REF!</definedName>
    <definedName name="사유서" localSheetId="9" hidden="1">{#N/A,#N/A,TRUE,"총괄"}</definedName>
    <definedName name="사유서" localSheetId="4" hidden="1">{#N/A,#N/A,TRUE,"총괄"}</definedName>
    <definedName name="사유서" localSheetId="5" hidden="1">{#N/A,#N/A,TRUE,"총괄"}</definedName>
    <definedName name="사유서" hidden="1">{#N/A,#N/A,TRUE,"총괄"}</definedName>
    <definedName name="사이지">#REF!</definedName>
    <definedName name="사진대지1" hidden="1">#REF!</definedName>
    <definedName name="산" localSheetId="10">BlankMacro1</definedName>
    <definedName name="산" localSheetId="5">BlankMacro1</definedName>
    <definedName name="산">BlankMacro1</definedName>
    <definedName name="산소">#REF!</definedName>
    <definedName name="산재">#REF!</definedName>
    <definedName name="산재보험료" localSheetId="10">#REF!</definedName>
    <definedName name="산재보험료">[72]총괄내역서!#REF!</definedName>
    <definedName name="산철쭉">#REF!</definedName>
    <definedName name="산출" localSheetId="10">[111]산출내역서집계표!$D$3:$L$116</definedName>
    <definedName name="산출">[112]산출내역서집계표!$D$3:$L$116</definedName>
    <definedName name="산출1" localSheetId="10">[111]산출내역서집계표!$D$6:$L$116</definedName>
    <definedName name="산출1">[112]산출내역서집계표!$D$6:$L$116</definedName>
    <definedName name="산출근거1" localSheetId="10">#REF!</definedName>
    <definedName name="산출근거1">#REF!</definedName>
    <definedName name="산출금양" localSheetId="10">[111]산출내역서집계표!$AB$2:$AR$143</definedName>
    <definedName name="산출금양">[112]산출내역서집계표!$AB$2:$AR$143</definedName>
    <definedName name="삽11">[113]당초계약!#REF!</definedName>
    <definedName name="삽12">[113]당초계약!#REF!</definedName>
    <definedName name="삽13">[113]당초계약!#REF!</definedName>
    <definedName name="삽14">[113]당초계약!#REF!</definedName>
    <definedName name="삽15">[113]당초계약!#REF!</definedName>
    <definedName name="삽입1">#REF!</definedName>
    <definedName name="삽입2">#REF!</definedName>
    <definedName name="삽입3">#REF!</definedName>
    <definedName name="삽입4">#REF!</definedName>
    <definedName name="삽입5">#REF!</definedName>
    <definedName name="상단">#REF!</definedName>
    <definedName name="상림1호">#REF!</definedName>
    <definedName name="상림2호">#REF!</definedName>
    <definedName name="상림3호">#REF!</definedName>
    <definedName name="상부">[17]원가계산서!#REF!</definedName>
    <definedName name="새들구경">#REF!</definedName>
    <definedName name="색재2">#REF!</definedName>
    <definedName name="생사1호">#REF!</definedName>
    <definedName name="생사2호">#REF!</definedName>
    <definedName name="생사기존">#REF!</definedName>
    <definedName name="석">[69]일위대가!#REF!</definedName>
    <definedName name="석_축_개_소_별_명_세">#REF!</definedName>
    <definedName name="석_축_수_량_집_계">#REF!</definedName>
    <definedName name="석공">#REF!</definedName>
    <definedName name="석남교_주요자재_집계표__2">#REF!</definedName>
    <definedName name="석축개소별명세">#REF!</definedName>
    <definedName name="석축단위수량2">#REF!</definedName>
    <definedName name="석축수량집계">#REF!</definedName>
    <definedName name="선___반___공">[70]노임단가!#REF!</definedName>
    <definedName name="선량1호">#REF!</definedName>
    <definedName name="선량2호">#REF!</definedName>
    <definedName name="선량3호">#REF!</definedName>
    <definedName name="선량4호">#REF!</definedName>
    <definedName name="선량5호">#REF!</definedName>
    <definedName name="설계단면력요약.SAP90Work" localSheetId="10">과업지시서!설계단면력요약.SAP90Work</definedName>
    <definedName name="설계단면력요약.SAP90Work" localSheetId="5">'작업시간 산출내역(최종)'!설계단면력요약.SAP90Work</definedName>
    <definedName name="설계단면력요약.SAP90Work">[0]!설계단면력요약.SAP90Work</definedName>
    <definedName name="설집">#REF!</definedName>
    <definedName name="성산1호">#REF!</definedName>
    <definedName name="성산2호">#REF!</definedName>
    <definedName name="성산3호">#REF!</definedName>
    <definedName name="성산4호">#REF!</definedName>
    <definedName name="성산5호">#REF!</definedName>
    <definedName name="성산교">#REF!</definedName>
    <definedName name="성토3" localSheetId="9">'경유 단가'!성토3</definedName>
    <definedName name="성토3" localSheetId="4">단가산출서!성토3</definedName>
    <definedName name="성토3" localSheetId="5">'작업시간 산출내역(최종)'!성토3</definedName>
    <definedName name="성토3" localSheetId="0">'표지 '!성토3</definedName>
    <definedName name="성토3">[0]!성토3</definedName>
    <definedName name="성토도쟈" localSheetId="9">'경유 단가'!성토도쟈</definedName>
    <definedName name="성토도쟈" localSheetId="4">단가산출서!성토도쟈</definedName>
    <definedName name="성토도쟈" localSheetId="5">'작업시간 산출내역(최종)'!성토도쟈</definedName>
    <definedName name="성토도쟈" localSheetId="0">'표지 '!성토도쟈</definedName>
    <definedName name="성토도쟈">[0]!성토도쟈</definedName>
    <definedName name="성토부도수로_재료수량산출">#REF!</definedName>
    <definedName name="성토부도수로_토공수량산출">#REF!</definedName>
    <definedName name="성토부도수로단위수량산출_1" localSheetId="0">#REF!</definedName>
    <definedName name="성토부도수로단위수량산출_1">[114]배수관토공산출!#REF!</definedName>
    <definedName name="성토부도수로단위수량표" localSheetId="0">#REF!</definedName>
    <definedName name="성토부도수로단위수량표">[114]배수관토공산출!#REF!</definedName>
    <definedName name="성토부도수로재료수량산출" localSheetId="0">#REF!</definedName>
    <definedName name="성토부도수로재료수량산출">#REF!</definedName>
    <definedName name="성토부도수로토공및공제단위수량산식" localSheetId="0">#REF!</definedName>
    <definedName name="성토부도수로토공및공제단위수량산식">[114]배수관토공산출!#REF!</definedName>
    <definedName name="성토부도수로토공수량산출" localSheetId="0">#REF!</definedName>
    <definedName name="성토부도수로토공수량산출">#REF!</definedName>
    <definedName name="세금공과">#REF!</definedName>
    <definedName name="세금과공과">#REF!</definedName>
    <definedName name="셧">[69]일위대가!#REF!</definedName>
    <definedName name="셧터공">[70]노임단가!#REF!</definedName>
    <definedName name="소">#REF!</definedName>
    <definedName name="소계" localSheetId="10">#REF!</definedName>
    <definedName name="소계">#REF!</definedName>
    <definedName name="소계1">#REF!</definedName>
    <definedName name="소계2">#REF!</definedName>
    <definedName name="소계3">#REF!</definedName>
    <definedName name="소계4">#REF!</definedName>
    <definedName name="소나무">#REF!</definedName>
    <definedName name="소모품">#REF!</definedName>
    <definedName name="소모품비">#REF!</definedName>
    <definedName name="소방">#REF!</definedName>
    <definedName name="소방내역" localSheetId="10">BlankMacro1</definedName>
    <definedName name="소방내역" localSheetId="5">BlankMacro1</definedName>
    <definedName name="소방내역">BlankMacro1</definedName>
    <definedName name="소방내역서" localSheetId="10">BlankMacro1</definedName>
    <definedName name="소방내역서" localSheetId="5">BlankMacro1</definedName>
    <definedName name="소방내역서">BlankMacro1</definedName>
    <definedName name="소일위대가1">#REF!</definedName>
    <definedName name="소켓무게">[11]DATE!$G$24:$G$79</definedName>
    <definedName name="송수관로구경">#REF!</definedName>
    <definedName name="송천1">#REF!</definedName>
    <definedName name="송천2">#REF!</definedName>
    <definedName name="수____종">#REF!</definedName>
    <definedName name="수경단가">#REF!</definedName>
    <definedName name="수경단가1">#REF!</definedName>
    <definedName name="수경일위">#REF!</definedName>
    <definedName name="수도">#REF!</definedName>
    <definedName name="수도광열비">#REF!</definedName>
    <definedName name="수량" localSheetId="10">#REF!</definedName>
    <definedName name="수량">#REF!</definedName>
    <definedName name="수량A">#REF!</definedName>
    <definedName name="수량AC">#REF!</definedName>
    <definedName name="수량C">#REF!</definedName>
    <definedName name="수량고압">#REF!</definedName>
    <definedName name="수량산출" hidden="1">#REF!</definedName>
    <definedName name="수량산출서간지">#REF!</definedName>
    <definedName name="수량집계표2_5_탈취설비_List">#REF!</definedName>
    <definedName name="수목">#REF!</definedName>
    <definedName name="수목단가">[70]수목단가!$A$1:$E$65536</definedName>
    <definedName name="수목목록">[115]일위대가표!#REF!</definedName>
    <definedName name="수수꽃다리">#REF!</definedName>
    <definedName name="수자재단위당">[116]수자재단위당!$A$4:$M$38</definedName>
    <definedName name="수작업__반장">[70]노임단가!#REF!</definedName>
    <definedName name="수중모타1">#REF!</definedName>
    <definedName name="수중모타10">#REF!</definedName>
    <definedName name="수중모타15">#REF!</definedName>
    <definedName name="수중모타2">#REF!</definedName>
    <definedName name="수중모타20">#REF!</definedName>
    <definedName name="수중모타25">#REF!</definedName>
    <definedName name="수중모타3">#REF!</definedName>
    <definedName name="수중모타30">#REF!</definedName>
    <definedName name="수중모타5">#REF!</definedName>
    <definedName name="수중모타7.5">#REF!</definedName>
    <definedName name="수중모터펌프단가">#REF!</definedName>
    <definedName name="수중케이블단가">#REF!</definedName>
    <definedName name="숙박비">[68]설계기준!#REF!</definedName>
    <definedName name="순공사비" localSheetId="10">#REF!</definedName>
    <definedName name="순공사비">#REF!</definedName>
    <definedName name="순공사원가">#REF!</definedName>
    <definedName name="순성토" localSheetId="9">'경유 단가'!순성토</definedName>
    <definedName name="순성토" localSheetId="4">단가산출서!순성토</definedName>
    <definedName name="순성토" localSheetId="5">'작업시간 산출내역(최종)'!순성토</definedName>
    <definedName name="순성토" localSheetId="0">'표지 '!순성토</definedName>
    <definedName name="순성토">[0]!순성토</definedName>
    <definedName name="슬레이트__공">[70]노임단가!#REF!</definedName>
    <definedName name="시">[117]집계표!$A$1:$M$2</definedName>
    <definedName name="시_험_사_4급">[70]노임단가!#REF!</definedName>
    <definedName name="시공측량사">#REF!</definedName>
    <definedName name="시멘트운" localSheetId="9">'경유 단가'!시멘트운</definedName>
    <definedName name="시멘트운" localSheetId="4">단가산출서!시멘트운</definedName>
    <definedName name="시멘트운" localSheetId="5">'작업시간 산출내역(최종)'!시멘트운</definedName>
    <definedName name="시멘트운" localSheetId="0">'표지 '!시멘트운</definedName>
    <definedName name="시멘트운">[0]!시멘트운</definedName>
    <definedName name="시멘트운반" localSheetId="9">'경유 단가'!시멘트운반</definedName>
    <definedName name="시멘트운반" localSheetId="4">단가산출서!시멘트운반</definedName>
    <definedName name="시멘트운반" localSheetId="5">'작업시간 산출내역(최종)'!시멘트운반</definedName>
    <definedName name="시멘트운반" localSheetId="0">'표지 '!시멘트운반</definedName>
    <definedName name="시멘트운반">[0]!시멘트운반</definedName>
    <definedName name="시설물수량">[70]시설수량표!$C$1:$F$65536</definedName>
    <definedName name="시설일위">#REF!</definedName>
    <definedName name="시설일위금액">#REF!</definedName>
    <definedName name="시운">[118]집계표!$A$1:$M$2</definedName>
    <definedName name="시중노임">#REF!</definedName>
    <definedName name="시험__보조수">[70]노임단가!#REF!</definedName>
    <definedName name="식비">[68]설계기준!#REF!</definedName>
    <definedName name="식재">#REF!</definedName>
    <definedName name="식재단가">#REF!</definedName>
    <definedName name="식재수량표">[70]식재수량표!$C$1:$F$65536</definedName>
    <definedName name="식재일위">#REF!</definedName>
    <definedName name="신가교">#REF!</definedName>
    <definedName name="신너">#REF!</definedName>
    <definedName name="신성">#REF!</definedName>
    <definedName name="신성1">#REF!</definedName>
    <definedName name="신성2">#REF!</definedName>
    <definedName name="신성3">#REF!</definedName>
    <definedName name="신성4">#REF!</definedName>
    <definedName name="신성5">#REF!</definedName>
    <definedName name="신성6">#REF!</definedName>
    <definedName name="신성7">#REF!</definedName>
    <definedName name="신성감">#REF!</definedName>
    <definedName name="신호기" localSheetId="10">과업지시서!신호기</definedName>
    <definedName name="신호기" localSheetId="5">'작업시간 산출내역(최종)'!신호기</definedName>
    <definedName name="신호기">[0]!신호기</definedName>
    <definedName name="신호등">'[119]일위대가(가설)'!#REF!</definedName>
    <definedName name="신흥1호">#REF!</definedName>
    <definedName name="신흥2호">#REF!</definedName>
    <definedName name="실품">[120]간접!#REF!</definedName>
    <definedName name="심도">#REF!</definedName>
    <definedName name="심우">#REF!</definedName>
    <definedName name="심우을">#REF!</definedName>
    <definedName name="쌍암1교">#REF!</definedName>
    <definedName name="씨">#REF!</definedName>
    <definedName name="씨그마ck">#REF!</definedName>
    <definedName name="씨그마y">#REF!</definedName>
    <definedName name="ㅇ" localSheetId="0">[101]일위대가!#REF!</definedName>
    <definedName name="ㅇ">#REF!</definedName>
    <definedName name="ㅇ560" localSheetId="0">#REF!</definedName>
    <definedName name="ㅇ560">#REF!</definedName>
    <definedName name="ㅇㄱ1">#REF!</definedName>
    <definedName name="ㅇㄹㄹ" localSheetId="10" hidden="1">#REF!</definedName>
    <definedName name="ㅇㄹㄹ" hidden="1">#REF!</definedName>
    <definedName name="ㅇㅀㄴ"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 localSheetId="10">BlankMacro1</definedName>
    <definedName name="ㅇㅇ" localSheetId="0">[101]일위대가!#REF!</definedName>
    <definedName name="ㅇㅇ">#REF!</definedName>
    <definedName name="ㅇㅇㄹ"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ㄹ"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ㄹ"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ㅇㅇㅇㅇ">#REF!</definedName>
    <definedName name="아" localSheetId="10">BlankMacro1</definedName>
    <definedName name="아" localSheetId="5">BlankMacro1</definedName>
    <definedName name="아">BlankMacro1</definedName>
    <definedName name="아공">'[20]98발주'!$E$4:$L$197,'[20]98발주'!$K$198:$K$225,'[20]98발주'!$I$216:$J$219,'[20]98발주'!$E$242:$L$281</definedName>
    <definedName name="아늘믿" localSheetId="10">BlankMacro1</definedName>
    <definedName name="아늘믿" localSheetId="5">BlankMacro1</definedName>
    <definedName name="아늘믿">BlankMacro1</definedName>
    <definedName name="아니" localSheetId="10">BlankMacro1</definedName>
    <definedName name="아니" localSheetId="5">BlankMacro1</definedName>
    <definedName name="아니">BlankMacro1</definedName>
    <definedName name="아다" localSheetId="10">BlankMacro1</definedName>
    <definedName name="아다" localSheetId="5">BlankMacro1</definedName>
    <definedName name="아다">BlankMacro1</definedName>
    <definedName name="아디" localSheetId="10">BlankMacro1</definedName>
    <definedName name="아디" localSheetId="5">BlankMacro1</definedName>
    <definedName name="아디">BlankMacro1</definedName>
    <definedName name="아서" localSheetId="10">BlankMacro1</definedName>
    <definedName name="아서" localSheetId="5">BlankMacro1</definedName>
    <definedName name="아서">BlankMacro1</definedName>
    <definedName name="아세틸렌">#REF!</definedName>
    <definedName name="아스타일__공">[70]노임단가!#REF!</definedName>
    <definedName name="아스팔트디스트리뷰터3800L">#REF!</definedName>
    <definedName name="아스팔트믹싱플랜트80Ton">#REF!</definedName>
    <definedName name="아스팔트페이버3M">#REF!</definedName>
    <definedName name="아아아">'[121]일위대가(1)'!#REF!</definedName>
    <definedName name="아연도강관단가">#REF!</definedName>
    <definedName name="아연도배관단가">#REF!</definedName>
    <definedName name="아연도배관자재">#REF!</definedName>
    <definedName name="안방1호">#REF!</definedName>
    <definedName name="안방2호">#REF!</definedName>
    <definedName name="안전">#REF!</definedName>
    <definedName name="안전관리기사1급">[70]노임단가!#REF!</definedName>
    <definedName name="안전관리기사2급">[70]노임단가!#REF!</definedName>
    <definedName name="안전관리비" localSheetId="10">#REF!</definedName>
    <definedName name="안전관리비">[72]총괄내역서!#REF!</definedName>
    <definedName name="안정수위">#REF!</definedName>
    <definedName name="알d">#REF!</definedName>
    <definedName name="알파1">#REF!</definedName>
    <definedName name="알파2">#REF!</definedName>
    <definedName name="암거공집계표" localSheetId="0">#REF!</definedName>
    <definedName name="암거공집계표">#REF!</definedName>
    <definedName name="암거구체_재료_수량산출__1">#REF!</definedName>
    <definedName name="암거구체_토공_수량산출__2">#REF!</definedName>
    <definedName name="암거구체사보강철근수량산출" localSheetId="0">#REF!</definedName>
    <definedName name="암거구체사보강철근수량산출">#REF!</definedName>
    <definedName name="암거구체상하부면벽재료및토공수량산출" localSheetId="0">#REF!</definedName>
    <definedName name="암거구체상하부면벽재료및토공수량산출">#REF!</definedName>
    <definedName name="암거구체수량산출_1연">#REF!</definedName>
    <definedName name="암거구체수량산출1연_형식1">#REF!</definedName>
    <definedName name="암거구체수량산출1연_형식2">#REF!</definedName>
    <definedName name="암거구체수량산출2연_형식1">#REF!</definedName>
    <definedName name="암거구체수량산출2연_형식2">#REF!</definedName>
    <definedName name="암거구체수량산출3연_형식1">#REF!</definedName>
    <definedName name="암거구체수량산출3연_형식2">#REF!</definedName>
    <definedName name="암거구체재료수량산출" localSheetId="0">#REF!</definedName>
    <definedName name="암거구체재료수량산출">#REF!</definedName>
    <definedName name="암거구체토공수량산출" localSheetId="0">#REF!</definedName>
    <definedName name="암거구체토공수량산출">#REF!</definedName>
    <definedName name="암거날개벽_재료_및_토공_수량산출__1">#REF!</definedName>
    <definedName name="암거날개벽단위수량표_성토구배1.8">#REF!</definedName>
    <definedName name="암거날개벽단위수량표제목_성토면경사1.8">#REF!</definedName>
    <definedName name="암거날개벽및면벽단위량산식_성토구배1.8">#REF!</definedName>
    <definedName name="암거날개벽유출입부바닥콘크리트및공제단위수량산출제목성토구배1.8">#REF!</definedName>
    <definedName name="암거날개벽재료및토공수량산출" localSheetId="0">#REF!</definedName>
    <definedName name="암거날개벽재료및토공수량산출">#REF!</definedName>
    <definedName name="압입인발기운반">#REF!</definedName>
    <definedName name="앙">[101]일위대가!#REF!</definedName>
    <definedName name="앞들1호">#REF!</definedName>
    <definedName name="앞들2호">#REF!</definedName>
    <definedName name="앨c">#REF!</definedName>
    <definedName name="앨e">#REF!</definedName>
    <definedName name="앵커볼트">#REF!</definedName>
    <definedName name="양___생___공">[70]노임단가!#REF!</definedName>
    <definedName name="양매자0403">[65]데이타!$E$168</definedName>
    <definedName name="양매자0505">[65]데이타!$E$169</definedName>
    <definedName name="양매자0606">[65]데이타!$E$170</definedName>
    <definedName name="양수량">#REF!</definedName>
    <definedName name="어도입구" localSheetId="9">'경유 단가'!어도입구</definedName>
    <definedName name="어도입구" localSheetId="4">단가산출서!어도입구</definedName>
    <definedName name="어도입구" localSheetId="5">'작업시간 산출내역(최종)'!어도입구</definedName>
    <definedName name="어도입구" localSheetId="0">'표지 '!어도입구</definedName>
    <definedName name="어도입구">[0]!어도입구</definedName>
    <definedName name="에이">[109]사리부설!#REF!</definedName>
    <definedName name="여비">[68]설계기준!#REF!</definedName>
    <definedName name="여비교통">#REF!</definedName>
    <definedName name="여비교통비">#REF!</definedName>
    <definedName name="여유">#REF!</definedName>
    <definedName name="역_T형옹벽_개소별명세">#REF!</definedName>
    <definedName name="역_T형옹벽_수량집계">#REF!</definedName>
    <definedName name="역L형옹벽개소별명세">#REF!</definedName>
    <definedName name="역L형옹벽단위수량산식_성토구배1.5">#REF!</definedName>
    <definedName name="역L형옹벽단위수량산식_성토구배1.8">#REF!</definedName>
    <definedName name="역L형옹벽단위수량산식_수평">#REF!</definedName>
    <definedName name="역L형옹벽단위수량표_성토구배1.5">#REF!</definedName>
    <definedName name="역L형옹벽단위수량표_성토구배1.8">#REF!</definedName>
    <definedName name="역L형옹벽단위수량표_수평">#REF!</definedName>
    <definedName name="역L형옹벽수량집계">#REF!</definedName>
    <definedName name="역L형옹벽치수표_성토구배1.5">#REF!</definedName>
    <definedName name="역L형옹벽치수표_성토구배1.8">#REF!</definedName>
    <definedName name="역L형옹벽치수표_수평">#REF!</definedName>
    <definedName name="역T형옹벽개소별명세">#REF!</definedName>
    <definedName name="역T형옹벽단위수량산식">#REF!</definedName>
    <definedName name="역T형옹벽단위수량산식_성토구배1.5">#REF!</definedName>
    <definedName name="역T형옹벽단위수량산식_성토구배1.8">#REF!</definedName>
    <definedName name="역T형옹벽단위수량산식_수평">#REF!</definedName>
    <definedName name="역T형옹벽단위수량표">#REF!</definedName>
    <definedName name="역T형옹벽단위수량표_성토구배1.5">#REF!</definedName>
    <definedName name="역T형옹벽단위수량표_성토구배1.8">#REF!</definedName>
    <definedName name="역T형옹벽단위수량표_수평">#REF!</definedName>
    <definedName name="역T형옹벽수량집계">#REF!</definedName>
    <definedName name="역T형옹벽치수표">#REF!</definedName>
    <definedName name="역T형옹벽치수표_성토구배1.5">#REF!</definedName>
    <definedName name="역T형옹벽치수표_성토구배1.8">#REF!</definedName>
    <definedName name="역T형옹벽치수표_수평">#REF!</definedName>
    <definedName name="연___돌___공">[70]노임단가!#REF!</definedName>
    <definedName name="연마">#REF!</definedName>
    <definedName name="연마공">[69]일위대가!#REF!</definedName>
    <definedName name="연마지">#REF!</definedName>
    <definedName name="연장">#REF!</definedName>
    <definedName name="연장L형측구">#REF!</definedName>
    <definedName name="연장이름">#REF!</definedName>
    <definedName name="연접도움말">[80]!연접도움말</definedName>
    <definedName name="영_림__기_사">[70]노임단가!#REF!</definedName>
    <definedName name="영산홍">#REF!</definedName>
    <definedName name="오주1호">#REF!</definedName>
    <definedName name="오주2호">#REF!</definedName>
    <definedName name="오주3호">#REF!</definedName>
    <definedName name="오주4호">#REF!</definedName>
    <definedName name="온___돌___공">[70]노임단가!#REF!</definedName>
    <definedName name="올ㅇ">#REF!</definedName>
    <definedName name="옹벽형측구깨기">#REF!</definedName>
    <definedName name="왕벚나무">#REF!</definedName>
    <definedName name="왜성도라지">#REF!</definedName>
    <definedName name="외">#REF!</definedName>
    <definedName name="요동1호">#REF!</definedName>
    <definedName name="요동2호">#REF!</definedName>
    <definedName name="요율">#REF!</definedName>
    <definedName name="요율인쇄">#REF!</definedName>
    <definedName name="용">[69]일위대가!#REF!</definedName>
    <definedName name="용역명">"""납품명"",""공사명"",""용역명"""</definedName>
    <definedName name="용접">#REF!</definedName>
    <definedName name="용접공">[21]물가자료!$C$22</definedName>
    <definedName name="용접공_일반">#REF!</definedName>
    <definedName name="용접봉">#REF!</definedName>
    <definedName name="우___물___공">[70]노임단가!#REF!</definedName>
    <definedName name="우산">#REF!</definedName>
    <definedName name="운반">#REF!</definedName>
    <definedName name="운반비" localSheetId="10">#REF!</definedName>
    <definedName name="운반비">[122]내역서!#REF!</definedName>
    <definedName name="운암">#REF!</definedName>
    <definedName name="운전사">#REF!</definedName>
    <definedName name="운호1호">#REF!</definedName>
    <definedName name="운호2호">#REF!</definedName>
    <definedName name="운호3호">#REF!</definedName>
    <definedName name="원">#REF!</definedName>
    <definedName name="원_가_계_산_서" localSheetId="10">#REF!</definedName>
    <definedName name="원_가_계_산_서">#REF!</definedName>
    <definedName name="원가" localSheetId="10">BlankMacro1</definedName>
    <definedName name="원가" localSheetId="5">BlankMacro1</definedName>
    <definedName name="원가">BlankMacro1</definedName>
    <definedName name="원가계산" localSheetId="10">과업지시서!템플리트모듈6</definedName>
    <definedName name="원가계산" localSheetId="5">'작업시간 산출내역(최종)'!템플리트모듈6</definedName>
    <definedName name="원가계산">[0]!템플리트모듈6</definedName>
    <definedName name="원운1호">#REF!</definedName>
    <definedName name="원운2호">#REF!</definedName>
    <definedName name="원지반다짐">#REF!</definedName>
    <definedName name="위">[69]일위대가!#REF!</definedName>
    <definedName name="위생공">#REF!</definedName>
    <definedName name="유">[69]일위대가!#REF!</definedName>
    <definedName name="유량계심도">#REF!</definedName>
    <definedName name="유량계잔토">#REF!</definedName>
    <definedName name="유량계폭">#REF!</definedName>
    <definedName name="유량계하단">#REF!</definedName>
    <definedName name="유리공">#REF!</definedName>
    <definedName name="육리1호">#REF!</definedName>
    <definedName name="육리2호">#REF!</definedName>
    <definedName name="은산1호">#REF!</definedName>
    <definedName name="은산2호">#REF!</definedName>
    <definedName name="은산3호">#REF!</definedName>
    <definedName name="은산4호">#REF!</definedName>
    <definedName name="은행나무">#REF!</definedName>
    <definedName name="을">#REF!</definedName>
    <definedName name="의보4">'[83]산출내역(4월)'!$BP$6:$BR$154</definedName>
    <definedName name="의보51">'[83]산출내역(5월) (2)'!$BL$6:$BN$100</definedName>
    <definedName name="이">#REF!</definedName>
    <definedName name="이공구가설비">#REF!</definedName>
    <definedName name="이공구간접노무비">#REF!</definedName>
    <definedName name="이공구공사원가">#REF!</definedName>
    <definedName name="이공구기타경비">#REF!</definedName>
    <definedName name="이공구부가가치세">#REF!</definedName>
    <definedName name="이공구산재보험료">#REF!</definedName>
    <definedName name="이공구안전관리비">#REF!</definedName>
    <definedName name="이공구이윤">#REF!</definedName>
    <definedName name="이공구일반관리비">#REF!</definedName>
    <definedName name="이삼">#REF!</definedName>
    <definedName name="이식">#REF!</definedName>
    <definedName name="이식단가">#REF!</definedName>
    <definedName name="이식단가1">#REF!</definedName>
    <definedName name="이식일위">#REF!</definedName>
    <definedName name="이월32">#REF!</definedName>
    <definedName name="이윤" localSheetId="10">[123]!이윤</definedName>
    <definedName name="이윤">#REF!</definedName>
    <definedName name="이형관">[11]DATE!$B$24:$B$85</definedName>
    <definedName name="인건비">[124]J!$A$3:$B$13</definedName>
    <definedName name="인동덩쿨">#REF!</definedName>
    <definedName name="인상익" localSheetId="10">BlankMacro1</definedName>
    <definedName name="인상익" localSheetId="5">BlankMacro1</definedName>
    <definedName name="인상익">BlankMacro1</definedName>
    <definedName name="인쇄1">[125]!인쇄1</definedName>
    <definedName name="인양제내역서" localSheetId="10">[126]전체!$B$1:$H$248</definedName>
    <definedName name="인양제내역서">[127]전체!$B$1:$H$248</definedName>
    <definedName name="인원">[128]인원!$A$4:$I$159</definedName>
    <definedName name="일">[91]단위수량!$K$43</definedName>
    <definedName name="일.관">#REF!</definedName>
    <definedName name="일공구직영비">#REF!</definedName>
    <definedName name="일관">[66]설계예시!$J$624</definedName>
    <definedName name="일반">#REF!</definedName>
    <definedName name="일반관리">#REF!</definedName>
    <definedName name="일반관리비" localSheetId="10">#REF!</definedName>
    <definedName name="일반관리비">#REF!</definedName>
    <definedName name="일산신도시">[129]일위대가!$A$4:$M$38</definedName>
    <definedName name="일위">#REF!</definedName>
    <definedName name="일위대가">[70]일위목록!$A$1:$G$65536</definedName>
    <definedName name="일위대가4">#REF!</definedName>
    <definedName name="일위대가목록">[130]일위대가!$A$2:$M$1687</definedName>
    <definedName name="일위대가표">#REF!</definedName>
    <definedName name="일위목록">#REF!</definedName>
    <definedName name="일위호표">#REF!</definedName>
    <definedName name="입안1호">#REF!</definedName>
    <definedName name="입안2호">#REF!</definedName>
    <definedName name="입안3호">#REF!</definedName>
    <definedName name="입안4호">#REF!</definedName>
    <definedName name="입안기존2">#REF!</definedName>
    <definedName name="입찰내역">[131]퍼스트!#REF!</definedName>
    <definedName name="ㅈㅊ로ㅠ"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ㅈㅊ로ㅠ"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ㅈㅊ로ㅠ"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ㅈㅊ로ㅠ"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ㅈㅊ로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자" localSheetId="10">BlankMacro1</definedName>
    <definedName name="자" localSheetId="5">BlankMacro1</definedName>
    <definedName name="자">BlankMacro1</definedName>
    <definedName name="자갈운반" localSheetId="9">'경유 단가'!자갈운반</definedName>
    <definedName name="자갈운반" localSheetId="4">단가산출서!자갈운반</definedName>
    <definedName name="자갈운반" localSheetId="5">'작업시간 산출내역(최종)'!자갈운반</definedName>
    <definedName name="자갈운반" localSheetId="0">'표지 '!자갈운반</definedName>
    <definedName name="자갈운반">[0]!자갈운반</definedName>
    <definedName name="자귀나무">#REF!</definedName>
    <definedName name="자동제어1차공량산출" localSheetId="10">BlankMacro1</definedName>
    <definedName name="자동제어1차공량산출" localSheetId="5">BlankMacro1</definedName>
    <definedName name="자동제어1차공량산출">BlankMacro1</definedName>
    <definedName name="자연수위">#REF!</definedName>
    <definedName name="자재">#REF!</definedName>
    <definedName name="자재단가">[70]자재단가!$A$1:$E$65536</definedName>
    <definedName name="자재일람">[132]자재일람!$A$3:$K$32</definedName>
    <definedName name="자재집계표">#REF!</definedName>
    <definedName name="자재집계표제목">#REF!</definedName>
    <definedName name="작반">#REF!</definedName>
    <definedName name="작업반장">#REF!</definedName>
    <definedName name="잔디_평떼">#REF!</definedName>
    <definedName name="잔토" localSheetId="9">'경유 단가'!잔토</definedName>
    <definedName name="잔토" localSheetId="4">단가산출서!잔토</definedName>
    <definedName name="잔토" localSheetId="5">'작업시간 산출내역(최종)'!잔토</definedName>
    <definedName name="잔토" localSheetId="0">'표지 '!잔토</definedName>
    <definedName name="잔토">[0]!잔토</definedName>
    <definedName name="잔토2A">#REF!</definedName>
    <definedName name="잔토2AC">#REF!</definedName>
    <definedName name="잔토2C">#REF!</definedName>
    <definedName name="잔토2고압">#REF!</definedName>
    <definedName name="잔토4A">#REF!</definedName>
    <definedName name="잔토4AC">#REF!</definedName>
    <definedName name="잔토4C">#REF!</definedName>
    <definedName name="잔토4고압">#REF!</definedName>
    <definedName name="잔토경">#REF!</definedName>
    <definedName name="잔토노">#REF!</definedName>
    <definedName name="잔토재">#REF!</definedName>
    <definedName name="잔토처리" localSheetId="9">'경유 단가'!잔토처리</definedName>
    <definedName name="잔토처리" localSheetId="10">#REF!</definedName>
    <definedName name="잔토처리" localSheetId="4">단가산출서!잔토처리</definedName>
    <definedName name="잔토처리" localSheetId="5">'작업시간 산출내역(최종)'!잔토처리</definedName>
    <definedName name="잔토처리" localSheetId="0">'표지 '!잔토처리</definedName>
    <definedName name="잔토처리">[0]!잔토처리</definedName>
    <definedName name="잘">[48]간접!#REF!</definedName>
    <definedName name="잠___함___공">[70]노임단가!#REF!</definedName>
    <definedName name="잡석">#REF!</definedName>
    <definedName name="잡철물수량산출서" localSheetId="10">BlankMacro1</definedName>
    <definedName name="잡철물수량산출서" localSheetId="5">BlankMacro1</definedName>
    <definedName name="잡철물수량산출서">BlankMacro1</definedName>
    <definedName name="잣나무">#REF!</definedName>
    <definedName name="장경철" localSheetId="9">'경유 단가'!장경철</definedName>
    <definedName name="장경철" localSheetId="4">단가산출서!장경철</definedName>
    <definedName name="장경철" localSheetId="5">'작업시간 산출내역(최종)'!장경철</definedName>
    <definedName name="장경철" localSheetId="0">'표지 '!장경철</definedName>
    <definedName name="장경철">[0]!장경철</definedName>
    <definedName name="장비부표">#REF!</definedName>
    <definedName name="장산1">#REF!</definedName>
    <definedName name="장산2">#REF!</definedName>
    <definedName name="장산3">#REF!</definedName>
    <definedName name="장산교" localSheetId="10">#REF!</definedName>
    <definedName name="장산교" localSheetId="0">#REF!</definedName>
    <definedName name="장산교">#REF!</definedName>
    <definedName name="장춘">#REF!</definedName>
    <definedName name="재료">[14]nys!#REF!</definedName>
    <definedName name="재료1">#REF!</definedName>
    <definedName name="재료2">#REF!</definedName>
    <definedName name="재료3">#REF!</definedName>
    <definedName name="재료4">#REF!</definedName>
    <definedName name="재료비" localSheetId="10">#REF!</definedName>
    <definedName name="재료비">#REF!</definedName>
    <definedName name="저수조만수위">#REF!</definedName>
    <definedName name="저압케이블전공">#REF!</definedName>
    <definedName name="저판두께">'[133]#REF'!$AJ$30</definedName>
    <definedName name="전">[134]문학간접!#REF!</definedName>
    <definedName name="전동기용량">#REF!</definedName>
    <definedName name="전력비">#REF!</definedName>
    <definedName name="전선_관">[80]!전선_관</definedName>
    <definedName name="전선30경">#REF!</definedName>
    <definedName name="전선30노">#REF!</definedName>
    <definedName name="전선30재">#REF!</definedName>
    <definedName name="전장">#REF!</definedName>
    <definedName name="전체">#REF!</definedName>
    <definedName name="전토처리">#REF!</definedName>
    <definedName name="절" localSheetId="9">'경유 단가'!절</definedName>
    <definedName name="절" localSheetId="4">단가산출서!절</definedName>
    <definedName name="절" localSheetId="5">'작업시간 산출내역(최종)'!절</definedName>
    <definedName name="절" localSheetId="0">'표지 '!절</definedName>
    <definedName name="절">[0]!절</definedName>
    <definedName name="절1" localSheetId="9">'경유 단가'!절1</definedName>
    <definedName name="절1" localSheetId="4">단가산출서!절1</definedName>
    <definedName name="절1" localSheetId="5">'작업시간 산출내역(최종)'!절1</definedName>
    <definedName name="절1" localSheetId="0">'표지 '!절1</definedName>
    <definedName name="절1">[0]!절1</definedName>
    <definedName name="절단">#REF!</definedName>
    <definedName name="절단A">#REF!</definedName>
    <definedName name="절단AC">#REF!</definedName>
    <definedName name="절단C">#REF!</definedName>
    <definedName name="절단잔토">#REF!</definedName>
    <definedName name="절토" localSheetId="9">'경유 단가'!절토</definedName>
    <definedName name="절토" localSheetId="4">단가산출서!절토</definedName>
    <definedName name="절토" localSheetId="5">'작업시간 산출내역(최종)'!절토</definedName>
    <definedName name="절토" localSheetId="0">'표지 '!절토</definedName>
    <definedName name="절토">[0]!절토</definedName>
    <definedName name="절토1" localSheetId="9">'경유 단가'!절토1</definedName>
    <definedName name="절토1" localSheetId="4">단가산출서!절토1</definedName>
    <definedName name="절토1" localSheetId="5">'작업시간 산출내역(최종)'!절토1</definedName>
    <definedName name="절토1" localSheetId="0">'표지 '!절토1</definedName>
    <definedName name="절토1">[0]!절토1</definedName>
    <definedName name="절토부도수로_재료수량산출">#REF!</definedName>
    <definedName name="절토부도수로_토공수량산출">#REF!</definedName>
    <definedName name="절토부도수로단위수량산출" localSheetId="0">#REF!</definedName>
    <definedName name="절토부도수로단위수량산출">[114]배수관토공산출!#REF!</definedName>
    <definedName name="절토부도수로재료수량산출" localSheetId="0">#REF!</definedName>
    <definedName name="절토부도수로재료수량산출">#REF!</definedName>
    <definedName name="절토부도수로토공및공제단위수량산식" localSheetId="0">#REF!</definedName>
    <definedName name="절토부도수로토공및공제단위수량산식">[114]배수관토공산출!#REF!</definedName>
    <definedName name="절토부도수로토공수량산출" localSheetId="0">#REF!</definedName>
    <definedName name="절토부도수로토공수량산출">#REF!</definedName>
    <definedName name="점수표">#REF!</definedName>
    <definedName name="점착력">#REF!</definedName>
    <definedName name="접속">[18]교각1!#REF!</definedName>
    <definedName name="접속슬래브" localSheetId="0">#REF!</definedName>
    <definedName name="접속슬래브">#REF!</definedName>
    <definedName name="정">#REF!</definedName>
    <definedName name="정___비___공">[70]노임단가!#REF!</definedName>
    <definedName name="정문기계">[96]견적서!#REF!</definedName>
    <definedName name="정정">'[59]2000년1차'!#REF!</definedName>
    <definedName name="제___경___비___산___출___근___거">[82]내역서!#REF!</definedName>
    <definedName name="제___재___공">[70]노임단가!#REF!</definedName>
    <definedName name="제1호표">#REF!</definedName>
    <definedName name="제2호표">#REF!</definedName>
    <definedName name="제3호표">#REF!</definedName>
    <definedName name="제4호표">#REF!</definedName>
    <definedName name="제5호표">#REF!</definedName>
    <definedName name="제6호표">#REF!</definedName>
    <definedName name="제경비" localSheetId="10">'[71]설계서(본관)'!$B$583</definedName>
    <definedName name="제경비">#REF!</definedName>
    <definedName name="제방설계용역비">[68]내역1!#REF!</definedName>
    <definedName name="제잡비">#REF!</definedName>
    <definedName name="제진기물량">[135]단가일람!$A$3:$K$112</definedName>
    <definedName name="제진물량">[135]조경일람!$A$3:$K$47</definedName>
    <definedName name="조">[69]일위대가!#REF!</definedName>
    <definedName name="조건표">#REF!</definedName>
    <definedName name="조경공">[73]데이타!$E$658</definedName>
    <definedName name="조경공B10">[65]식재인부!$B$24</definedName>
    <definedName name="조경공B4이하">[65]식재인부!$B$18</definedName>
    <definedName name="조경공B5">[65]식재인부!$B$19</definedName>
    <definedName name="조경공B6">[65]식재인부!$B$20</definedName>
    <definedName name="조경공B8">[65]식재인부!$B$22</definedName>
    <definedName name="조경공R10">[65]식재인부!$B$54</definedName>
    <definedName name="조경공R12">[65]식재인부!$B$56</definedName>
    <definedName name="조경공R15">[65]식재인부!$B$59</definedName>
    <definedName name="조경공R4이하">[65]식재인부!$B$48</definedName>
    <definedName name="조경공R5">[65]식재인부!$B$49</definedName>
    <definedName name="조경공R6">[65]식재인부!$B$50</definedName>
    <definedName name="조경공R7">[65]식재인부!$B$51</definedName>
    <definedName name="조경공R8">[65]식재인부!$B$52</definedName>
    <definedName name="조경일람">[93]조경일람!$A$3:$K$47</definedName>
    <definedName name="조력공">#REF!</definedName>
    <definedName name="조림인부">[136]노임단가!$F$21</definedName>
    <definedName name="조명단가">#REF!</definedName>
    <definedName name="조명단가1">#REF!</definedName>
    <definedName name="조양개요">#REF!</definedName>
    <definedName name="조원공_1.1_1.5">[65]식재인부!$B$5</definedName>
    <definedName name="조적공">#REF!</definedName>
    <definedName name="조형가이즈까3010">[65]데이타!$E$11</definedName>
    <definedName name="조형가이즈까3012">[65]데이타!$E$12</definedName>
    <definedName name="조형가이즈까3014">[65]데이타!$E$13</definedName>
    <definedName name="조형가이즈까3516">[65]데이타!$E$14</definedName>
    <definedName name="종_배_수_관__개_소_별_명_세">#REF!</definedName>
    <definedName name="종_배_수_관_수_량_집_계">#REF!</definedName>
    <definedName name="종배수관개소별명세" localSheetId="0">#REF!</definedName>
    <definedName name="종배수관개소별명세">#REF!</definedName>
    <definedName name="종배수관공집계표" localSheetId="0">#REF!</definedName>
    <definedName name="종배수관공집계표">#REF!</definedName>
    <definedName name="종배수관구체토공량명세" localSheetId="0">#REF!</definedName>
    <definedName name="종배수관구체토공량명세">#REF!</definedName>
    <definedName name="종배수관면벽단위수량" localSheetId="0">#REF!</definedName>
    <definedName name="종배수관면벽단위수량">[114]배수관토공산출!#REF!</definedName>
    <definedName name="종배수관수량집계" localSheetId="0">#REF!</definedName>
    <definedName name="종배수관수량집계">#REF!</definedName>
    <definedName name="주목">#REF!</definedName>
    <definedName name="주차장토공">#REF!</definedName>
    <definedName name="준설선운전사">#REF!</definedName>
    <definedName name="줄">[69]일위대가!#REF!</definedName>
    <definedName name="줄사철">#REF!</definedName>
    <definedName name="중간">[17]원가계산서!#REF!</definedName>
    <definedName name="중기목록f">[137]일위대가!$A$2:$M$1687</definedName>
    <definedName name="중기입력자료">#REF!</definedName>
    <definedName name="중량">#REF!</definedName>
    <definedName name="중량표">#REF!</definedName>
    <definedName name="중력식옹벽_개소별명세">#REF!</definedName>
    <definedName name="중력식옹벽_수량집계">#REF!</definedName>
    <definedName name="중력식옹벽개소별명세">#REF!</definedName>
    <definedName name="중력식옹벽단위수량및치수표_성토구배1.5_1.8">#REF!</definedName>
    <definedName name="중력식옹벽단위수량산식_성토구배1.5_1.8">#REF!</definedName>
    <definedName name="중력식옹벽단위수량산식_수평">#REF!</definedName>
    <definedName name="중력식옹벽단위수량표_수평">#REF!</definedName>
    <definedName name="중력식옹벽수량집계">#REF!</definedName>
    <definedName name="중력식옹벽치수표_성토구배1.5_1.8">#REF!</definedName>
    <definedName name="중력식옹벽치수표_수평">#REF!</definedName>
    <definedName name="중형심도">#REF!</definedName>
    <definedName name="중형잔토">#REF!</definedName>
    <definedName name="중형폭">#REF!</definedName>
    <definedName name="중형하단">#REF!</definedName>
    <definedName name="증감대비" localSheetId="10">#REF!</definedName>
    <definedName name="증감대비">#REF!</definedName>
    <definedName name="지급수수">#REF!</definedName>
    <definedName name="지급수수료">#REF!</definedName>
    <definedName name="지동">#REF!</definedName>
    <definedName name="지산최초">#REF!</definedName>
    <definedName name="지적기사_1급">#REF!</definedName>
    <definedName name="지적기사_2급">#REF!</definedName>
    <definedName name="지적기사1급">#REF!</definedName>
    <definedName name="지적기사2급">#REF!</definedName>
    <definedName name="지적도복사">[68]설계기준!#REF!</definedName>
    <definedName name="직노" localSheetId="10">[66]설계예시!$H$594</definedName>
    <definedName name="직노">#REF!</definedName>
    <definedName name="직영비">#REF!</definedName>
    <definedName name="직접경비">#REF!</definedName>
    <definedName name="직접노무비" localSheetId="10">#REF!</definedName>
    <definedName name="직접노무비">#REF!</definedName>
    <definedName name="직접노물비">#REF!</definedName>
    <definedName name="직접재료비">#REF!</definedName>
    <definedName name="직종">#REF!</definedName>
    <definedName name="진입로개소별명세">#REF!</definedName>
    <definedName name="집" localSheetId="10">과업지시서!집</definedName>
    <definedName name="집" localSheetId="5">'작업시간 산출내역(최종)'!집</definedName>
    <definedName name="집">과업지시서!집</definedName>
    <definedName name="집계">#REF!</definedName>
    <definedName name="집계1">#REF!</definedName>
    <definedName name="집계2">#REF!</definedName>
    <definedName name="집계표" localSheetId="10">[138]일위대가목차!#REF!</definedName>
    <definedName name="집계표">[139]집계표!#REF!</definedName>
    <definedName name="집계표2" localSheetId="10">과업지시서!집</definedName>
    <definedName name="집계표2" localSheetId="5">'작업시간 산출내역(최종)'!집</definedName>
    <definedName name="집계표2">집</definedName>
    <definedName name="집수정_수량산출">#REF!</definedName>
    <definedName name="집수정단위수량_건설교통부" localSheetId="0">#REF!</definedName>
    <definedName name="집수정단위수량_건설교통부">[114]배수관토공산출!#REF!</definedName>
    <definedName name="집수정단위수량표_강원도" localSheetId="0">#REF!</definedName>
    <definedName name="집수정단위수량표_강원도">[114]배수관토공산출!#REF!</definedName>
    <definedName name="집수정수량산출" localSheetId="0">#REF!</definedName>
    <definedName name="집수정수량산출">#REF!</definedName>
    <definedName name="ㅊ" localSheetId="9" hidden="1">{#N/A,#N/A,TRUE,"총괄"}</definedName>
    <definedName name="ㅊ" localSheetId="4" hidden="1">{#N/A,#N/A,TRUE,"총괄"}</definedName>
    <definedName name="ㅊ" localSheetId="5" hidden="1">{#N/A,#N/A,TRUE,"총괄"}</definedName>
    <definedName name="ㅊ" hidden="1">{#N/A,#N/A,TRUE,"총괄"}</definedName>
    <definedName name="ㅊ94">#REF!</definedName>
    <definedName name="차" localSheetId="10">BlankMacro1</definedName>
    <definedName name="차" localSheetId="5">BlankMacro1</definedName>
    <definedName name="차">BlankMacro1</definedName>
    <definedName name="차_선_도_색__집_계">#REF!</definedName>
    <definedName name="차선도색단위수량">#REF!</definedName>
    <definedName name="차선도색집계">#REF!</definedName>
    <definedName name="착">[69]일위대가!#REF!</definedName>
    <definedName name="착암">#REF!</definedName>
    <definedName name="착정심도">#REF!</definedName>
    <definedName name="찰쌓기석축단위수량">#REF!</definedName>
    <definedName name="천" localSheetId="9">'경유 단가'!천</definedName>
    <definedName name="천" localSheetId="4">단가산출서!천</definedName>
    <definedName name="천" localSheetId="5">'작업시간 산출내역(최종)'!천</definedName>
    <definedName name="천" localSheetId="0">'표지 '!천</definedName>
    <definedName name="천">[0]!천</definedName>
    <definedName name="철" localSheetId="9">'경유 단가'!철</definedName>
    <definedName name="철" localSheetId="4">단가산출서!철</definedName>
    <definedName name="철" localSheetId="5">'작업시간 산출내역(최종)'!철</definedName>
    <definedName name="철" localSheetId="0">'표지 '!철</definedName>
    <definedName name="철">[0]!철</definedName>
    <definedName name="철____공">#REF!</definedName>
    <definedName name="철_골_공">#REF!</definedName>
    <definedName name="철1" localSheetId="9">'경유 단가'!철1</definedName>
    <definedName name="철1" localSheetId="4">단가산출서!철1</definedName>
    <definedName name="철1" localSheetId="5">'작업시간 산출내역(최종)'!철1</definedName>
    <definedName name="철1" localSheetId="0">'표지 '!철1</definedName>
    <definedName name="철1">[0]!철1</definedName>
    <definedName name="철2" localSheetId="9">'경유 단가'!철2</definedName>
    <definedName name="철2" localSheetId="4">단가산출서!철2</definedName>
    <definedName name="철2" localSheetId="5">'작업시간 산출내역(최종)'!철2</definedName>
    <definedName name="철2" localSheetId="0">'표지 '!철2</definedName>
    <definedName name="철2">[0]!철2</definedName>
    <definedName name="철거">#REF!</definedName>
    <definedName name="철거폭_m">#REF!</definedName>
    <definedName name="철골">#REF!</definedName>
    <definedName name="철골공">#REF!</definedName>
    <definedName name="철공" localSheetId="10">#REF!</definedName>
    <definedName name="철공">#REF!</definedName>
    <definedName name="철근">#REF!</definedName>
    <definedName name="철근13">#REF!</definedName>
    <definedName name="철근경">#REF!</definedName>
    <definedName name="철근공">[21]물가자료!$C$4</definedName>
    <definedName name="철근노">#REF!</definedName>
    <definedName name="철근운반" localSheetId="9">'경유 단가'!철근운반</definedName>
    <definedName name="철근운반" localSheetId="4">단가산출서!철근운반</definedName>
    <definedName name="철근운반" localSheetId="5">'작업시간 산출내역(최종)'!철근운반</definedName>
    <definedName name="철근운반" localSheetId="0">'표지 '!철근운반</definedName>
    <definedName name="철근운반">[0]!철근운반</definedName>
    <definedName name="철근재">#REF!</definedName>
    <definedName name="철근항복응력">'[133]#REF'!$G$144</definedName>
    <definedName name="철도__궤도공">[70]노임단가!#REF!</definedName>
    <definedName name="철목1호">#REF!</definedName>
    <definedName name="철목2호">#REF!</definedName>
    <definedName name="철목3호">#REF!</definedName>
    <definedName name="철목4호">#REF!</definedName>
    <definedName name="철선">#REF!</definedName>
    <definedName name="철판">[69]일위대가!#REF!</definedName>
    <definedName name="청단풍">#REF!</definedName>
    <definedName name="청림1호">#REF!</definedName>
    <definedName name="청림2호">#REF!</definedName>
    <definedName name="청림3호">#REF!</definedName>
    <definedName name="청천200">'[140]200'!#REF!</definedName>
    <definedName name="총계">#REF!</definedName>
    <definedName name="총공사비">#REF!</definedName>
    <definedName name="총괄" localSheetId="9" hidden="1">{#N/A,#N/A,TRUE,"총괄"}</definedName>
    <definedName name="총괄" localSheetId="10">#REF!</definedName>
    <definedName name="총괄" localSheetId="4" hidden="1">{#N/A,#N/A,TRUE,"총괄"}</definedName>
    <definedName name="총괄" localSheetId="5" hidden="1">{#N/A,#N/A,TRUE,"총괄"}</definedName>
    <definedName name="총괄" hidden="1">{#N/A,#N/A,TRUE,"총괄"}</definedName>
    <definedName name="총괄1">#REF!</definedName>
    <definedName name="총괄깨기">[87]단위수량!$K$41</definedName>
    <definedName name="총괄표" localSheetId="10">#REF!</definedName>
    <definedName name="총높이">[17]원가계산서!#REF!</definedName>
    <definedName name="총이윤">#REF!</definedName>
    <definedName name="총토탈">#REF!</definedName>
    <definedName name="총토탈1">#REF!</definedName>
    <definedName name="총토탈2">#REF!</definedName>
    <definedName name="추별1">#REF!</definedName>
    <definedName name="측_구_공_수_량_집_계">#REF!</definedName>
    <definedName name="측구공_개소별명세_제목">#REF!</definedName>
    <definedName name="측구공개소별명세">#REF!</definedName>
    <definedName name="측구공개소별연장명세" localSheetId="0">#REF!</definedName>
    <definedName name="측구공개소별연장명세">#REF!</definedName>
    <definedName name="측구공집계표" localSheetId="0">#REF!</definedName>
    <definedName name="측구공집계표">#REF!</definedName>
    <definedName name="측구및맹암거단위수량" localSheetId="0">#REF!</definedName>
    <definedName name="측구및맹암거단위수량">[114]배수관토공산출!#REF!</definedName>
    <definedName name="치장벽돌공">#REF!</definedName>
    <definedName name="치핑">#REF!</definedName>
    <definedName name="ㅋ">#REF!</definedName>
    <definedName name="콘" localSheetId="10">[141]토공사!$B$10</definedName>
    <definedName name="콘">[69]일위대가!#REF!</definedName>
    <definedName name="콘공">'[20](C)원내역'!$E$4:$L$233,'[20](C)원내역'!$K$234:$K$261,'[20](C)원내역'!$I$252:$J$255,'[20](C)원내역'!$E$276:$K$338</definedName>
    <definedName name="콘크리트_재료량산출">#REF!</definedName>
    <definedName name="콘크리트공">[21]물가자료!$C$24</definedName>
    <definedName name="콘크리트공_광의">[70]노임단가!#REF!</definedName>
    <definedName name="콘크리트공칭강도">'[133]#REF'!$G$132</definedName>
    <definedName name="콘크리트타석">[68]설계기준!#REF!</definedName>
    <definedName name="콘크리트타설">[68]설계기준!#REF!</definedName>
    <definedName name="크레인">#REF!</definedName>
    <definedName name="ㅌㅌ">[101]일위대가!#REF!</definedName>
    <definedName name="타">[69]일위대가!#REF!</definedName>
    <definedName name="타원형돌망태단위수량">#REF!</definedName>
    <definedName name="타이어롤러8의10Ton">#REF!</definedName>
    <definedName name="탠덤롤러10의14톤">#REF!</definedName>
    <definedName name="터" localSheetId="9">'경유 단가'!터</definedName>
    <definedName name="터" localSheetId="4">단가산출서!터</definedName>
    <definedName name="터" localSheetId="5">'작업시간 산출내역(최종)'!터</definedName>
    <definedName name="터" localSheetId="0">'표지 '!터</definedName>
    <definedName name="터">[0]!터</definedName>
    <definedName name="터1" localSheetId="9">'경유 단가'!터1</definedName>
    <definedName name="터1" localSheetId="4">단가산출서!터1</definedName>
    <definedName name="터1" localSheetId="5">'작업시간 산출내역(최종)'!터1</definedName>
    <definedName name="터1" localSheetId="0">'표지 '!터1</definedName>
    <definedName name="터1">[0]!터1</definedName>
    <definedName name="터12A">#REF!</definedName>
    <definedName name="터12AC">#REF!</definedName>
    <definedName name="터12C">#REF!</definedName>
    <definedName name="터12고압">#REF!</definedName>
    <definedName name="터14A">#REF!</definedName>
    <definedName name="터14AC">#REF!</definedName>
    <definedName name="터14C">#REF!</definedName>
    <definedName name="터14고압">#REF!</definedName>
    <definedName name="터1인A">#REF!</definedName>
    <definedName name="터1인AC">#REF!</definedName>
    <definedName name="터1인C">#REF!</definedName>
    <definedName name="터1인고압">#REF!</definedName>
    <definedName name="터22A">#REF!</definedName>
    <definedName name="터22AC">#REF!</definedName>
    <definedName name="터22C">#REF!</definedName>
    <definedName name="터22고압">#REF!</definedName>
    <definedName name="터24A">#REF!</definedName>
    <definedName name="터24AC">#REF!</definedName>
    <definedName name="터24C">#REF!</definedName>
    <definedName name="터24고압">#REF!</definedName>
    <definedName name="터2인A">#REF!</definedName>
    <definedName name="터2인AC">#REF!</definedName>
    <definedName name="터2인C">#REF!</definedName>
    <definedName name="터2인고압">#REF!</definedName>
    <definedName name="터32A">#REF!</definedName>
    <definedName name="터32AC">#REF!</definedName>
    <definedName name="터32고압">#REF!</definedName>
    <definedName name="터34A">#REF!</definedName>
    <definedName name="터34AC">#REF!</definedName>
    <definedName name="터34고압">#REF!</definedName>
    <definedName name="터3인A">#REF!</definedName>
    <definedName name="터3인AC">#REF!</definedName>
    <definedName name="터3인고압">#REF!</definedName>
    <definedName name="터널공">[142]NYS!#REF!</definedName>
    <definedName name="터라기2">[143]오억미만!#REF!</definedName>
    <definedName name="터파기" localSheetId="9">'경유 단가'!터파기</definedName>
    <definedName name="터파기" localSheetId="10">#REF!</definedName>
    <definedName name="터파기" localSheetId="4">단가산출서!터파기</definedName>
    <definedName name="터파기" localSheetId="5">'작업시간 산출내역(최종)'!터파기</definedName>
    <definedName name="터파기" localSheetId="0">'표지 '!터파기</definedName>
    <definedName name="터파기">[0]!터파기</definedName>
    <definedName name="터파기1">[143]오억미만!#REF!</definedName>
    <definedName name="터파기2">[143]오억미만!#REF!</definedName>
    <definedName name="터파기경">#REF!</definedName>
    <definedName name="터파기계산">[80]!터파기계산</definedName>
    <definedName name="터파기고">#REF!</definedName>
    <definedName name="터파기노">#REF!</definedName>
    <definedName name="터파기재">#REF!</definedName>
    <definedName name="터파노">#REF!</definedName>
    <definedName name="터파재">#REF!</definedName>
    <definedName name="템플리트모듈1" localSheetId="10">BlankMacro1</definedName>
    <definedName name="템플리트모듈1" localSheetId="5">BlankMacro1</definedName>
    <definedName name="템플리트모듈1">BlankMacro1</definedName>
    <definedName name="템플리트모듈2" localSheetId="10">BlankMacro1</definedName>
    <definedName name="템플리트모듈2" localSheetId="5">BlankMacro1</definedName>
    <definedName name="템플리트모듈2">BlankMacro1</definedName>
    <definedName name="템플리트모듈3" localSheetId="10">BlankMacro1</definedName>
    <definedName name="템플리트모듈3" localSheetId="5">BlankMacro1</definedName>
    <definedName name="템플리트모듈3">BlankMacro1</definedName>
    <definedName name="템플리트모듈4" localSheetId="10">BlankMacro1</definedName>
    <definedName name="템플리트모듈4" localSheetId="5">BlankMacro1</definedName>
    <definedName name="템플리트모듈4">BlankMacro1</definedName>
    <definedName name="템플리트모듈5" localSheetId="10">BlankMacro1</definedName>
    <definedName name="템플리트모듈5" localSheetId="5">BlankMacro1</definedName>
    <definedName name="템플리트모듈5">BlankMacro1</definedName>
    <definedName name="템플리트모듈6" localSheetId="10">BlankMacro1</definedName>
    <definedName name="템플리트모듈6" localSheetId="5">BlankMacro1</definedName>
    <definedName name="템플리트모듈6">BlankMacro1</definedName>
    <definedName name="토_공_수_량__산_출_근_거">#REF!</definedName>
    <definedName name="토_공_집_계_표">#REF!</definedName>
    <definedName name="토공" localSheetId="10">#REF!</definedName>
    <definedName name="토공">#REF!</definedName>
    <definedName name="토공경비">[72]총괄내역서!#REF!</definedName>
    <definedName name="토공계">#REF!</definedName>
    <definedName name="토공구조물잔토및발파암유용량집계표">#REF!</definedName>
    <definedName name="토공기존구조물철거량개소별집계">#REF!</definedName>
    <definedName name="토공노무비">[72]총괄내역서!#REF!</definedName>
    <definedName name="토공수량산출근거">#REF!</definedName>
    <definedName name="토공유동표">#REF!</definedName>
    <definedName name="토공재료비">[72]총괄내역서!#REF!</definedName>
    <definedName name="토공집계표">#REF!</definedName>
    <definedName name="토공합계">[72]총괄내역서!#REF!</definedName>
    <definedName name="토목내역">#REF!</definedName>
    <definedName name="토현1가도교">#REF!</definedName>
    <definedName name="토현2가도교">#REF!</definedName>
    <definedName name="통나무">#REF!</definedName>
    <definedName name="통신집계" localSheetId="10">BlankMacro1</definedName>
    <definedName name="통신집계" localSheetId="5">BlankMacro1</definedName>
    <definedName name="통신집계">BlankMacro1</definedName>
    <definedName name="퇴적깊이450">#REF!</definedName>
    <definedName name="퇴적량">#REF!</definedName>
    <definedName name="퇴적량450">#REF!</definedName>
    <definedName name="특">[69]일위대가!#REF!</definedName>
    <definedName name="특별">#REF!</definedName>
    <definedName name="특별인부">[21]물가자료!$C$11</definedName>
    <definedName name="특수비계공">#REF!</definedName>
    <definedName name="티구경">#REF!</definedName>
    <definedName name="ㅍㅍㄹ"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파이1">#REF!</definedName>
    <definedName name="파이2">#REF!</definedName>
    <definedName name="판재">#REF!</definedName>
    <definedName name="펌프구경">#REF!</definedName>
    <definedName name="편구배구간수량산출">#REF!</definedName>
    <definedName name="편구배별연장명세및확폭면적산출서">#REF!</definedName>
    <definedName name="편구배별포장단위수량">#REF!</definedName>
    <definedName name="평의자">#REF!</definedName>
    <definedName name="폐기A">#REF!</definedName>
    <definedName name="폐기ACA">#REF!</definedName>
    <definedName name="폐기ACC">#REF!</definedName>
    <definedName name="폐기C">#REF!</definedName>
    <definedName name="폐기물">#REF!</definedName>
    <definedName name="폐기물1">#REF!</definedName>
    <definedName name="폐기물2">#REF!</definedName>
    <definedName name="폐기물내역서" localSheetId="10">과업지시서!템플리트모듈6</definedName>
    <definedName name="폐기물내역서" localSheetId="5">'작업시간 산출내역(최종)'!템플리트모듈6</definedName>
    <definedName name="폐기물내역서">[0]!템플리트모듈6</definedName>
    <definedName name="폐기물운반비">[79]마장!#REF!</definedName>
    <definedName name="폐기물집계">#REF!</definedName>
    <definedName name="폐기물집계표" localSheetId="10">과업지시서!집</definedName>
    <definedName name="폐기물집계표" localSheetId="5">'작업시간 산출내역(최종)'!집</definedName>
    <definedName name="폐기물집계표">집</definedName>
    <definedName name="폐기물처리내역서">#REF!</definedName>
    <definedName name="폐기물처리비">[72]총괄내역서!#REF!</definedName>
    <definedName name="포장">#REF!</definedName>
    <definedName name="포장공" localSheetId="10">#REF!</definedName>
    <definedName name="포장공">[142]NYS!#REF!</definedName>
    <definedName name="포장공집계표">#REF!</definedName>
    <definedName name="포장두께">#REF!</definedName>
    <definedName name="포장표준단면도">#REF!</definedName>
    <definedName name="표">[13]NYS!#REF!</definedName>
    <definedName name="표경">[95]내역서!#REF!</definedName>
    <definedName name="표노">[95]내역서!#REF!</definedName>
    <definedName name="표석">[68]설계기준!#REF!</definedName>
    <definedName name="표재">[95]내역서!#REF!</definedName>
    <definedName name="표준구간포장단위수량">#REF!</definedName>
    <definedName name="표지">#REF!</definedName>
    <definedName name="표지1">[13]NYS!#REF!</definedName>
    <definedName name="품명">#REF!</definedName>
    <definedName name="품셈">#REF!</definedName>
    <definedName name="품셈공종">'[81]별표 '!$C$2:$C$50</definedName>
    <definedName name="품셈단가">'[81]별표 '!$D$2:$D$50</definedName>
    <definedName name="품위내역서" localSheetId="10">BlankMacro1</definedName>
    <definedName name="품위내역서" localSheetId="5">BlankMacro1</definedName>
    <definedName name="품위내역서">BlankMacro1</definedName>
    <definedName name="품질시험비">#REF!</definedName>
    <definedName name="프랜트기계설치공">#REF!</definedName>
    <definedName name="플라타너스B8">[65]데이타!$E$552</definedName>
    <definedName name="플랜배관공">#REF!</definedName>
    <definedName name="플랜트기계설치공">#REF!</definedName>
    <definedName name="플랜트배관공">#REF!</definedName>
    <definedName name="플랜트용접공">#REF!</definedName>
    <definedName name="플랜트전공" localSheetId="10">#REF!</definedName>
    <definedName name="플랜트전공">[69]일위대가!#REF!</definedName>
    <definedName name="플랜트제관공">#REF!</definedName>
    <definedName name="플랜트특수용접공">#REF!</definedName>
    <definedName name="ㅎ384">#REF!</definedName>
    <definedName name="ㅎ662">#REF!</definedName>
    <definedName name="ㅎㅀㄹ"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하단">#REF!</definedName>
    <definedName name="한교1호">#REF!</definedName>
    <definedName name="한교2호">#REF!</definedName>
    <definedName name="한교3호">#REF!</definedName>
    <definedName name="한라구절초">#REF!</definedName>
    <definedName name="한전수탁비">#REF!</definedName>
    <definedName name="한천교">#REF!</definedName>
    <definedName name="할석">#REF!</definedName>
    <definedName name="할석공">#REF!</definedName>
    <definedName name="할증">[95]일위대가표!#REF!</definedName>
    <definedName name="함석">#REF!</definedName>
    <definedName name="함석공">#REF!</definedName>
    <definedName name="함석공계">#REF!</definedName>
    <definedName name="합걷기고압">#REF!</definedName>
    <definedName name="합걷기일반">#REF!</definedName>
    <definedName name="합계" localSheetId="10">#REF!</definedName>
    <definedName name="합계" localSheetId="0">#REF!</definedName>
    <definedName name="합계">#REF!</definedName>
    <definedName name="합깨기2A">#REF!</definedName>
    <definedName name="합깨기2ACA">#REF!</definedName>
    <definedName name="합깨기2ACC">#REF!</definedName>
    <definedName name="합깨기2C">#REF!</definedName>
    <definedName name="합깨기4A">#REF!</definedName>
    <definedName name="합깨기4ACA">#REF!</definedName>
    <definedName name="합깨기4ACC">#REF!</definedName>
    <definedName name="합깨기4C">#REF!</definedName>
    <definedName name="합깨기인A">#REF!</definedName>
    <definedName name="합깨기인ACA">#REF!</definedName>
    <definedName name="합깨기인ACC">#REF!</definedName>
    <definedName name="합깨기인C">#REF!</definedName>
    <definedName name="합깨기콤A">#REF!</definedName>
    <definedName name="합깨기콤ACA">#REF!</definedName>
    <definedName name="합깨기콤ACC">#REF!</definedName>
    <definedName name="합깨기콤C">#REF!</definedName>
    <definedName name="합되메2A">#REF!</definedName>
    <definedName name="합되메2AC">#REF!</definedName>
    <definedName name="합되메2C">#REF!</definedName>
    <definedName name="합되메2고압">#REF!</definedName>
    <definedName name="합되메4A">#REF!</definedName>
    <definedName name="합되메4AC">#REF!</definedName>
    <definedName name="합되메4C">#REF!</definedName>
    <definedName name="합되메4고압">#REF!</definedName>
    <definedName name="합되메인A">#REF!</definedName>
    <definedName name="합되메인AC">#REF!</definedName>
    <definedName name="합되메인C">#REF!</definedName>
    <definedName name="합되메인고압">#REF!</definedName>
    <definedName name="합병경">#REF!</definedName>
    <definedName name="합병노">#REF!</definedName>
    <definedName name="합병재">#REF!</definedName>
    <definedName name="합잔토2A">#REF!</definedName>
    <definedName name="합잔토2AC">#REF!</definedName>
    <definedName name="합잔토2C">#REF!</definedName>
    <definedName name="합잔토2고압">#REF!</definedName>
    <definedName name="합잔토4A">#REF!</definedName>
    <definedName name="합잔토4AC">#REF!</definedName>
    <definedName name="합잔토4C">#REF!</definedName>
    <definedName name="합잔토4고압">#REF!</definedName>
    <definedName name="합절단A">#REF!</definedName>
    <definedName name="합절단AC">#REF!</definedName>
    <definedName name="합절단C">#REF!</definedName>
    <definedName name="합절취2A">#REF!</definedName>
    <definedName name="합절취2AC">#REF!</definedName>
    <definedName name="합절취2C">#REF!</definedName>
    <definedName name="합절취4A">#REF!</definedName>
    <definedName name="합절취4AC">#REF!</definedName>
    <definedName name="합절취4C">#REF!</definedName>
    <definedName name="합절취인A">#REF!</definedName>
    <definedName name="합절취인AC">#REF!</definedName>
    <definedName name="합절취인C">#REF!</definedName>
    <definedName name="합터12A">#REF!</definedName>
    <definedName name="합터12AC">#REF!</definedName>
    <definedName name="합터12C">#REF!</definedName>
    <definedName name="합터12고압">#REF!</definedName>
    <definedName name="합터14A">#REF!</definedName>
    <definedName name="합터14AC">#REF!</definedName>
    <definedName name="합터14C">#REF!</definedName>
    <definedName name="합터14고압">#REF!</definedName>
    <definedName name="합터1인A">#REF!</definedName>
    <definedName name="합터1인AC">#REF!</definedName>
    <definedName name="합터1인C">#REF!</definedName>
    <definedName name="합터1인고압">#REF!</definedName>
    <definedName name="합터22A">#REF!</definedName>
    <definedName name="합터22AC">#REF!</definedName>
    <definedName name="합터22C">#REF!</definedName>
    <definedName name="합터22고압">#REF!</definedName>
    <definedName name="합터24A">#REF!</definedName>
    <definedName name="합터24AC">#REF!</definedName>
    <definedName name="합터24C">#REF!</definedName>
    <definedName name="합터24고압">#REF!</definedName>
    <definedName name="합터2인A">#REF!</definedName>
    <definedName name="합터2인AC">#REF!</definedName>
    <definedName name="합터2인C">#REF!</definedName>
    <definedName name="합터2인고압">#REF!</definedName>
    <definedName name="합터32A">#REF!</definedName>
    <definedName name="합터32AC">#REF!</definedName>
    <definedName name="합터32C">#REF!</definedName>
    <definedName name="합터32고압">#REF!</definedName>
    <definedName name="합터34A">#REF!</definedName>
    <definedName name="합터34AC">#REF!</definedName>
    <definedName name="합터34C">#REF!</definedName>
    <definedName name="합터34고압">#REF!</definedName>
    <definedName name="합터3인A">#REF!</definedName>
    <definedName name="합터3인AC">#REF!</definedName>
    <definedName name="합터3인C">#REF!</definedName>
    <definedName name="합터3인고압">#REF!</definedName>
    <definedName name="합판">#REF!</definedName>
    <definedName name="합폐기A">#REF!</definedName>
    <definedName name="합폐기ACA">#REF!</definedName>
    <definedName name="합폐기ACC">#REF!</definedName>
    <definedName name="합폐기C">#REF!</definedName>
    <definedName name="합환토2A">#REF!</definedName>
    <definedName name="합환토2AC">#REF!</definedName>
    <definedName name="합환토2C">#REF!</definedName>
    <definedName name="합환토2고압">#REF!</definedName>
    <definedName name="합환토4A">#REF!</definedName>
    <definedName name="합환토4AC">#REF!</definedName>
    <definedName name="합환토4C">#REF!</definedName>
    <definedName name="합환토4고압">#REF!</definedName>
    <definedName name="합환토인A">#REF!</definedName>
    <definedName name="합환토인AC">#REF!</definedName>
    <definedName name="합환토인C">#REF!</definedName>
    <definedName name="합환토인고압">#REF!</definedName>
    <definedName name="항목별">#REF!</definedName>
    <definedName name="항목별공사비">#REF!</definedName>
    <definedName name="해당화">#REF!</definedName>
    <definedName name="현___도___사">[70]노임단가!#REF!</definedName>
    <definedName name="현지교통비">[68]설계기준!#REF!</definedName>
    <definedName name="형">[69]일위대가!#REF!</definedName>
    <definedName name="형상">[11]DATE!$D$24:$D$85</definedName>
    <definedName name="형틀">#REF!</definedName>
    <definedName name="형틀목공">[141]토공사!$B$13</definedName>
    <definedName name="호박">#REF!</definedName>
    <definedName name="호지니">[144]!Macro12</definedName>
    <definedName name="호ㅎ"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홍단풍">#REF!</definedName>
    <definedName name="화신1호">#REF!</definedName>
    <definedName name="화신2호">#REF!</definedName>
    <definedName name="화신기존1">#REF!</definedName>
    <definedName name="화신기존2">#REF!</definedName>
    <definedName name="환토">#REF!</definedName>
    <definedName name="환토2A">#REF!</definedName>
    <definedName name="환토2AC">#REF!</definedName>
    <definedName name="환토2C">#REF!</definedName>
    <definedName name="환토2고압">#REF!</definedName>
    <definedName name="환토4A">#REF!</definedName>
    <definedName name="환토4AC">#REF!</definedName>
    <definedName name="환토4C">#REF!</definedName>
    <definedName name="환토4고압">#REF!</definedName>
    <definedName name="환토량">#REF!</definedName>
    <definedName name="환토인A">#REF!</definedName>
    <definedName name="환토인AC">#REF!</definedName>
    <definedName name="환토인C">#REF!</definedName>
    <definedName name="환토인고압">#REF!</definedName>
    <definedName name="황">#REF!</definedName>
    <definedName name="회사경비">#REF!</definedName>
    <definedName name="회사분경비">#REF!</definedName>
    <definedName name="회시1호">#REF!</definedName>
    <definedName name="회시2호">#REF!</definedName>
    <definedName name="횡배수관공_개소별명세">#REF!</definedName>
    <definedName name="횡배수관공개소별명세" localSheetId="0">#REF!</definedName>
    <definedName name="횡배수관공개소별명세">#REF!</definedName>
    <definedName name="횡배수관공집계표" localSheetId="0">#REF!</definedName>
    <definedName name="횡배수관공집계표">#REF!</definedName>
    <definedName name="횡배수관구체_수량산출">#REF!</definedName>
    <definedName name="횡배수관구체단위수량산출" localSheetId="0">#REF!</definedName>
    <definedName name="횡배수관구체단위수량산출">#REF!</definedName>
    <definedName name="횡배수관구체수량산출" localSheetId="0">#REF!</definedName>
    <definedName name="횡배수관구체수량산출">#REF!</definedName>
    <definedName name="횡배수관구체토공단위수량산출" localSheetId="0">#REF!</definedName>
    <definedName name="횡배수관구체토공단위수량산출">[114]배수관토공산출!#REF!</definedName>
    <definedName name="횡배수관구체토공단위수량산출제목" localSheetId="0">#REF!</definedName>
    <definedName name="횡배수관구체토공단위수량산출제목">[114]배수관토공산출!#REF!</definedName>
    <definedName name="횡배수관날개벽_수량산출">#REF!</definedName>
    <definedName name="횡배수관날개벽단위수량산출" localSheetId="0">#REF!</definedName>
    <definedName name="횡배수관날개벽단위수량산출">[114]배수관토공산출!#REF!</definedName>
    <definedName name="횡배수관날개벽수량산출" localSheetId="0">#REF!</definedName>
    <definedName name="횡배수관날개벽수량산출">#REF!</definedName>
    <definedName name="횡배수관날개벽연결차수벽" localSheetId="0">#REF!</definedName>
    <definedName name="횡배수관날개벽연결차수벽">[114]배수관토공산출!#REF!</definedName>
    <definedName name="횡배수관및날개벽수량조서">[145]횡배수관토공수량!#REF!</definedName>
    <definedName name="횡배수관차수벽_수량산출">#REF!</definedName>
    <definedName name="횡배수관차수벽수량산출" localSheetId="0">#REF!</definedName>
    <definedName name="횡배수관차수벽수량산출">#REF!</definedName>
    <definedName name="흄" localSheetId="9">'경유 단가'!흄</definedName>
    <definedName name="흄" localSheetId="4">단가산출서!흄</definedName>
    <definedName name="흄" localSheetId="5">'작업시간 산출내역(최종)'!흄</definedName>
    <definedName name="흄" localSheetId="0">'표지 '!흄</definedName>
    <definedName name="흄">[0]!흄</definedName>
    <definedName name="흄1" localSheetId="9">'경유 단가'!흄1</definedName>
    <definedName name="흄1" localSheetId="4">단가산출서!흄1</definedName>
    <definedName name="흄1" localSheetId="5">'작업시간 산출내역(최종)'!흄1</definedName>
    <definedName name="흄1" localSheetId="0">'표지 '!흄1</definedName>
    <definedName name="흄1">[0]!흄1</definedName>
    <definedName name="흄2" localSheetId="9">'경유 단가'!흄2</definedName>
    <definedName name="흄2" localSheetId="4">단가산출서!흄2</definedName>
    <definedName name="흄2" localSheetId="5">'작업시간 산출내역(최종)'!흄2</definedName>
    <definedName name="흄2" localSheetId="0">'표지 '!흄2</definedName>
    <definedName name="흄2">[0]!흄2</definedName>
    <definedName name="흄관운반" localSheetId="9">'경유 단가'!흄관운반</definedName>
    <definedName name="흄관운반" localSheetId="4">단가산출서!흄관운반</definedName>
    <definedName name="흄관운반" localSheetId="5">'작업시간 산출내역(최종)'!흄관운반</definedName>
    <definedName name="흄관운반" localSheetId="0">'표지 '!흄관운반</definedName>
    <definedName name="흄관운반">[0]!흄관운반</definedName>
    <definedName name="ㅏ140">#REF!</definedName>
    <definedName name="ㅐ520">#REF!</definedName>
    <definedName name="ㅐㅐㅐ">'[55]ABUT수량-A1'!$T$25</definedName>
    <definedName name="ㅓ54">[146]배관단가조사서!#REF!</definedName>
    <definedName name="ㅓㅗ라">[87]단위수량!$K$45</definedName>
    <definedName name="ㅕ422">[147]대치판정!#REF!</definedName>
    <definedName name="ㅗ">#REF!</definedName>
    <definedName name="ㅗ1019">#REF!</definedName>
    <definedName name="ㅗㅅ20">#REF!</definedName>
    <definedName name="ㅗ솟"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솟"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솟"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솟"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솟"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ㅣ1517">#REF!</definedName>
    <definedName name="ㅣ1549">#REF!</definedName>
    <definedName name="ㅣ189">#REF!</definedName>
    <definedName name="ㅣ35">#REF!</definedName>
    <definedName name="ㅣ618">#REF!</definedName>
    <definedName name="ㅣㅣㅣ" localSheetId="9"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ㅣㅣㅣ"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ㅣㅣㅣ" localSheetId="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ㅣㅣㅣ"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ㅣㅣㅣ"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s>
  <calcPr calcId="152511"/>
</workbook>
</file>

<file path=xl/calcChain.xml><?xml version="1.0" encoding="utf-8"?>
<calcChain xmlns="http://schemas.openxmlformats.org/spreadsheetml/2006/main">
  <c r="G37" i="18" l="1"/>
  <c r="D13" i="18"/>
  <c r="D15" i="18" s="1"/>
  <c r="D29" i="18" l="1"/>
  <c r="D27" i="18"/>
  <c r="D17" i="18"/>
  <c r="D31" i="18" s="1"/>
  <c r="D8" i="15"/>
  <c r="D7" i="15"/>
  <c r="D6" i="15"/>
  <c r="B18" i="17" l="1"/>
  <c r="C16" i="12"/>
  <c r="F22" i="17" s="1"/>
  <c r="G22" i="17" s="1"/>
  <c r="B16" i="12"/>
  <c r="F11" i="17"/>
  <c r="G11" i="17"/>
  <c r="B1" i="15"/>
  <c r="J37" i="18"/>
  <c r="I26" i="18"/>
  <c r="C8" i="3"/>
  <c r="D18" i="3"/>
  <c r="C18" i="3"/>
  <c r="B18" i="3"/>
  <c r="A18" i="3"/>
  <c r="L18" i="3"/>
  <c r="H18" i="3"/>
  <c r="R10" i="3"/>
  <c r="L10" i="3"/>
  <c r="H10" i="3"/>
  <c r="K6" i="3"/>
  <c r="K14" i="3" s="1"/>
  <c r="E6" i="3"/>
  <c r="D27" i="14"/>
  <c r="J37" i="14"/>
  <c r="N8" i="3"/>
  <c r="N11" i="3" s="1"/>
  <c r="G15" i="3" s="1"/>
  <c r="G13" i="17"/>
  <c r="G14" i="17"/>
  <c r="G7" i="17"/>
  <c r="G8" i="17" s="1"/>
  <c r="J33" i="11"/>
  <c r="J32" i="11"/>
  <c r="H32" i="11"/>
  <c r="J31" i="11"/>
  <c r="H30" i="11"/>
  <c r="J30" i="11" s="1"/>
  <c r="H28" i="11"/>
  <c r="H27" i="11"/>
  <c r="I26" i="14"/>
  <c r="K16" i="17"/>
  <c r="F37" i="14"/>
  <c r="C6" i="3"/>
  <c r="H6" i="3" s="1"/>
  <c r="G39" i="17"/>
  <c r="G40" i="17" s="1"/>
  <c r="G34" i="17"/>
  <c r="G35" i="17" s="1"/>
  <c r="G26" i="17"/>
  <c r="G27" i="17"/>
  <c r="G20" i="17"/>
  <c r="G21" i="17"/>
  <c r="R7" i="3"/>
  <c r="R9" i="3"/>
  <c r="G16" i="12"/>
  <c r="F16" i="12"/>
  <c r="L15" i="3"/>
  <c r="L22" i="3"/>
  <c r="L23" i="3"/>
  <c r="J15" i="3"/>
  <c r="J22" i="3"/>
  <c r="J23" i="3" s="1"/>
  <c r="J7" i="3"/>
  <c r="Q11" i="6"/>
  <c r="C28" i="3"/>
  <c r="J30" i="3"/>
  <c r="H30" i="3"/>
  <c r="L17" i="3"/>
  <c r="H17" i="3"/>
  <c r="F17" i="3" s="1"/>
  <c r="H9" i="3"/>
  <c r="F9" i="3" s="1"/>
  <c r="L9" i="3"/>
  <c r="P7" i="11"/>
  <c r="A1" i="3"/>
  <c r="A1" i="14"/>
  <c r="B1" i="6"/>
  <c r="B1" i="5" s="1"/>
  <c r="F11" i="11"/>
  <c r="L7" i="3"/>
  <c r="A7" i="11"/>
  <c r="H16" i="3"/>
  <c r="F16" i="3" s="1"/>
  <c r="L16" i="3"/>
  <c r="L8" i="3"/>
  <c r="B5" i="5"/>
  <c r="H8" i="3"/>
  <c r="F8" i="3"/>
  <c r="G7" i="3"/>
  <c r="H7" i="3" s="1"/>
  <c r="F7" i="3" s="1"/>
  <c r="F9" i="17"/>
  <c r="G9" i="17"/>
  <c r="G12" i="17" s="1"/>
  <c r="C6" i="12"/>
  <c r="C5" i="12"/>
  <c r="I9" i="3" s="1"/>
  <c r="F24" i="17"/>
  <c r="G24" i="17"/>
  <c r="F36" i="17"/>
  <c r="G36" i="17"/>
  <c r="B6" i="12"/>
  <c r="B5" i="12"/>
  <c r="G22" i="3"/>
  <c r="H22" i="3" s="1"/>
  <c r="E7" i="3"/>
  <c r="G10" i="17"/>
  <c r="E14" i="3" l="1"/>
  <c r="L14" i="3"/>
  <c r="L19" i="3" s="1"/>
  <c r="L7" i="15" s="1"/>
  <c r="H23" i="3"/>
  <c r="F22" i="3"/>
  <c r="H11" i="3"/>
  <c r="G15" i="17"/>
  <c r="G23" i="17"/>
  <c r="G25" i="17"/>
  <c r="G28" i="17" s="1"/>
  <c r="I17" i="3"/>
  <c r="E17" i="3" s="1"/>
  <c r="E9" i="3"/>
  <c r="H15" i="3"/>
  <c r="F15" i="3" s="1"/>
  <c r="E15" i="3"/>
  <c r="I8" i="3"/>
  <c r="G37" i="17"/>
  <c r="G38" i="17" s="1"/>
  <c r="G41" i="17" s="1"/>
  <c r="J6" i="3"/>
  <c r="E22" i="3"/>
  <c r="C14" i="3"/>
  <c r="L6" i="3"/>
  <c r="L11" i="3" s="1"/>
  <c r="L6" i="15" s="1"/>
  <c r="I16" i="3" l="1"/>
  <c r="E16" i="3" s="1"/>
  <c r="E8" i="3"/>
  <c r="K8" i="15"/>
  <c r="M8" i="15"/>
  <c r="H8" i="15"/>
  <c r="F23" i="3"/>
  <c r="M6" i="15"/>
  <c r="H6" i="15"/>
  <c r="M7" i="15"/>
  <c r="H14" i="3"/>
  <c r="J14" i="3"/>
  <c r="F6" i="3"/>
  <c r="H19" i="3" l="1"/>
  <c r="F14" i="3"/>
  <c r="I18" i="3"/>
  <c r="E18" i="3" s="1"/>
  <c r="E10" i="3"/>
  <c r="J10" i="3"/>
  <c r="I8" i="15"/>
  <c r="G8" i="15" s="1"/>
  <c r="F8" i="15"/>
  <c r="I6" i="15"/>
  <c r="M5" i="15"/>
  <c r="L6" i="6" s="1"/>
  <c r="M6" i="6" s="1"/>
  <c r="M5" i="6" s="1"/>
  <c r="M5" i="5" s="1"/>
  <c r="M6" i="5" s="1"/>
  <c r="J18" i="3" l="1"/>
  <c r="F10" i="3"/>
  <c r="J11" i="3"/>
  <c r="H7" i="15"/>
  <c r="I7" i="15" l="1"/>
  <c r="J6" i="15"/>
  <c r="F11" i="3"/>
  <c r="F18" i="3"/>
  <c r="J19" i="3"/>
  <c r="J7" i="15" l="1"/>
  <c r="F19" i="3"/>
  <c r="K6" i="15"/>
  <c r="F6" i="15"/>
  <c r="I5" i="15"/>
  <c r="H6" i="6" l="1"/>
  <c r="G6" i="15"/>
  <c r="K7" i="15"/>
  <c r="G7" i="15" s="1"/>
  <c r="F7" i="15"/>
  <c r="K5" i="15" l="1"/>
  <c r="I6" i="6"/>
  <c r="I5" i="6" l="1"/>
  <c r="J6" i="6"/>
  <c r="G5" i="15"/>
  <c r="K6" i="6" l="1"/>
  <c r="F6" i="6"/>
  <c r="I5" i="5"/>
  <c r="I6" i="5" l="1"/>
  <c r="K5" i="6"/>
  <c r="G6" i="6"/>
  <c r="K5" i="5" l="1"/>
  <c r="G5" i="6"/>
  <c r="K6" i="5" l="1"/>
  <c r="G5" i="5"/>
  <c r="G6" i="5" s="1"/>
  <c r="G11" i="5" s="1"/>
  <c r="G13" i="5" s="1"/>
  <c r="I16" i="5" l="1"/>
  <c r="G16" i="5"/>
  <c r="G17" i="5" s="1"/>
  <c r="G18" i="5" s="1"/>
  <c r="G19" i="5" s="1"/>
  <c r="G20" i="5" s="1"/>
  <c r="F16" i="11" l="1"/>
  <c r="I16" i="11" s="1"/>
  <c r="G18" i="11"/>
  <c r="I17" i="5"/>
  <c r="I18" i="5" s="1"/>
  <c r="I20" i="5" s="1"/>
</calcChain>
</file>

<file path=xl/sharedStrings.xml><?xml version="1.0" encoding="utf-8"?>
<sst xmlns="http://schemas.openxmlformats.org/spreadsheetml/2006/main" count="538" uniqueCount="330">
  <si>
    <t xml:space="preserve"> </t>
    <phoneticPr fontId="5" type="noConversion"/>
  </si>
  <si>
    <t xml:space="preserve"> </t>
  </si>
  <si>
    <t>종  별</t>
    <phoneticPr fontId="5" type="noConversion"/>
  </si>
  <si>
    <t>규 격</t>
    <phoneticPr fontId="5" type="noConversion"/>
  </si>
  <si>
    <t>수 량</t>
    <phoneticPr fontId="5" type="noConversion"/>
  </si>
  <si>
    <t>단위</t>
    <phoneticPr fontId="5" type="noConversion"/>
  </si>
  <si>
    <t>총  액</t>
    <phoneticPr fontId="5" type="noConversion"/>
  </si>
  <si>
    <t>노무비</t>
    <phoneticPr fontId="5" type="noConversion"/>
  </si>
  <si>
    <t>재료비</t>
    <phoneticPr fontId="5" type="noConversion"/>
  </si>
  <si>
    <t>경  비</t>
    <phoneticPr fontId="5" type="noConversion"/>
  </si>
  <si>
    <t>비고</t>
    <phoneticPr fontId="5" type="noConversion"/>
  </si>
  <si>
    <t>단  가</t>
    <phoneticPr fontId="5" type="noConversion"/>
  </si>
  <si>
    <t>금  액</t>
    <phoneticPr fontId="5" type="noConversion"/>
  </si>
  <si>
    <t xml:space="preserve"> </t>
    <phoneticPr fontId="5" type="noConversion"/>
  </si>
  <si>
    <t>&lt;  일</t>
    <phoneticPr fontId="5" type="noConversion"/>
  </si>
  <si>
    <t>위</t>
    <phoneticPr fontId="5" type="noConversion"/>
  </si>
  <si>
    <t>대</t>
    <phoneticPr fontId="5" type="noConversion"/>
  </si>
  <si>
    <t>가</t>
    <phoneticPr fontId="5" type="noConversion"/>
  </si>
  <si>
    <t>표  &gt;</t>
    <phoneticPr fontId="5" type="noConversion"/>
  </si>
  <si>
    <t>할증율:1.0</t>
    <phoneticPr fontId="5" type="noConversion"/>
  </si>
  <si>
    <t>시간</t>
    <phoneticPr fontId="5" type="noConversion"/>
  </si>
  <si>
    <t>천원</t>
    <phoneticPr fontId="5" type="noConversion"/>
  </si>
  <si>
    <t>중기운전사</t>
    <phoneticPr fontId="5" type="noConversion"/>
  </si>
  <si>
    <t>시간당노임</t>
    <phoneticPr fontId="5" type="noConversion"/>
  </si>
  <si>
    <t>인</t>
    <phoneticPr fontId="5" type="noConversion"/>
  </si>
  <si>
    <t>저유황</t>
    <phoneticPr fontId="5" type="noConversion"/>
  </si>
  <si>
    <t>L</t>
    <phoneticPr fontId="5" type="noConversion"/>
  </si>
  <si>
    <t>소계</t>
    <phoneticPr fontId="5" type="noConversion"/>
  </si>
  <si>
    <t>순공사비</t>
    <phoneticPr fontId="5" type="noConversion"/>
  </si>
  <si>
    <t>계</t>
    <phoneticPr fontId="5" type="noConversion"/>
  </si>
  <si>
    <t>도급예정액</t>
    <phoneticPr fontId="5" type="noConversion"/>
  </si>
  <si>
    <t>2. 위         치 :</t>
    <phoneticPr fontId="17" type="noConversion"/>
  </si>
  <si>
    <t xml:space="preserve">3. 목         적 : </t>
    <phoneticPr fontId="17" type="noConversion"/>
  </si>
  <si>
    <t xml:space="preserve"> </t>
    <phoneticPr fontId="17" type="noConversion"/>
  </si>
  <si>
    <t>설  계  설  명  서</t>
    <phoneticPr fontId="17" type="noConversion"/>
  </si>
  <si>
    <t>종  별</t>
    <phoneticPr fontId="5" type="noConversion"/>
  </si>
  <si>
    <t>재료또는
치수</t>
    <phoneticPr fontId="5" type="noConversion"/>
  </si>
  <si>
    <t>수  량</t>
    <phoneticPr fontId="5" type="noConversion"/>
  </si>
  <si>
    <t>단
위</t>
    <phoneticPr fontId="5" type="noConversion"/>
  </si>
  <si>
    <t>총  액</t>
    <phoneticPr fontId="5" type="noConversion"/>
  </si>
  <si>
    <t>노무비</t>
    <phoneticPr fontId="5" type="noConversion"/>
  </si>
  <si>
    <t>재료비</t>
    <phoneticPr fontId="5" type="noConversion"/>
  </si>
  <si>
    <t>경  비</t>
    <phoneticPr fontId="5" type="noConversion"/>
  </si>
  <si>
    <t>비
고</t>
    <phoneticPr fontId="5" type="noConversion"/>
  </si>
  <si>
    <t>단  가</t>
    <phoneticPr fontId="5" type="noConversion"/>
  </si>
  <si>
    <t>금  액</t>
    <phoneticPr fontId="5" type="noConversion"/>
  </si>
  <si>
    <t>내</t>
    <phoneticPr fontId="5" type="noConversion"/>
  </si>
  <si>
    <t>역</t>
    <phoneticPr fontId="5" type="noConversion"/>
  </si>
  <si>
    <t>서</t>
    <phoneticPr fontId="5" type="noConversion"/>
  </si>
  <si>
    <t>총</t>
    <phoneticPr fontId="5" type="noConversion"/>
  </si>
  <si>
    <t>괄</t>
    <phoneticPr fontId="5" type="noConversion"/>
  </si>
  <si>
    <t>표</t>
    <phoneticPr fontId="5" type="noConversion"/>
  </si>
  <si>
    <t>간접노무비</t>
    <phoneticPr fontId="5" type="noConversion"/>
  </si>
  <si>
    <t>%</t>
    <phoneticPr fontId="5" type="noConversion"/>
  </si>
  <si>
    <t>산재보험료</t>
    <phoneticPr fontId="5" type="noConversion"/>
  </si>
  <si>
    <t>안전관리비</t>
    <phoneticPr fontId="5" type="noConversion"/>
  </si>
  <si>
    <t>기타경비</t>
    <phoneticPr fontId="5" type="noConversion"/>
  </si>
  <si>
    <t>일반관리비</t>
    <phoneticPr fontId="5" type="noConversion"/>
  </si>
  <si>
    <t>이윤</t>
    <phoneticPr fontId="5" type="noConversion"/>
  </si>
  <si>
    <t>사급자재대</t>
    <phoneticPr fontId="5" type="noConversion"/>
  </si>
  <si>
    <t>부가가치세</t>
    <phoneticPr fontId="5" type="noConversion"/>
  </si>
  <si>
    <t xml:space="preserve"> </t>
    <phoneticPr fontId="5" type="noConversion"/>
  </si>
  <si>
    <t>종  별</t>
    <phoneticPr fontId="5" type="noConversion"/>
  </si>
  <si>
    <t>재료또는
치수</t>
    <phoneticPr fontId="5" type="noConversion"/>
  </si>
  <si>
    <t>수  량</t>
    <phoneticPr fontId="5" type="noConversion"/>
  </si>
  <si>
    <t>단
위</t>
    <phoneticPr fontId="5" type="noConversion"/>
  </si>
  <si>
    <t>총  액</t>
    <phoneticPr fontId="5" type="noConversion"/>
  </si>
  <si>
    <t>노무비</t>
    <phoneticPr fontId="5" type="noConversion"/>
  </si>
  <si>
    <t>재료비</t>
    <phoneticPr fontId="5" type="noConversion"/>
  </si>
  <si>
    <t>경  비</t>
    <phoneticPr fontId="5" type="noConversion"/>
  </si>
  <si>
    <t>비
고</t>
    <phoneticPr fontId="5" type="noConversion"/>
  </si>
  <si>
    <t>단  가</t>
    <phoneticPr fontId="5" type="noConversion"/>
  </si>
  <si>
    <t>금  액</t>
    <phoneticPr fontId="5" type="noConversion"/>
  </si>
  <si>
    <t>[ 운 행 ]</t>
    <phoneticPr fontId="5" type="noConversion"/>
  </si>
  <si>
    <t>심</t>
  </si>
  <si>
    <t>사</t>
  </si>
  <si>
    <t>자</t>
  </si>
  <si>
    <t>장</t>
  </si>
  <si>
    <t>설</t>
    <phoneticPr fontId="5" type="noConversion"/>
  </si>
  <si>
    <t>과</t>
    <phoneticPr fontId="5" type="noConversion"/>
  </si>
  <si>
    <t>계</t>
    <phoneticPr fontId="5" type="noConversion"/>
  </si>
  <si>
    <t>자</t>
    <phoneticPr fontId="5" type="noConversion"/>
  </si>
  <si>
    <t>□</t>
    <phoneticPr fontId="15" type="noConversion"/>
  </si>
  <si>
    <t>:</t>
    <phoneticPr fontId="15" type="noConversion"/>
  </si>
  <si>
    <t xml:space="preserve"> </t>
    <phoneticPr fontId="15" type="noConversion"/>
  </si>
  <si>
    <t>금    액</t>
    <phoneticPr fontId="15" type="noConversion"/>
  </si>
  <si>
    <t>내   역</t>
    <phoneticPr fontId="5" type="noConversion"/>
  </si>
  <si>
    <t>:</t>
    <phoneticPr fontId="5" type="noConversion"/>
  </si>
  <si>
    <t>도급예정액</t>
    <phoneticPr fontId="5" type="noConversion"/>
  </si>
  <si>
    <t>사업개요</t>
    <phoneticPr fontId="15" type="noConversion"/>
  </si>
  <si>
    <t>hr</t>
    <phoneticPr fontId="5" type="noConversion"/>
  </si>
  <si>
    <t>중기운전사</t>
    <phoneticPr fontId="5" type="noConversion"/>
  </si>
  <si>
    <t>시간당노임</t>
    <phoneticPr fontId="5" type="noConversion"/>
  </si>
  <si>
    <t>인</t>
    <phoneticPr fontId="5" type="noConversion"/>
  </si>
  <si>
    <t>○ 제설작업(대기)시간 산정</t>
  </si>
  <si>
    <t>  ▶ 월평균 강설/제설작업 일수 산정</t>
  </si>
  <si>
    <t>   </t>
  </si>
  <si>
    <t>구분</t>
  </si>
  <si>
    <t>내   용</t>
  </si>
  <si>
    <t>단위</t>
  </si>
  <si>
    <t>수  량</t>
  </si>
  <si>
    <t>산출근거</t>
  </si>
  <si>
    <t>월평균 </t>
  </si>
  <si>
    <t>강설일수</t>
  </si>
  <si>
    <t>일</t>
  </si>
  <si>
    <r>
      <t>․ 과거3년 강설 평균일수(</t>
    </r>
    <r>
      <rPr>
        <b/>
        <sz val="10"/>
        <color indexed="12"/>
        <rFont val="바탕"/>
        <family val="1"/>
        <charset val="129"/>
      </rPr>
      <t>②</t>
    </r>
    <r>
      <rPr>
        <b/>
        <sz val="10"/>
        <color indexed="8"/>
        <rFont val="바탕"/>
        <family val="1"/>
        <charset val="129"/>
      </rPr>
      <t>)÷설해기간(</t>
    </r>
    <r>
      <rPr>
        <b/>
        <sz val="10"/>
        <color indexed="12"/>
        <rFont val="바탕"/>
        <family val="1"/>
        <charset val="129"/>
      </rPr>
      <t>①</t>
    </r>
    <r>
      <rPr>
        <b/>
        <sz val="10"/>
        <color indexed="8"/>
        <rFont val="바탕"/>
        <family val="1"/>
        <charset val="129"/>
      </rPr>
      <t xml:space="preserve">) </t>
    </r>
  </si>
  <si>
    <t>제설작업일수</t>
  </si>
  <si>
    <t>강설일(1)+</t>
  </si>
  <si>
    <t>월평균</t>
  </si>
  <si>
    <r>
      <t>․ 30일 - 월평균 제설작업일수 (</t>
    </r>
    <r>
      <rPr>
        <b/>
        <sz val="10"/>
        <color indexed="12"/>
        <rFont val="바탕"/>
        <family val="1"/>
        <charset val="129"/>
      </rPr>
      <t>④</t>
    </r>
    <r>
      <rPr>
        <b/>
        <sz val="10"/>
        <color indexed="8"/>
        <rFont val="바탕"/>
        <family val="1"/>
        <charset val="129"/>
      </rPr>
      <t>)</t>
    </r>
  </si>
  <si>
    <r>
      <t xml:space="preserve">  </t>
    </r>
    <r>
      <rPr>
        <b/>
        <sz val="15"/>
        <color indexed="12"/>
        <rFont val="바탕"/>
        <family val="1"/>
        <charset val="129"/>
      </rPr>
      <t>▶ 작업(대기)시간 산정</t>
    </r>
  </si>
  <si>
    <t>   ※ 제설작업시간 (1일 8시간 기준)</t>
  </si>
  <si>
    <t>단 위</t>
  </si>
  <si>
    <t>hr</t>
  </si>
  <si>
    <t>중장비 대기</t>
  </si>
  <si>
    <t xml:space="preserve">▶ 강설 일수 산정 근거 </t>
  </si>
  <si>
    <t>평시대기일수</t>
    <phoneticPr fontId="5" type="noConversion"/>
  </si>
  <si>
    <t>비 고</t>
    <phoneticPr fontId="5" type="noConversion"/>
  </si>
  <si>
    <t>경   유   단   가</t>
    <phoneticPr fontId="5" type="noConversion"/>
  </si>
  <si>
    <t>구  분</t>
    <phoneticPr fontId="5" type="noConversion"/>
  </si>
  <si>
    <t>소요금액(천원)</t>
    <phoneticPr fontId="5" type="noConversion"/>
  </si>
  <si>
    <t>휘발유</t>
    <phoneticPr fontId="5" type="noConversion"/>
  </si>
  <si>
    <t>자동차경유</t>
    <phoneticPr fontId="5" type="noConversion"/>
  </si>
  <si>
    <t>적용단가</t>
    <phoneticPr fontId="5" type="noConversion"/>
  </si>
  <si>
    <t>제설작업시간(주간)</t>
    <phoneticPr fontId="5" type="noConversion"/>
  </si>
  <si>
    <t>제설작업시간(야간)</t>
    <phoneticPr fontId="5" type="noConversion"/>
  </si>
  <si>
    <t>서</t>
    <phoneticPr fontId="5" type="noConversion"/>
  </si>
  <si>
    <t>단</t>
    <phoneticPr fontId="5" type="noConversion"/>
  </si>
  <si>
    <t>가</t>
    <phoneticPr fontId="5" type="noConversion"/>
  </si>
  <si>
    <t>산</t>
    <phoneticPr fontId="5" type="noConversion"/>
  </si>
  <si>
    <t>출</t>
    <phoneticPr fontId="5" type="noConversion"/>
  </si>
  <si>
    <t>제3호표:운영대기</t>
    <phoneticPr fontId="5" type="noConversion"/>
  </si>
  <si>
    <t>【 과 업 지 시 서 】</t>
    <phoneticPr fontId="15" type="noConversion"/>
  </si>
  <si>
    <t>가.</t>
    <phoneticPr fontId="15" type="noConversion"/>
  </si>
  <si>
    <t>나.</t>
    <phoneticPr fontId="15" type="noConversion"/>
  </si>
  <si>
    <t>다.</t>
    <phoneticPr fontId="15" type="noConversion"/>
  </si>
  <si>
    <t>임차기간중 작업일지를 비치하고 작업상황 등을 기록 유지하여야 하며, 담당공무원의 확인을 받아야 한다.</t>
    <phoneticPr fontId="15" type="noConversion"/>
  </si>
  <si>
    <t>라.</t>
    <phoneticPr fontId="15" type="noConversion"/>
  </si>
  <si>
    <t>임차기간중 발생한 제반사고에 따른 민․형사상 손해 및 건설기계 보관관리의 책임은 계약자가 진다.</t>
    <phoneticPr fontId="15" type="noConversion"/>
  </si>
  <si>
    <t>마.</t>
    <phoneticPr fontId="15" type="noConversion"/>
  </si>
  <si>
    <t>신속하게 장비를 투입하여 작업에 임하여야 한다.</t>
    <phoneticPr fontId="15" type="noConversion"/>
  </si>
  <si>
    <t>바.</t>
    <phoneticPr fontId="15" type="noConversion"/>
  </si>
  <si>
    <t xml:space="preserve">임차기간중 해당장비에 월동장구(스노우타이어, 체인 등)를 비치하여야 하며 담당공무원이 요구하는 정당한 작업지시에 대하여 </t>
    <phoneticPr fontId="15" type="noConversion"/>
  </si>
  <si>
    <t>성실하게 이행하여야 한다.</t>
    <phoneticPr fontId="15" type="noConversion"/>
  </si>
  <si>
    <t>임차기간중 장비 및 조종사는 발주처가 지정한 대기장소에 상주하여야 하며, 무단으로 대기장소를 이탈하거나 정당한 작업지시에</t>
    <phoneticPr fontId="15" type="noConversion"/>
  </si>
  <si>
    <t>갑  : 횡성군수</t>
    <phoneticPr fontId="15" type="noConversion"/>
  </si>
  <si>
    <t>을  : 건설기계주(계약자)</t>
    <phoneticPr fontId="15" type="noConversion"/>
  </si>
  <si>
    <r>
      <t xml:space="preserve"> 3. 임차기간중 살포기 및 제설기는 ‘갑’이 부담하고, 건설기계 소모품 및 고장수리비는 “을”이 부담한다. </t>
    </r>
    <r>
      <rPr>
        <sz val="11"/>
        <rFont val="굴림"/>
        <family val="3"/>
        <charset val="129"/>
      </rPr>
      <t/>
    </r>
    <phoneticPr fontId="15" type="noConversion"/>
  </si>
  <si>
    <t xml:space="preserve"> 4. 제설삽 부착용 보조장치 설치 및 구조변경 검사는 ‘을’이 설치 부담하여야 하고, 설치 및 계약전에 횡성군 제공 제설기 및 </t>
    <phoneticPr fontId="15" type="noConversion"/>
  </si>
  <si>
    <t xml:space="preserve">    제설유닛의 호환여부를 필히 확인하여야 한다. </t>
    <phoneticPr fontId="15" type="noConversion"/>
  </si>
  <si>
    <t xml:space="preserve">    임차기간중 장비의 호환성 부적합으로 인한 제설 작업 투입 불능시에는 ‘갑’은 계약을 해지할 수 있다.</t>
    <phoneticPr fontId="15" type="noConversion"/>
  </si>
  <si>
    <t xml:space="preserve"> 6.‘을’은 주·야간 구분없이 비상연락 체계를 상시 유지하고, 강설 등의 사유로  ‘갑’이 요구할 때 및 기상특보 발령후</t>
    <phoneticPr fontId="15" type="noConversion"/>
  </si>
  <si>
    <t xml:space="preserve"> 7.‘을’은 임차기간중 작업일지를 비치하고 작업상황 등을 기록 유지하여야 하며, ‘갑’의 확인을 받아야 한다.</t>
    <phoneticPr fontId="15" type="noConversion"/>
  </si>
  <si>
    <t xml:space="preserve"> 8. 임차기간중 발생한 제반사고에 따른 민·형사상 손해 및 건설기계 보관관리의 책임은 ‘을’이 진다.</t>
    <phoneticPr fontId="15" type="noConversion"/>
  </si>
  <si>
    <t xml:space="preserve"> 9.‘을’은 임차기간중 해당장비에 월동장구(스노우타이어, 체인 등)를 비치하여야 하며 ‘갑’이 요구하는 정당한 작업지시에</t>
    <phoneticPr fontId="15" type="noConversion"/>
  </si>
  <si>
    <t xml:space="preserve">    대하여 성실하게 이행하여야 한다.</t>
    <phoneticPr fontId="15" type="noConversion"/>
  </si>
  <si>
    <t>10. 임차기간중 임차장비 및 건설기계운전기사(조종사)는 ‘갑’이 지정한 대기장소에 상주하여야 하며, 무단으로 대기장소를 이탈하거나</t>
    <phoneticPr fontId="15" type="noConversion"/>
  </si>
  <si>
    <t xml:space="preserve">    해지할 수 있고, 향후 3년간 입찰참가자격을 제한할 수 있다.</t>
    <phoneticPr fontId="15" type="noConversion"/>
  </si>
  <si>
    <t xml:space="preserve">11.‘을’은 임차계약후 임차기간 시작전 10일 및 종료후 10일 기간 중 대설경보 이상의 폭설시 ‘갑’의 긴급한 장비투입 요구에 </t>
    <phoneticPr fontId="15" type="noConversion"/>
  </si>
  <si>
    <t>12. 위에 기재하지 않은 사항은 ‘갑’과 ‘을’의 합의에 따른다.</t>
    <phoneticPr fontId="15" type="noConversion"/>
  </si>
  <si>
    <t>5. 용 역 기  간 :</t>
    <phoneticPr fontId="17" type="noConversion"/>
  </si>
  <si>
    <t>천원</t>
    <phoneticPr fontId="5" type="noConversion"/>
  </si>
  <si>
    <t>제설작업 작업시간 산출근거</t>
    <phoneticPr fontId="5" type="noConversion"/>
  </si>
  <si>
    <t>원/일</t>
    <phoneticPr fontId="5" type="noConversion"/>
  </si>
  <si>
    <t>주간</t>
    <phoneticPr fontId="5" type="noConversion"/>
  </si>
  <si>
    <t>야간</t>
    <phoneticPr fontId="5" type="noConversion"/>
  </si>
  <si>
    <t>설계예산서</t>
    <phoneticPr fontId="5" type="noConversion"/>
  </si>
  <si>
    <t>경유(트럭)</t>
    <phoneticPr fontId="5" type="noConversion"/>
  </si>
  <si>
    <t>경유(살포기)</t>
    <phoneticPr fontId="5" type="noConversion"/>
  </si>
  <si>
    <t>한국석유공사 국내유가평균</t>
    <phoneticPr fontId="5" type="noConversion"/>
  </si>
  <si>
    <t xml:space="preserve">     응하여야 하며, 이에 따른  임차비용은 일괄 계산하여 정산지급한다.</t>
    <phoneticPr fontId="15" type="noConversion"/>
  </si>
  <si>
    <t>구분</t>
    <phoneticPr fontId="5" type="noConversion"/>
  </si>
  <si>
    <t>평균일수</t>
    <phoneticPr fontId="5" type="noConversion"/>
  </si>
  <si>
    <t xml:space="preserve"> * 기상청날씨정보 참조</t>
    <phoneticPr fontId="5" type="noConversion"/>
  </si>
  <si>
    <t>11월15일~
익년3월15일</t>
    <phoneticPr fontId="5" type="noConversion"/>
  </si>
  <si>
    <t>수량
hr/4개월</t>
    <phoneticPr fontId="5" type="noConversion"/>
  </si>
  <si>
    <r>
      <t>․ 월평균평시대기일수(</t>
    </r>
    <r>
      <rPr>
        <b/>
        <sz val="10"/>
        <color indexed="12"/>
        <rFont val="바탕"/>
        <family val="1"/>
        <charset val="129"/>
      </rPr>
      <t>⑤</t>
    </r>
    <r>
      <rPr>
        <b/>
        <sz val="10"/>
        <color indexed="8"/>
        <rFont val="바탕"/>
        <family val="1"/>
        <charset val="129"/>
      </rPr>
      <t>)×8시간×4개월</t>
    </r>
    <phoneticPr fontId="5" type="noConversion"/>
  </si>
  <si>
    <t>식</t>
    <phoneticPr fontId="5" type="noConversion"/>
  </si>
  <si>
    <t>할증율:0.5</t>
    <phoneticPr fontId="5" type="noConversion"/>
  </si>
  <si>
    <t>중 기 명</t>
  </si>
  <si>
    <t xml:space="preserve">덤프트럭                                                                           2.5 톤                                                                          </t>
  </si>
  <si>
    <t>중기가격</t>
  </si>
  <si>
    <t>명        칭</t>
  </si>
  <si>
    <t>규        격</t>
  </si>
  <si>
    <t>수 량</t>
  </si>
  <si>
    <t>단 가</t>
  </si>
  <si>
    <t>금 액</t>
  </si>
  <si>
    <t>비 고</t>
  </si>
  <si>
    <t>경    비</t>
  </si>
  <si>
    <t xml:space="preserve">덤프트럭                                                                        </t>
  </si>
  <si>
    <t xml:space="preserve">2.5 톤                                                                          </t>
  </si>
  <si>
    <t xml:space="preserve">천원  </t>
  </si>
  <si>
    <t/>
  </si>
  <si>
    <t>소   계</t>
  </si>
  <si>
    <t>재 료 비</t>
  </si>
  <si>
    <t xml:space="preserve">경    유                                                                        </t>
  </si>
  <si>
    <t xml:space="preserve">                                                                                </t>
  </si>
  <si>
    <t xml:space="preserve">L     </t>
  </si>
  <si>
    <t xml:space="preserve">잡    품                                                                        </t>
  </si>
  <si>
    <t xml:space="preserve">%     </t>
  </si>
  <si>
    <t>노 무 비</t>
  </si>
  <si>
    <t xml:space="preserve">화물차운전사                                                                    </t>
  </si>
  <si>
    <t xml:space="preserve">인    </t>
  </si>
  <si>
    <t>총   계</t>
  </si>
  <si>
    <t xml:space="preserve">건설기계운전사                                                                  </t>
  </si>
  <si>
    <t xml:space="preserve">물탱크(살수차)                                                                     5500 L                                                                          </t>
  </si>
  <si>
    <t xml:space="preserve">41,342 천원  </t>
  </si>
  <si>
    <t xml:space="preserve">물탱크(살수차)                                                                  </t>
  </si>
  <si>
    <t xml:space="preserve">5500 L                                                                          </t>
  </si>
  <si>
    <t>중기사용료 산출근거</t>
    <phoneticPr fontId="5" type="noConversion"/>
  </si>
  <si>
    <t xml:space="preserve">운전사(운반차)                                                               </t>
    <phoneticPr fontId="127" type="noConversion"/>
  </si>
  <si>
    <t>경    유(살포기)</t>
    <phoneticPr fontId="127" type="noConversion"/>
  </si>
  <si>
    <t xml:space="preserve">운전사(운반차)                                                               </t>
    <phoneticPr fontId="127" type="noConversion"/>
  </si>
  <si>
    <t>≒</t>
    <phoneticPr fontId="5" type="noConversion"/>
  </si>
  <si>
    <t>총용역비</t>
    <phoneticPr fontId="5" type="noConversion"/>
  </si>
  <si>
    <t>덤프트럭 : 건설기계가격 * 시간당 손료계수(0.2279)</t>
    <phoneticPr fontId="5" type="noConversion"/>
  </si>
  <si>
    <t>시간당 손료계수 = 상각비계수(900)+정비비계수(700)+관리비계수(679)</t>
    <phoneticPr fontId="5" type="noConversion"/>
  </si>
  <si>
    <t>익일(0.5)</t>
    <phoneticPr fontId="5" type="noConversion"/>
  </si>
  <si>
    <r>
      <t>․ 월평균 강설일수 (</t>
    </r>
    <r>
      <rPr>
        <b/>
        <sz val="10"/>
        <color indexed="12"/>
        <rFont val="바탕"/>
        <family val="1"/>
        <charset val="129"/>
      </rPr>
      <t>③</t>
    </r>
    <r>
      <rPr>
        <b/>
        <sz val="10"/>
        <color indexed="8"/>
        <rFont val="바탕"/>
        <family val="1"/>
        <charset val="129"/>
      </rPr>
      <t>) × 1.5</t>
    </r>
    <phoneticPr fontId="5" type="noConversion"/>
  </si>
  <si>
    <r>
      <t>․ 월평균제설작업일수(</t>
    </r>
    <r>
      <rPr>
        <b/>
        <sz val="10"/>
        <color indexed="12"/>
        <rFont val="바탕"/>
        <family val="1"/>
        <charset val="129"/>
      </rPr>
      <t>④</t>
    </r>
    <r>
      <rPr>
        <b/>
        <sz val="10"/>
        <color indexed="8"/>
        <rFont val="바탕"/>
        <family val="1"/>
        <charset val="129"/>
      </rPr>
      <t>)×5시간×4개월</t>
    </r>
    <phoneticPr fontId="5" type="noConversion"/>
  </si>
  <si>
    <r>
      <t>․ 월평균제설작업일수(</t>
    </r>
    <r>
      <rPr>
        <b/>
        <sz val="10"/>
        <color indexed="12"/>
        <rFont val="바탕"/>
        <family val="1"/>
        <charset val="129"/>
      </rPr>
      <t>④</t>
    </r>
    <r>
      <rPr>
        <b/>
        <sz val="10"/>
        <color indexed="8"/>
        <rFont val="바탕"/>
        <family val="1"/>
        <charset val="129"/>
      </rPr>
      <t>)×3시간×4개월</t>
    </r>
    <phoneticPr fontId="5" type="noConversion"/>
  </si>
  <si>
    <t>본 사업은 동절기 관내 군도, 농어촌도로 및 도시계획도로의 급경사구간 및 상습 결빙지역의 안전한 도로 통행 행정</t>
    <phoneticPr fontId="5" type="noConversion"/>
  </si>
  <si>
    <t>서비스 제공 목적으로 강설시 적기의 제설작업을 실시하여 차량통행 및 주민통행 불편을 최소화 하고자 함</t>
    <phoneticPr fontId="5" type="noConversion"/>
  </si>
  <si>
    <t xml:space="preserve">계약자는 주․야간 구분없이 비상연락 체계를 유지하고 강설 등의 사유로 담당공무원이 요구할 때 및 기상특보 발령후 3시간이내에 </t>
    <phoneticPr fontId="15" type="noConversion"/>
  </si>
  <si>
    <r>
      <t xml:space="preserve">     - 작업시간(주간) : 5시간 - </t>
    </r>
    <r>
      <rPr>
        <sz val="13"/>
        <color indexed="12"/>
        <rFont val="바탕"/>
        <family val="1"/>
        <charset val="129"/>
      </rPr>
      <t>⑥</t>
    </r>
    <phoneticPr fontId="5" type="noConversion"/>
  </si>
  <si>
    <r>
      <t xml:space="preserve">     - 작업시간(야간) : 3시간 - </t>
    </r>
    <r>
      <rPr>
        <sz val="13"/>
        <color indexed="12"/>
        <rFont val="바탕"/>
        <family val="1"/>
        <charset val="129"/>
      </rPr>
      <t>⑦</t>
    </r>
    <phoneticPr fontId="5" type="noConversion"/>
  </si>
  <si>
    <t>휘 발 유</t>
    <phoneticPr fontId="127" type="noConversion"/>
  </si>
  <si>
    <t>2020년 하반기 완료</t>
    <phoneticPr fontId="5" type="noConversion"/>
  </si>
  <si>
    <t>1일 작업시간은 제설작업 종료시간으로 하며, 제설작업비용은 계약금액을 12월 말일, 3월 15~20일 2회 각각 지급한다.</t>
    <phoneticPr fontId="15" type="noConversion"/>
  </si>
  <si>
    <t>한국석유공사 홈페이지 접속후 국내유가평균 단가 적용</t>
    <phoneticPr fontId="5" type="noConversion"/>
  </si>
  <si>
    <t>19,844천원</t>
    <phoneticPr fontId="5" type="noConversion"/>
  </si>
  <si>
    <t>건설기계운전사 2021 강원도 단산</t>
    <phoneticPr fontId="5" type="noConversion"/>
  </si>
  <si>
    <t>/ 121일</t>
    <phoneticPr fontId="5" type="noConversion"/>
  </si>
  <si>
    <t xml:space="preserve"> 2. 제설작업비용은 계약금액을 12월 말일, 3월 15~20일 2회 각각 지급한다.</t>
    <phoneticPr fontId="15" type="noConversion"/>
  </si>
  <si>
    <t>팀</t>
    <phoneticPr fontId="5" type="noConversion"/>
  </si>
  <si>
    <t>장</t>
    <phoneticPr fontId="5" type="noConversion"/>
  </si>
  <si>
    <t>4. 용 역 개 요 :</t>
    <phoneticPr fontId="17" type="noConversion"/>
  </si>
  <si>
    <t>6. 용역계약조건 :</t>
    <phoneticPr fontId="17" type="noConversion"/>
  </si>
  <si>
    <t>1. 용   역   명 :</t>
    <phoneticPr fontId="17" type="noConversion"/>
  </si>
  <si>
    <t>20.11~21.03</t>
    <phoneticPr fontId="5" type="noConversion"/>
  </si>
  <si>
    <t>21.11~22.03</t>
    <phoneticPr fontId="5" type="noConversion"/>
  </si>
  <si>
    <t xml:space="preserve">건설기계운전사                                                             </t>
    <phoneticPr fontId="127" type="noConversion"/>
  </si>
  <si>
    <r>
      <t xml:space="preserve"> = 5.0 × 1.5 = 7.5일 - </t>
    </r>
    <r>
      <rPr>
        <b/>
        <sz val="10"/>
        <color indexed="12"/>
        <rFont val="바탕"/>
        <family val="1"/>
        <charset val="129"/>
      </rPr>
      <t>④</t>
    </r>
    <phoneticPr fontId="5" type="noConversion"/>
  </si>
  <si>
    <r>
      <t xml:space="preserve"> = 30 - 7.5 = 22.5일 - </t>
    </r>
    <r>
      <rPr>
        <b/>
        <sz val="10"/>
        <color indexed="12"/>
        <rFont val="바탕"/>
        <family val="1"/>
        <charset val="129"/>
      </rPr>
      <t>⑤</t>
    </r>
    <phoneticPr fontId="5" type="noConversion"/>
  </si>
  <si>
    <t> = 7.50 × 5 × 4 ＝ 150</t>
    <phoneticPr fontId="5" type="noConversion"/>
  </si>
  <si>
    <t> = 7.50 × 3 × 4 ＝ 90</t>
    <phoneticPr fontId="5" type="noConversion"/>
  </si>
  <si>
    <t> = 22.5 × 8 × 4 = 720</t>
    <phoneticPr fontId="5" type="noConversion"/>
  </si>
  <si>
    <r>
      <t xml:space="preserve">     - </t>
    </r>
    <r>
      <rPr>
        <sz val="13"/>
        <color indexed="8"/>
        <rFont val="바탕"/>
        <family val="1"/>
        <charset val="129"/>
      </rPr>
      <t>평시대기시간   : 8시간 -</t>
    </r>
    <r>
      <rPr>
        <sz val="13"/>
        <color indexed="12"/>
        <rFont val="바탕"/>
        <family val="1"/>
        <charset val="129"/>
      </rPr>
      <t xml:space="preserve"> ⑧</t>
    </r>
    <phoneticPr fontId="5" type="noConversion"/>
  </si>
  <si>
    <t xml:space="preserve"> 1. 장비의 사용장소 : 횡성군 관내 제설창고 및 전진기지</t>
    <phoneticPr fontId="15" type="noConversion"/>
  </si>
  <si>
    <t xml:space="preserve"> 5. 임차기간 종료후 ‘갑’이 제공한 제설기, 살포기, 제설유닛, 절개기, 제설부속장비는 ‘갑’에게 반납하여야 하며,</t>
    <phoneticPr fontId="15" type="noConversion"/>
  </si>
  <si>
    <t xml:space="preserve">    ‘갑’이 제공한 제설용 장비(부속장비 포함)로 인한 차량 손괴에 대하여 ‘을’은 ‘갑’에게 손해배상을 요구할 수 없다.</t>
    <phoneticPr fontId="15" type="noConversion"/>
  </si>
  <si>
    <t xml:space="preserve"> 30분이내에 신속하게 장비를 투입하여 제설작업에 임하여야 한다.</t>
    <phoneticPr fontId="15" type="noConversion"/>
  </si>
  <si>
    <t>굴삭기(타이어)</t>
    <phoneticPr fontId="5" type="noConversion"/>
  </si>
  <si>
    <t>굴삭기(타이어)</t>
    <phoneticPr fontId="5" type="noConversion"/>
  </si>
  <si>
    <t>0.6㎥</t>
    <phoneticPr fontId="5" type="noConversion"/>
  </si>
  <si>
    <t>굴삭기</t>
    <phoneticPr fontId="5" type="noConversion"/>
  </si>
  <si>
    <t>굴삭기</t>
    <phoneticPr fontId="5" type="noConversion"/>
  </si>
  <si>
    <t>할증율:1.5</t>
    <phoneticPr fontId="5" type="noConversion"/>
  </si>
  <si>
    <t>제설작업(굴삭기 0.6㎥) 1식</t>
    <phoneticPr fontId="5" type="noConversion"/>
  </si>
  <si>
    <t>제설작업 - 121일(굴삭기 0.6㎥)</t>
    <phoneticPr fontId="5" type="noConversion"/>
  </si>
  <si>
    <t>타이어, 0.6㎥</t>
    <phoneticPr fontId="5" type="noConversion"/>
  </si>
  <si>
    <t>1. 굴삭기(0.6㎥)</t>
    <phoneticPr fontId="5" type="noConversion"/>
  </si>
  <si>
    <t>0.6㎥(주간)</t>
    <phoneticPr fontId="5" type="noConversion"/>
  </si>
  <si>
    <t>0.6㎥(야간)</t>
    <phoneticPr fontId="5" type="noConversion"/>
  </si>
  <si>
    <t>0.6㎥(대기)</t>
    <phoneticPr fontId="5" type="noConversion"/>
  </si>
  <si>
    <r>
      <t>○ 장  비  명 : 굴삭기</t>
    </r>
    <r>
      <rPr>
        <b/>
        <sz val="15"/>
        <color indexed="12"/>
        <rFont val="바탕"/>
        <family val="1"/>
        <charset val="129"/>
      </rPr>
      <t xml:space="preserve"> (0.6㎥)</t>
    </r>
    <phoneticPr fontId="5" type="noConversion"/>
  </si>
  <si>
    <t>제2호표:굴삭기 0.6㎥(야간)</t>
    <phoneticPr fontId="5" type="noConversion"/>
  </si>
  <si>
    <t>잡품</t>
    <phoneticPr fontId="5" type="noConversion"/>
  </si>
  <si>
    <t>식</t>
    <phoneticPr fontId="5" type="noConversion"/>
  </si>
  <si>
    <t>불응시 해당 일수를 감액처리하고, 2회이상 노선미숙지, 무단이탈 및 작업지시불응(지연투입 등 포함)시 발주처는 계약을 해지할 수 있다.</t>
    <phoneticPr fontId="5" type="noConversion"/>
  </si>
  <si>
    <t>  ▶ 과거 강설 일수 (3年 평균 : 2020~2022)</t>
    <phoneticPr fontId="5" type="noConversion"/>
  </si>
  <si>
    <r>
      <t>     ① 설해기간 설정 : 4</t>
    </r>
    <r>
      <rPr>
        <sz val="13"/>
        <color indexed="12"/>
        <rFont val="바탕"/>
        <family val="1"/>
        <charset val="129"/>
      </rPr>
      <t>개월</t>
    </r>
    <r>
      <rPr>
        <sz val="13"/>
        <color indexed="8"/>
        <rFont val="바탕"/>
        <family val="1"/>
        <charset val="129"/>
      </rPr>
      <t xml:space="preserve"> (2023년 11월 15일 ~ 2024년 03월 15일)</t>
    </r>
    <phoneticPr fontId="5" type="noConversion"/>
  </si>
  <si>
    <r>
      <t>     ② 강설일수 설정 : 20</t>
    </r>
    <r>
      <rPr>
        <sz val="13"/>
        <color indexed="12"/>
        <rFont val="바탕"/>
        <family val="1"/>
        <charset val="129"/>
      </rPr>
      <t>.0일</t>
    </r>
    <r>
      <rPr>
        <sz val="13"/>
        <color indexed="8"/>
        <rFont val="바탕"/>
        <family val="1"/>
        <charset val="129"/>
      </rPr>
      <t xml:space="preserve"> (과거 3年 강설 평균일수)</t>
    </r>
    <phoneticPr fontId="5" type="noConversion"/>
  </si>
  <si>
    <r>
      <t xml:space="preserve"> = 20.00 ÷ 4.0 ≒ 5일 - </t>
    </r>
    <r>
      <rPr>
        <b/>
        <sz val="10"/>
        <color indexed="12"/>
        <rFont val="바탕"/>
        <family val="1"/>
        <charset val="129"/>
      </rPr>
      <t>③</t>
    </r>
    <phoneticPr fontId="5" type="noConversion"/>
  </si>
  <si>
    <r>
      <t xml:space="preserve"> 강설일수 설정 :20.00</t>
    </r>
    <r>
      <rPr>
        <sz val="13"/>
        <color indexed="12"/>
        <rFont val="바탕"/>
        <family val="1"/>
        <charset val="129"/>
      </rPr>
      <t>일</t>
    </r>
    <r>
      <rPr>
        <sz val="13"/>
        <color indexed="8"/>
        <rFont val="바탕"/>
        <family val="1"/>
        <charset val="129"/>
      </rPr>
      <t xml:space="preserve"> (과거 3年 강설 평균일수)</t>
    </r>
    <phoneticPr fontId="5" type="noConversion"/>
  </si>
  <si>
    <t>굴삭기</t>
    <phoneticPr fontId="5" type="noConversion"/>
  </si>
  <si>
    <t>제1호표:굴삭기 0.6㎥(주간)</t>
    <phoneticPr fontId="5" type="noConversion"/>
  </si>
  <si>
    <t>0.6㎥</t>
    <phoneticPr fontId="5" type="noConversion"/>
  </si>
  <si>
    <t> (3年 평균 : 2020~2022)</t>
    <phoneticPr fontId="5" type="noConversion"/>
  </si>
  <si>
    <t>22.11~23.03</t>
    <phoneticPr fontId="5" type="noConversion"/>
  </si>
  <si>
    <t xml:space="preserve">    정당한 작업지시에 불응 시 해당 일수를 감액처리하고, 2회이상 노선미숙지, 무단이탈 및 작업지시 불응시(지연투입 포함) ‘갑’은 계약을 </t>
    <phoneticPr fontId="15" type="noConversion"/>
  </si>
  <si>
    <t xml:space="preserve"> 5주간 유가추이</t>
    <phoneticPr fontId="5" type="noConversion"/>
  </si>
  <si>
    <t>'21~'22</t>
  </si>
  <si>
    <t>'22~'23</t>
  </si>
  <si>
    <t>'23~'24</t>
  </si>
  <si>
    <t>횡성군 관내 군도 및 농어촌도로, 도시계획도로, 제설창고 및 전진기지</t>
    <phoneticPr fontId="17" type="noConversion"/>
  </si>
  <si>
    <t xml:space="preserve">2026년 08월 3주 </t>
    <phoneticPr fontId="5" type="noConversion"/>
  </si>
  <si>
    <t xml:space="preserve">2026년 08월 4주 </t>
    <phoneticPr fontId="5" type="noConversion"/>
  </si>
  <si>
    <t>2026년 09월 1주</t>
    <phoneticPr fontId="5" type="noConversion"/>
  </si>
  <si>
    <t>2026년 09월 2주</t>
    <phoneticPr fontId="5" type="noConversion"/>
  </si>
  <si>
    <t>2026년 09월 3주</t>
    <phoneticPr fontId="5" type="noConversion"/>
  </si>
  <si>
    <t>2026~27년 동절기 도로제설작업 장비임차(0.6㎥ 굴삭기) 용역</t>
    <phoneticPr fontId="5" type="noConversion"/>
  </si>
  <si>
    <t>본 건의 설계는 2026년 건설적산,표준품셈에 의거 산출하였음.</t>
    <phoneticPr fontId="15" type="noConversion"/>
  </si>
  <si>
    <t>'26. 11. 15 ~ '26. 12. 31.(47일간)</t>
    <phoneticPr fontId="5" type="noConversion"/>
  </si>
  <si>
    <t>(1차분)</t>
    <phoneticPr fontId="5" type="noConversion"/>
  </si>
  <si>
    <t>제설작업 작업시간 산출근거</t>
    <phoneticPr fontId="5" type="noConversion"/>
  </si>
  <si>
    <t>  ▶ 과거 강설 일수 (5年 평균 : 2021~2025)</t>
    <phoneticPr fontId="5" type="noConversion"/>
  </si>
  <si>
    <r>
      <t>     ① 설해기간 설정 : 4</t>
    </r>
    <r>
      <rPr>
        <sz val="13"/>
        <color indexed="12"/>
        <rFont val="바탕"/>
        <family val="1"/>
        <charset val="129"/>
      </rPr>
      <t>개월</t>
    </r>
    <r>
      <rPr>
        <sz val="13"/>
        <color indexed="8"/>
        <rFont val="바탕"/>
        <family val="1"/>
        <charset val="129"/>
      </rPr>
      <t xml:space="preserve"> (2026년 11월 15일 ~ 2027년 03월 15일)</t>
    </r>
    <phoneticPr fontId="5" type="noConversion"/>
  </si>
  <si>
    <r>
      <t>     ② 강설일수 설정 : 20.0</t>
    </r>
    <r>
      <rPr>
        <sz val="13"/>
        <color indexed="12"/>
        <rFont val="바탕"/>
        <family val="1"/>
        <charset val="129"/>
      </rPr>
      <t>일</t>
    </r>
    <r>
      <rPr>
        <sz val="13"/>
        <color indexed="8"/>
        <rFont val="바탕"/>
        <family val="1"/>
        <charset val="129"/>
      </rPr>
      <t xml:space="preserve"> (과거 5年 강설 평균일수)</t>
    </r>
    <phoneticPr fontId="5" type="noConversion"/>
  </si>
  <si>
    <t>비 고</t>
    <phoneticPr fontId="5" type="noConversion"/>
  </si>
  <si>
    <r>
      <t xml:space="preserve"> = 20.00 ÷ 4.0 ≒ 5일 - </t>
    </r>
    <r>
      <rPr>
        <b/>
        <sz val="10"/>
        <color indexed="12"/>
        <rFont val="바탕"/>
        <family val="1"/>
        <charset val="129"/>
      </rPr>
      <t>③</t>
    </r>
    <phoneticPr fontId="5" type="noConversion"/>
  </si>
  <si>
    <r>
      <t>․ 월평균 강설일수 (</t>
    </r>
    <r>
      <rPr>
        <b/>
        <sz val="10"/>
        <color indexed="12"/>
        <rFont val="바탕"/>
        <family val="1"/>
        <charset val="129"/>
      </rPr>
      <t>③</t>
    </r>
    <r>
      <rPr>
        <b/>
        <sz val="10"/>
        <color indexed="8"/>
        <rFont val="바탕"/>
        <family val="1"/>
        <charset val="129"/>
      </rPr>
      <t>) × 1.5</t>
    </r>
    <phoneticPr fontId="5" type="noConversion"/>
  </si>
  <si>
    <r>
      <t xml:space="preserve"> = 5 × 1.5 = 7.5일 - </t>
    </r>
    <r>
      <rPr>
        <b/>
        <sz val="10"/>
        <color indexed="12"/>
        <rFont val="바탕"/>
        <family val="1"/>
        <charset val="129"/>
      </rPr>
      <t>④</t>
    </r>
    <phoneticPr fontId="5" type="noConversion"/>
  </si>
  <si>
    <t>익일(0.5)</t>
    <phoneticPr fontId="5" type="noConversion"/>
  </si>
  <si>
    <r>
      <t>․ 30일 - 월평균 제설작업일수 (</t>
    </r>
    <r>
      <rPr>
        <b/>
        <sz val="10"/>
        <color indexed="12"/>
        <rFont val="바탕"/>
        <family val="1"/>
        <charset val="129"/>
      </rPr>
      <t>④</t>
    </r>
    <r>
      <rPr>
        <b/>
        <sz val="10"/>
        <color indexed="8"/>
        <rFont val="바탕"/>
        <family val="1"/>
        <charset val="129"/>
      </rPr>
      <t>)</t>
    </r>
    <phoneticPr fontId="5" type="noConversion"/>
  </si>
  <si>
    <t>평시대기일수</t>
    <phoneticPr fontId="5" type="noConversion"/>
  </si>
  <si>
    <r>
      <t xml:space="preserve"> = 30 - 7.5 = 22.50일 - </t>
    </r>
    <r>
      <rPr>
        <b/>
        <sz val="10"/>
        <color indexed="12"/>
        <rFont val="바탕"/>
        <family val="1"/>
        <charset val="129"/>
      </rPr>
      <t>⑤</t>
    </r>
    <phoneticPr fontId="5" type="noConversion"/>
  </si>
  <si>
    <r>
      <t xml:space="preserve">     - 작업시간(주간) : 5시간 - </t>
    </r>
    <r>
      <rPr>
        <sz val="13"/>
        <color indexed="12"/>
        <rFont val="바탕"/>
        <family val="1"/>
        <charset val="129"/>
      </rPr>
      <t>⑥</t>
    </r>
    <phoneticPr fontId="5" type="noConversion"/>
  </si>
  <si>
    <r>
      <t xml:space="preserve">     - 작업시간(야간) : 3시간 - </t>
    </r>
    <r>
      <rPr>
        <sz val="13"/>
        <color indexed="12"/>
        <rFont val="바탕"/>
        <family val="1"/>
        <charset val="129"/>
      </rPr>
      <t>⑦</t>
    </r>
    <phoneticPr fontId="5" type="noConversion"/>
  </si>
  <si>
    <r>
      <t xml:space="preserve">     - </t>
    </r>
    <r>
      <rPr>
        <sz val="13"/>
        <color indexed="8"/>
        <rFont val="바탕"/>
        <family val="1"/>
        <charset val="129"/>
      </rPr>
      <t>평시대기시간   : 8시간 -</t>
    </r>
    <r>
      <rPr>
        <sz val="13"/>
        <color indexed="12"/>
        <rFont val="바탕"/>
        <family val="1"/>
        <charset val="129"/>
      </rPr>
      <t xml:space="preserve"> ⑧</t>
    </r>
    <phoneticPr fontId="5" type="noConversion"/>
  </si>
  <si>
    <t>수량
hr/4개월</t>
    <phoneticPr fontId="5" type="noConversion"/>
  </si>
  <si>
    <t>비 고</t>
    <phoneticPr fontId="5" type="noConversion"/>
  </si>
  <si>
    <t>제설작업시간(주간)</t>
    <phoneticPr fontId="5" type="noConversion"/>
  </si>
  <si>
    <r>
      <t>․ 월평균제설작업일수(</t>
    </r>
    <r>
      <rPr>
        <b/>
        <sz val="10"/>
        <color indexed="12"/>
        <rFont val="바탕"/>
        <family val="1"/>
        <charset val="129"/>
      </rPr>
      <t>④</t>
    </r>
    <r>
      <rPr>
        <b/>
        <sz val="10"/>
        <color indexed="8"/>
        <rFont val="바탕"/>
        <family val="1"/>
        <charset val="129"/>
      </rPr>
      <t>)×5시간×4개월</t>
    </r>
    <phoneticPr fontId="5" type="noConversion"/>
  </si>
  <si>
    <t>= 7.5 × 5 × 4 = 150</t>
    <phoneticPr fontId="5" type="noConversion"/>
  </si>
  <si>
    <t>제설작업시간(야간)</t>
    <phoneticPr fontId="5" type="noConversion"/>
  </si>
  <si>
    <r>
      <t>․ 월평균제설작업일수(</t>
    </r>
    <r>
      <rPr>
        <b/>
        <sz val="10"/>
        <color indexed="12"/>
        <rFont val="바탕"/>
        <family val="1"/>
        <charset val="129"/>
      </rPr>
      <t>④</t>
    </r>
    <r>
      <rPr>
        <b/>
        <sz val="10"/>
        <color indexed="8"/>
        <rFont val="바탕"/>
        <family val="1"/>
        <charset val="129"/>
      </rPr>
      <t>)×3시간×4개월</t>
    </r>
    <phoneticPr fontId="5" type="noConversion"/>
  </si>
  <si>
    <t> = 7.5 × 3 × 4 ＝ 90</t>
    <phoneticPr fontId="5" type="noConversion"/>
  </si>
  <si>
    <r>
      <t>․ 월평균평시대기일수(</t>
    </r>
    <r>
      <rPr>
        <b/>
        <sz val="10"/>
        <color indexed="12"/>
        <rFont val="바탕"/>
        <family val="1"/>
        <charset val="129"/>
      </rPr>
      <t>⑤</t>
    </r>
    <r>
      <rPr>
        <b/>
        <sz val="10"/>
        <color indexed="8"/>
        <rFont val="바탕"/>
        <family val="1"/>
        <charset val="129"/>
      </rPr>
      <t>)×8시간×4개월</t>
    </r>
    <phoneticPr fontId="5" type="noConversion"/>
  </si>
  <si>
    <t> = 22.5 × 8 × 4 = 720</t>
    <phoneticPr fontId="5" type="noConversion"/>
  </si>
  <si>
    <t> (5年 평균 : 2021~2025)</t>
    <phoneticPr fontId="5" type="noConversion"/>
  </si>
  <si>
    <t>구분</t>
    <phoneticPr fontId="5" type="noConversion"/>
  </si>
  <si>
    <t>'24~'25</t>
    <phoneticPr fontId="5" type="noConversion"/>
  </si>
  <si>
    <t>'25~'26</t>
    <phoneticPr fontId="5" type="noConversion"/>
  </si>
  <si>
    <t>평균</t>
    <phoneticPr fontId="5" type="noConversion"/>
  </si>
  <si>
    <t>11월15일~
익년3월15일</t>
    <phoneticPr fontId="5" type="noConversion"/>
  </si>
  <si>
    <r>
      <t xml:space="preserve"> 강설일수 설정 :20.0</t>
    </r>
    <r>
      <rPr>
        <sz val="13"/>
        <color indexed="12"/>
        <rFont val="바탕"/>
        <family val="1"/>
        <charset val="129"/>
      </rPr>
      <t>일</t>
    </r>
    <r>
      <rPr>
        <sz val="13"/>
        <color indexed="8"/>
        <rFont val="바탕"/>
        <family val="1"/>
        <charset val="129"/>
      </rPr>
      <t xml:space="preserve"> (과거 5年 강설 평균일수)</t>
    </r>
    <phoneticPr fontId="5" type="noConversion"/>
  </si>
  <si>
    <t xml:space="preserve"> * 기상청날씨정보 참조</t>
    <phoneticPr fontId="5" type="noConversion"/>
  </si>
  <si>
    <t>2026년도</t>
    <phoneticPr fontId="15" type="noConversion"/>
  </si>
  <si>
    <t>2026년      월    일 설계</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</si>
</sst>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62">
    <numFmt numFmtId="41" formatCode="_-* #,##0_-;\-* #,##0_-;_-* &quot;-&quot;_-;_-@_-"/>
    <numFmt numFmtId="43" formatCode="_-* #,##0.00_-;\-* #,##0.00_-;_-* &quot;-&quot;??_-;_-@_-"/>
    <numFmt numFmtId="24" formatCode="\$#,##0_);[Red]\(\$#,##0\)"/>
    <numFmt numFmtId="176" formatCode="_-* #,##0.0_-;\-* #,##0.0_-;_-* &quot;-&quot;?_-;_-@_-"/>
    <numFmt numFmtId="177" formatCode="_-* #,##0.0_-;\-* #,##0.0_-;_-* &quot;-&quot;_-;_-@_-"/>
    <numFmt numFmtId="178" formatCode="_-* #,##0.00_-;\-* #,##0.00_-;_-* &quot;-&quot;_-;_-@_-"/>
    <numFmt numFmtId="179" formatCode="0.0_);[Red]\(0.0\)"/>
    <numFmt numFmtId="180" formatCode="0_);[Red]\(0\)"/>
    <numFmt numFmtId="181" formatCode="0.00_);[Red]\(0.00\)"/>
    <numFmt numFmtId="182" formatCode="0.0"/>
    <numFmt numFmtId="183" formatCode="_ * #,##0_ ;_ * \-#,##0_ ;_ * &quot;-&quot;_ ;_ @_ "/>
    <numFmt numFmtId="184" formatCode="_ * #,##0.00_ ;_ * \-#,##0.00_ ;_ * &quot;-&quot;??_ ;_ @_ "/>
    <numFmt numFmtId="185" formatCode="0_ "/>
    <numFmt numFmtId="186" formatCode="&quot;₩&quot;#,##0.00;&quot;₩&quot;&quot;₩&quot;\-#,##0.00"/>
    <numFmt numFmtId="187" formatCode="0.0000_);[Red]\(0.0000\)"/>
    <numFmt numFmtId="188" formatCode="0.000"/>
    <numFmt numFmtId="189" formatCode="_-* #,##0.00_-;\-* #,##0.00_-;_-* &quot;-&quot;?_-;_-@_-"/>
    <numFmt numFmtId="190" formatCode="_(* #,##0_);_(* \(#,##0\);_(* &quot;-&quot;??_);_(@_)"/>
    <numFmt numFmtId="191" formatCode="&quot;₩&quot;#,##0;&quot;₩&quot;\-#,##0"/>
    <numFmt numFmtId="192" formatCode="#,##0.0"/>
    <numFmt numFmtId="193" formatCode="0.000_ "/>
    <numFmt numFmtId="194" formatCode="#."/>
    <numFmt numFmtId="195" formatCode="&quot;₩&quot;#,##0;[Red]&quot;₩&quot;&quot;₩&quot;\-#,##0"/>
    <numFmt numFmtId="196" formatCode="_ * #,##0_ ;_ * &quot;₩&quot;&quot;₩&quot;&quot;₩&quot;&quot;₩&quot;\-#,##0_ ;_ * &quot;-&quot;_ ;_ @_ "/>
    <numFmt numFmtId="197" formatCode="&quot;₩&quot;#\!\,##0;&quot;₩&quot;\!\-&quot;₩&quot;#\!\,##0"/>
    <numFmt numFmtId="198" formatCode="#,##0.0000\ ;\(#,##0.0000\)"/>
    <numFmt numFmtId="199" formatCode="#,##0.0;\(#,##0.0\);\ &quot;-&quot;\ "/>
    <numFmt numFmtId="200" formatCode="#,##0.00;\(#,##0.00\);\ &quot;-&quot;\ "/>
    <numFmt numFmtId="201" formatCode="General_)"/>
    <numFmt numFmtId="202" formatCode="0.0_)"/>
    <numFmt numFmtId="203" formatCode="_-[$€-2]* #,##0.00_-;\-[$€-2]* #,##0.00_-;_-[$€-2]* &quot;-&quot;??_-"/>
    <numFmt numFmtId="204" formatCode="0.00&quot; ㎠&quot;"/>
    <numFmt numFmtId="205" formatCode="0\ &quot;t&quot;"/>
    <numFmt numFmtId="206" formatCode="&quot;(&quot;\ 0.00"/>
    <numFmt numFmtId="207" formatCode="0.00\ &quot;)&quot;"/>
    <numFmt numFmtId="208" formatCode="0\ &quot;EA&quot;"/>
    <numFmt numFmtId="209" formatCode="&quot;[(&quot;\ 0.00"/>
    <numFmt numFmtId="210" formatCode="0.00\ &quot;)]&quot;"/>
    <numFmt numFmtId="211" formatCode="0.000\ &quot;²&quot;"/>
    <numFmt numFmtId="212" formatCode="0.000000"/>
    <numFmt numFmtId="213" formatCode="&quot;Fr.&quot;\ #,##0;[Red]&quot;Fr.&quot;\ \-#,##0"/>
    <numFmt numFmtId="214" formatCode="&quot;Fr.&quot;\ #,##0.00;[Red]&quot;Fr.&quot;\ \-#,##0.00"/>
    <numFmt numFmtId="215" formatCode="0.000E+00"/>
    <numFmt numFmtId="216" formatCode="&quot;₩&quot;&quot;₩&quot;\$#,##0_);&quot;₩&quot;&quot;₩&quot;\(&quot;₩&quot;&quot;₩&quot;\$#,##0&quot;₩&quot;&quot;₩&quot;\)"/>
    <numFmt numFmtId="217" formatCode="&quot;금&quot;#,##0&quot;원&quot;"/>
    <numFmt numFmtId="218" formatCode="[DBNum4]\(&quot;금&quot;[$-412]General&quot;원&quot;\)"/>
    <numFmt numFmtId="219" formatCode="0.000_);[Red]\(0.000\)"/>
    <numFmt numFmtId="220" formatCode="0.00_ "/>
    <numFmt numFmtId="221" formatCode="_-* #,##0.000_-;\-* #,##0.000_-;_-* &quot;-&quot;_-;_-@_-"/>
    <numFmt numFmtId="222" formatCode="#,##0.000;[Red]#,##0.000"/>
    <numFmt numFmtId="223" formatCode="#,##0;&quot;-&quot;#,##0"/>
    <numFmt numFmtId="224" formatCode="#,##0.00_);[Red]\(#,##0.00\)"/>
    <numFmt numFmtId="225" formatCode="&quot;?#,##0.00;\-&quot;&quot;?&quot;#,##0.00"/>
    <numFmt numFmtId="226" formatCode="&quot;*&quot;#,##0\ &quot;일 (월)&quot;\ \ "/>
    <numFmt numFmtId="227" formatCode="#,##0.0;[Red]#,##0.0;&quot; &quot;"/>
    <numFmt numFmtId="228" formatCode="0.0000%"/>
    <numFmt numFmtId="229" formatCode="#,##0.0000"/>
    <numFmt numFmtId="230" formatCode="#,##0.00;[Red]#,##0.00;&quot; &quot;"/>
    <numFmt numFmtId="231" formatCode="_-* #,##0;\-* #,##0;_-* &quot;-&quot;;_-@"/>
    <numFmt numFmtId="232" formatCode="General;\-General\,&quot;&quot;;@"/>
    <numFmt numFmtId="233" formatCode="#,###;\-#,###;&quot;&quot;;@"/>
    <numFmt numFmtId="234" formatCode="#,##0.00;[Red]#,##0.00"/>
  </numFmts>
  <fonts count="144">
    <font>
      <sz val="11"/>
      <name val="돋움"/>
      <family val="3"/>
      <charset val="129"/>
    </font>
    <font>
      <sz val="11"/>
      <name val="돋움"/>
      <family val="3"/>
      <charset val="129"/>
    </font>
    <font>
      <sz val="12"/>
      <name val="바탕체"/>
      <family val="1"/>
      <charset val="129"/>
    </font>
    <font>
      <sz val="12"/>
      <name val="돋움체"/>
      <family val="3"/>
      <charset val="129"/>
    </font>
    <font>
      <sz val="10"/>
      <name val="Arial"/>
      <family val="2"/>
    </font>
    <font>
      <sz val="8"/>
      <name val="돋움"/>
      <family val="3"/>
      <charset val="129"/>
    </font>
    <font>
      <sz val="11"/>
      <name val="바탕체"/>
      <family val="1"/>
      <charset val="129"/>
    </font>
    <font>
      <b/>
      <sz val="12"/>
      <name val="굴림체"/>
      <family val="3"/>
      <charset val="129"/>
    </font>
    <font>
      <sz val="11"/>
      <name val="굴림체"/>
      <family val="3"/>
      <charset val="129"/>
    </font>
    <font>
      <sz val="12"/>
      <name val="굴림체"/>
      <family val="3"/>
      <charset val="129"/>
    </font>
    <font>
      <b/>
      <sz val="20"/>
      <name val="굴림체"/>
      <family val="3"/>
      <charset val="129"/>
    </font>
    <font>
      <sz val="10"/>
      <name val="굴림체"/>
      <family val="3"/>
      <charset val="129"/>
    </font>
    <font>
      <b/>
      <sz val="10"/>
      <name val="굴림체"/>
      <family val="3"/>
      <charset val="129"/>
    </font>
    <font>
      <b/>
      <sz val="10"/>
      <color indexed="8"/>
      <name val="굴림체"/>
      <family val="3"/>
      <charset val="129"/>
    </font>
    <font>
      <sz val="10"/>
      <color indexed="8"/>
      <name val="굴림체"/>
      <family val="3"/>
      <charset val="129"/>
    </font>
    <font>
      <sz val="8"/>
      <name val="바탕"/>
      <family val="1"/>
      <charset val="129"/>
    </font>
    <font>
      <b/>
      <sz val="11"/>
      <name val="굴림체"/>
      <family val="3"/>
      <charset val="129"/>
    </font>
    <font>
      <sz val="18"/>
      <name val="굴림체"/>
      <family val="3"/>
      <charset val="129"/>
    </font>
    <font>
      <sz val="12"/>
      <name val="돋움"/>
      <family val="3"/>
      <charset val="129"/>
    </font>
    <font>
      <b/>
      <sz val="22"/>
      <name val="굴림"/>
      <family val="3"/>
      <charset val="129"/>
    </font>
    <font>
      <sz val="11"/>
      <name val="굴림"/>
      <family val="3"/>
      <charset val="129"/>
    </font>
    <font>
      <sz val="12"/>
      <name val="굴림"/>
      <family val="3"/>
      <charset val="129"/>
    </font>
    <font>
      <b/>
      <sz val="11"/>
      <name val="굴림"/>
      <family val="3"/>
      <charset val="129"/>
    </font>
    <font>
      <b/>
      <sz val="12"/>
      <name val="굴림"/>
      <family val="3"/>
      <charset val="129"/>
    </font>
    <font>
      <sz val="11"/>
      <color indexed="8"/>
      <name val="굴림"/>
      <family val="3"/>
      <charset val="129"/>
    </font>
    <font>
      <b/>
      <sz val="11"/>
      <color indexed="8"/>
      <name val="굴림"/>
      <family val="3"/>
      <charset val="129"/>
    </font>
    <font>
      <sz val="14"/>
      <name val="굴림"/>
      <family val="3"/>
      <charset val="129"/>
    </font>
    <font>
      <sz val="10"/>
      <name val="MS Sans Serif"/>
      <family val="2"/>
    </font>
    <font>
      <sz val="10"/>
      <name val="돋움"/>
      <family val="3"/>
      <charset val="129"/>
    </font>
    <font>
      <sz val="11"/>
      <name val="돋움"/>
      <family val="3"/>
      <charset val="129"/>
    </font>
    <font>
      <sz val="14"/>
      <color indexed="8"/>
      <name val="뼻뮝"/>
      <family val="3"/>
      <charset val="129"/>
    </font>
    <font>
      <sz val="10"/>
      <name val="Courier New"/>
      <family val="3"/>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2"/>
      <color indexed="24"/>
      <name val="바탕체"/>
      <family val="1"/>
      <charset val="129"/>
    </font>
    <font>
      <b/>
      <sz val="18"/>
      <color indexed="24"/>
      <name val="바탕체"/>
      <family val="1"/>
      <charset val="129"/>
    </font>
    <font>
      <b/>
      <sz val="15"/>
      <color indexed="24"/>
      <name val="바탕체"/>
      <family val="1"/>
      <charset val="129"/>
    </font>
    <font>
      <sz val="12"/>
      <name val="명조"/>
      <family val="3"/>
      <charset val="129"/>
    </font>
    <font>
      <sz val="11"/>
      <color indexed="20"/>
      <name val="맑은 고딕"/>
      <family val="3"/>
      <charset val="129"/>
    </font>
    <font>
      <u/>
      <sz val="12"/>
      <color indexed="36"/>
      <name val="바탕체"/>
      <family val="1"/>
      <charset val="129"/>
    </font>
    <font>
      <sz val="14"/>
      <name val="뼥?ⓒ"/>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9"/>
      <name val="굴림체"/>
      <family val="3"/>
      <charset val="129"/>
    </font>
    <font>
      <sz val="9"/>
      <color indexed="10"/>
      <name val="바탕체"/>
      <family val="1"/>
      <charset val="129"/>
    </font>
    <font>
      <sz val="9"/>
      <name val="바탕체"/>
      <family val="1"/>
      <charset val="129"/>
    </font>
    <font>
      <sz val="10"/>
      <name val="명조"/>
      <family val="3"/>
      <charset val="129"/>
    </font>
    <font>
      <sz val="11"/>
      <color indexed="52"/>
      <name val="맑은 고딕"/>
      <family val="3"/>
      <charset val="129"/>
    </font>
    <font>
      <b/>
      <sz val="11"/>
      <color indexed="8"/>
      <name val="맑은 고딕"/>
      <family val="3"/>
      <charset val="129"/>
    </font>
    <font>
      <sz val="9"/>
      <name val="돋움"/>
      <family val="3"/>
      <charset val="129"/>
    </font>
    <font>
      <sz val="11"/>
      <color indexed="62"/>
      <name val="맑은 고딕"/>
      <family val="3"/>
      <charset val="129"/>
    </font>
    <font>
      <sz val="9"/>
      <name val="Arial"/>
      <family val="2"/>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b/>
      <u/>
      <sz val="14"/>
      <name val="굴림체"/>
      <family val="3"/>
      <charset val="129"/>
    </font>
    <font>
      <sz val="11"/>
      <color indexed="9"/>
      <name val="돋움"/>
      <family val="3"/>
      <charset val="129"/>
    </font>
    <font>
      <sz val="12"/>
      <name val="¹UAAA¼"/>
      <family val="1"/>
      <charset val="129"/>
    </font>
    <font>
      <sz val="12"/>
      <name val="¹ÙÅÁÃ¼"/>
      <family val="1"/>
      <charset val="129"/>
    </font>
    <font>
      <sz val="10"/>
      <name val="μ¸¿oA¼"/>
      <family val="3"/>
      <charset val="129"/>
    </font>
    <font>
      <b/>
      <sz val="10"/>
      <name val="Helv"/>
      <family val="2"/>
    </font>
    <font>
      <sz val="1"/>
      <color indexed="16"/>
      <name val="Courier"/>
      <family val="3"/>
    </font>
    <font>
      <sz val="12"/>
      <name val="Arial"/>
      <family val="2"/>
    </font>
    <font>
      <sz val="10"/>
      <name val="MS Serif"/>
      <family val="1"/>
    </font>
    <font>
      <sz val="10"/>
      <color indexed="16"/>
      <name val="MS Serif"/>
      <family val="1"/>
    </font>
    <font>
      <sz val="1"/>
      <color indexed="8"/>
      <name val="Courier"/>
      <family val="3"/>
    </font>
    <font>
      <i/>
      <sz val="1"/>
      <color indexed="8"/>
      <name val="Courier"/>
      <family val="3"/>
    </font>
    <font>
      <sz val="8"/>
      <name val="Arial"/>
      <family val="2"/>
    </font>
    <font>
      <sz val="10"/>
      <name val="바탕체"/>
      <family val="1"/>
      <charset val="129"/>
    </font>
    <font>
      <b/>
      <sz val="12"/>
      <name val="Helv"/>
      <family val="2"/>
    </font>
    <font>
      <b/>
      <sz val="12"/>
      <name val="Arial"/>
      <family val="2"/>
    </font>
    <font>
      <b/>
      <sz val="18"/>
      <name val="Arial"/>
      <family val="2"/>
    </font>
    <font>
      <b/>
      <sz val="1"/>
      <color indexed="16"/>
      <name val="Courier"/>
      <family val="3"/>
    </font>
    <font>
      <b/>
      <i/>
      <sz val="12"/>
      <name val="Times New Roman"/>
      <family val="1"/>
    </font>
    <font>
      <b/>
      <sz val="11"/>
      <name val="Helv"/>
      <family val="2"/>
    </font>
    <font>
      <sz val="7"/>
      <name val="Small Fonts"/>
      <family val="2"/>
    </font>
    <font>
      <sz val="8"/>
      <name val="Helv"/>
      <family val="2"/>
    </font>
    <font>
      <b/>
      <sz val="8"/>
      <color indexed="8"/>
      <name val="Helv"/>
      <family val="2"/>
    </font>
    <font>
      <b/>
      <i/>
      <sz val="9"/>
      <name val="Times New Roman"/>
      <family val="1"/>
    </font>
    <font>
      <b/>
      <u/>
      <sz val="13"/>
      <name val="굴림체"/>
      <family val="3"/>
      <charset val="129"/>
    </font>
    <font>
      <sz val="8"/>
      <name val="바탕체"/>
      <family val="1"/>
      <charset val="129"/>
    </font>
    <font>
      <sz val="12"/>
      <name val="맑은 고딕"/>
      <family val="3"/>
      <charset val="129"/>
    </font>
    <font>
      <sz val="10"/>
      <color indexed="8"/>
      <name val="바탕"/>
      <family val="1"/>
      <charset val="129"/>
    </font>
    <font>
      <sz val="20"/>
      <color indexed="8"/>
      <name val="한양견명조,한컴돋움"/>
      <family val="3"/>
      <charset val="129"/>
    </font>
    <font>
      <sz val="26.4"/>
      <color indexed="8"/>
      <name val="한양견명조,한컴돋움"/>
      <family val="3"/>
      <charset val="129"/>
    </font>
    <font>
      <sz val="13"/>
      <color indexed="8"/>
      <name val="바탕"/>
      <family val="1"/>
      <charset val="129"/>
    </font>
    <font>
      <b/>
      <sz val="15"/>
      <color indexed="8"/>
      <name val="바탕"/>
      <family val="1"/>
      <charset val="129"/>
    </font>
    <font>
      <b/>
      <sz val="15"/>
      <color indexed="12"/>
      <name val="바탕"/>
      <family val="1"/>
      <charset val="129"/>
    </font>
    <font>
      <sz val="13"/>
      <color indexed="12"/>
      <name val="바탕"/>
      <family val="1"/>
      <charset val="129"/>
    </font>
    <font>
      <b/>
      <sz val="13"/>
      <color indexed="8"/>
      <name val="바탕"/>
      <family val="1"/>
      <charset val="129"/>
    </font>
    <font>
      <sz val="12"/>
      <color indexed="8"/>
      <name val="바탕"/>
      <family val="1"/>
      <charset val="129"/>
    </font>
    <font>
      <b/>
      <sz val="10"/>
      <color indexed="8"/>
      <name val="바탕"/>
      <family val="1"/>
      <charset val="129"/>
    </font>
    <font>
      <b/>
      <sz val="10"/>
      <color indexed="12"/>
      <name val="바탕"/>
      <family val="1"/>
      <charset val="129"/>
    </font>
    <font>
      <b/>
      <u/>
      <sz val="11"/>
      <color indexed="12"/>
      <name val="굴림"/>
      <family val="3"/>
      <charset val="129"/>
    </font>
    <font>
      <sz val="16"/>
      <color indexed="8"/>
      <name val="한양견명조,한컴돋움"/>
      <family val="3"/>
      <charset val="129"/>
    </font>
    <font>
      <sz val="12"/>
      <name val="Times New Roman"/>
      <family val="1"/>
    </font>
    <font>
      <sz val="9"/>
      <name val="돋움체"/>
      <family val="3"/>
      <charset val="129"/>
    </font>
    <font>
      <sz val="12"/>
      <name val="견명조"/>
      <family val="1"/>
      <charset val="129"/>
    </font>
    <font>
      <sz val="10"/>
      <name val="돋움체"/>
      <family val="3"/>
      <charset val="129"/>
    </font>
    <font>
      <b/>
      <sz val="11"/>
      <name val="돋움"/>
      <family val="3"/>
      <charset val="129"/>
    </font>
    <font>
      <sz val="11"/>
      <name val="뼻뮝"/>
      <family val="3"/>
      <charset val="129"/>
    </font>
    <font>
      <sz val="10"/>
      <color indexed="10"/>
      <name val="돋움체"/>
      <family val="3"/>
      <charset val="129"/>
    </font>
    <font>
      <sz val="10"/>
      <name val="궁서(English)"/>
      <family val="3"/>
      <charset val="129"/>
    </font>
    <font>
      <sz val="9"/>
      <color indexed="60"/>
      <name val="굴림체"/>
      <family val="3"/>
      <charset val="129"/>
    </font>
    <font>
      <sz val="11"/>
      <name val="돋움체"/>
      <family val="3"/>
      <charset val="129"/>
    </font>
    <font>
      <sz val="8"/>
      <name val="¹UAAA¼"/>
      <family val="1"/>
      <charset val="129"/>
    </font>
    <font>
      <sz val="10"/>
      <color indexed="8"/>
      <name val="Impact"/>
      <family val="2"/>
    </font>
    <font>
      <u/>
      <sz val="8.5"/>
      <color indexed="36"/>
      <name val="바탕체"/>
      <family val="1"/>
      <charset val="129"/>
    </font>
    <font>
      <b/>
      <i/>
      <sz val="11"/>
      <name val="Times New Roman"/>
      <family val="1"/>
    </font>
    <font>
      <b/>
      <sz val="10"/>
      <name val="Arial"/>
      <family val="2"/>
    </font>
    <font>
      <b/>
      <i/>
      <sz val="10"/>
      <name val="Times New Roman"/>
      <family val="1"/>
    </font>
    <font>
      <sz val="10"/>
      <name val="Univers (WN)"/>
      <family val="2"/>
    </font>
    <font>
      <u/>
      <sz val="8.5"/>
      <color indexed="12"/>
      <name val="바탕체"/>
      <family val="1"/>
      <charset val="129"/>
    </font>
    <font>
      <sz val="12"/>
      <name val="Helv"/>
      <family val="2"/>
    </font>
    <font>
      <sz val="18"/>
      <color indexed="12"/>
      <name val="MS Sans Serif"/>
      <family val="2"/>
    </font>
    <font>
      <b/>
      <sz val="22"/>
      <name val="맑은 고딕"/>
      <family val="3"/>
      <charset val="129"/>
    </font>
    <font>
      <sz val="10"/>
      <name val="맑은 고딕"/>
      <family val="3"/>
      <charset val="129"/>
    </font>
    <font>
      <sz val="10"/>
      <name val="굴림"/>
      <family val="3"/>
      <charset val="129"/>
    </font>
    <font>
      <b/>
      <sz val="10"/>
      <color indexed="8"/>
      <name val="굴림"/>
      <family val="3"/>
      <charset val="129"/>
    </font>
    <font>
      <sz val="11"/>
      <color indexed="8"/>
      <name val="바탕"/>
      <family val="1"/>
      <charset val="129"/>
    </font>
    <font>
      <b/>
      <sz val="10"/>
      <name val="굴림"/>
      <family val="3"/>
      <charset val="129"/>
    </font>
    <font>
      <sz val="8"/>
      <name val="굴림체"/>
      <family val="3"/>
      <charset val="129"/>
    </font>
    <font>
      <b/>
      <sz val="12"/>
      <name val="HY울릉도M"/>
      <family val="1"/>
      <charset val="129"/>
    </font>
    <font>
      <sz val="12"/>
      <name val="HY울릉도M"/>
      <family val="1"/>
      <charset val="129"/>
    </font>
    <font>
      <b/>
      <sz val="16"/>
      <name val="HY울릉도M"/>
      <family val="1"/>
      <charset val="129"/>
    </font>
    <font>
      <b/>
      <sz val="20"/>
      <name val="HY울릉도M"/>
      <family val="1"/>
      <charset val="129"/>
    </font>
    <font>
      <sz val="14"/>
      <name val="HY울릉도M"/>
      <family val="1"/>
      <charset val="129"/>
    </font>
    <font>
      <sz val="18"/>
      <name val="HY울릉도M"/>
      <family val="1"/>
      <charset val="129"/>
    </font>
    <font>
      <sz val="11"/>
      <name val="HY울릉도M"/>
      <family val="1"/>
      <charset val="129"/>
    </font>
    <font>
      <i/>
      <sz val="16"/>
      <name val="HY울릉도M"/>
      <family val="1"/>
      <charset val="129"/>
    </font>
    <font>
      <sz val="16"/>
      <name val="HY울릉도M"/>
      <family val="1"/>
      <charset val="129"/>
    </font>
    <font>
      <b/>
      <sz val="10"/>
      <color rgb="FF0070C0"/>
      <name val="굴림체"/>
      <family val="3"/>
      <charset val="129"/>
    </font>
    <font>
      <sz val="10"/>
      <color rgb="FF0070C0"/>
      <name val="굴림체"/>
      <family val="3"/>
      <charset val="129"/>
    </font>
    <font>
      <sz val="11"/>
      <color rgb="FFFF0000"/>
      <name val="굴림"/>
      <family val="3"/>
      <charset val="129"/>
    </font>
    <font>
      <b/>
      <sz val="11"/>
      <color rgb="FFFF0000"/>
      <name val="굴림"/>
      <family val="3"/>
      <charset val="129"/>
    </font>
    <font>
      <sz val="11"/>
      <color theme="0"/>
      <name val="굴림"/>
      <family val="3"/>
      <charset val="129"/>
    </font>
    <font>
      <b/>
      <sz val="11"/>
      <color theme="0"/>
      <name val="굴림"/>
      <family val="3"/>
      <charset val="129"/>
    </font>
    <font>
      <b/>
      <sz val="11"/>
      <color theme="1"/>
      <name val="굴림"/>
      <family val="3"/>
      <charset val="129"/>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6"/>
        <bgColor indexed="64"/>
      </patternFill>
    </fill>
    <fill>
      <patternFill patternType="solid">
        <fgColor indexed="9"/>
        <bgColor indexed="64"/>
      </patternFill>
    </fill>
    <fill>
      <patternFill patternType="solid">
        <fgColor indexed="58"/>
        <bgColor indexed="64"/>
      </patternFill>
    </fill>
    <fill>
      <patternFill patternType="solid">
        <fgColor indexed="22"/>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15"/>
      </patternFill>
    </fill>
    <fill>
      <patternFill patternType="solid">
        <fgColor indexed="20"/>
        <bgColor indexed="24"/>
      </patternFill>
    </fill>
    <fill>
      <patternFill patternType="solid">
        <fgColor indexed="44"/>
        <bgColor indexed="64"/>
      </patternFill>
    </fill>
    <fill>
      <patternFill patternType="solid">
        <fgColor theme="0"/>
        <bgColor indexed="64"/>
      </patternFill>
    </fill>
  </fills>
  <borders count="5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medium">
        <color indexed="64"/>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style="thin">
        <color indexed="64"/>
      </top>
      <bottom style="medium">
        <color indexed="64"/>
      </bottom>
      <diagonal/>
    </border>
    <border>
      <left/>
      <right style="hair">
        <color indexed="64"/>
      </right>
      <top/>
      <bottom style="hair">
        <color indexed="64"/>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medium">
        <color indexed="64"/>
      </left>
      <right/>
      <top style="medium">
        <color indexed="64"/>
      </top>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double">
        <color indexed="63"/>
      </left>
      <right style="double">
        <color indexed="63"/>
      </right>
      <top style="double">
        <color indexed="63"/>
      </top>
      <bottom style="double">
        <color indexed="63"/>
      </bottom>
      <diagonal/>
    </border>
    <border>
      <left style="hair">
        <color indexed="64"/>
      </left>
      <right/>
      <top style="hair">
        <color indexed="64"/>
      </top>
      <bottom style="hair">
        <color indexed="64"/>
      </bottom>
      <diagonal/>
    </border>
    <border>
      <left/>
      <right/>
      <top/>
      <bottom style="hair">
        <color indexed="64"/>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right/>
      <top style="medium">
        <color indexed="64"/>
      </top>
      <bottom style="thin">
        <color indexed="64"/>
      </bottom>
      <diagonal/>
    </border>
    <border>
      <left/>
      <right/>
      <top style="double">
        <color indexed="64"/>
      </top>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8"/>
      </left>
      <right style="thin">
        <color indexed="8"/>
      </right>
      <top style="thin">
        <color indexed="8"/>
      </top>
      <bottom style="thin">
        <color indexed="8"/>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8"/>
      </left>
      <right/>
      <top style="thin">
        <color indexed="8"/>
      </top>
      <bottom style="thin">
        <color indexed="8"/>
      </bottom>
      <diagonal/>
    </border>
    <border>
      <left style="hair">
        <color indexed="64"/>
      </left>
      <right style="thin">
        <color indexed="64"/>
      </right>
      <top style="thin">
        <color indexed="64"/>
      </top>
      <bottom style="hair">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hair">
        <color indexed="64"/>
      </right>
      <top style="thin">
        <color indexed="64"/>
      </top>
      <bottom style="hair">
        <color indexed="64"/>
      </bottom>
      <diagonal/>
    </border>
    <border>
      <left/>
      <right style="thin">
        <color indexed="8"/>
      </right>
      <top style="thin">
        <color indexed="8"/>
      </top>
      <bottom style="thin">
        <color indexed="8"/>
      </bottom>
      <diagonal/>
    </border>
    <border>
      <left style="hair">
        <color indexed="64"/>
      </left>
      <right style="hair">
        <color indexed="64"/>
      </right>
      <top style="thin">
        <color indexed="64"/>
      </top>
      <bottom style="hair">
        <color indexed="64"/>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top/>
      <bottom style="thin">
        <color indexed="8"/>
      </bottom>
      <diagonal/>
    </border>
    <border>
      <left/>
      <right style="thin">
        <color indexed="8"/>
      </right>
      <top/>
      <bottom style="thin">
        <color indexed="8"/>
      </bottom>
      <diagonal/>
    </border>
  </borders>
  <cellStyleXfs count="1700">
    <xf numFmtId="0" fontId="0" fillId="0" borderId="0"/>
    <xf numFmtId="3" fontId="3" fillId="0" borderId="1"/>
    <xf numFmtId="24" fontId="27" fillId="0" borderId="0" applyFont="0" applyFill="0" applyBorder="0" applyAlignment="0" applyProtection="0"/>
    <xf numFmtId="216" fontId="28" fillId="0" borderId="0" applyNumberFormat="0" applyFont="0" applyFill="0" applyBorder="0" applyAlignment="0" applyProtection="0"/>
    <xf numFmtId="0" fontId="27" fillId="0" borderId="0" applyNumberFormat="0" applyFont="0" applyFill="0" applyBorder="0" applyAlignment="0" applyProtection="0"/>
    <xf numFmtId="216" fontId="28" fillId="0" borderId="0" applyNumberFormat="0" applyFont="0" applyFill="0" applyBorder="0" applyAlignment="0" applyProtection="0"/>
    <xf numFmtId="215" fontId="29" fillId="0" borderId="0" applyNumberFormat="0" applyFont="0" applyFill="0" applyBorder="0" applyAlignment="0" applyProtection="0"/>
    <xf numFmtId="38" fontId="2" fillId="0" borderId="2">
      <alignment horizontal="right"/>
    </xf>
    <xf numFmtId="0" fontId="2" fillId="0" borderId="0"/>
    <xf numFmtId="0" fontId="29" fillId="0" borderId="0"/>
    <xf numFmtId="38" fontId="30" fillId="0" borderId="0" applyFont="0" applyFill="0" applyBorder="0" applyAlignment="0" applyProtection="0"/>
    <xf numFmtId="0" fontId="4" fillId="0" borderId="0" applyFont="0" applyFill="0" applyBorder="0" applyAlignment="0" applyProtection="0"/>
    <xf numFmtId="0" fontId="4" fillId="0" borderId="0"/>
    <xf numFmtId="0" fontId="4" fillId="0" borderId="0"/>
    <xf numFmtId="0" fontId="4" fillId="0" borderId="0"/>
    <xf numFmtId="0" fontId="11" fillId="0" borderId="0"/>
    <xf numFmtId="0" fontId="4" fillId="0" borderId="0"/>
    <xf numFmtId="0" fontId="11" fillId="0" borderId="0"/>
    <xf numFmtId="0" fontId="4" fillId="0" borderId="0"/>
    <xf numFmtId="0" fontId="4" fillId="0" borderId="0"/>
    <xf numFmtId="0" fontId="11" fillId="0" borderId="0" applyFont="0" applyFill="0" applyBorder="0" applyAlignment="0" applyProtection="0"/>
    <xf numFmtId="0" fontId="11" fillId="0" borderId="0"/>
    <xf numFmtId="0" fontId="4" fillId="0" borderId="0"/>
    <xf numFmtId="0" fontId="4" fillId="0" borderId="0"/>
    <xf numFmtId="0" fontId="4" fillId="0" borderId="0"/>
    <xf numFmtId="0" fontId="4" fillId="0" borderId="0"/>
    <xf numFmtId="0" fontId="4" fillId="0" borderId="0"/>
    <xf numFmtId="0" fontId="11" fillId="0" borderId="0" applyFont="0" applyFill="0" applyBorder="0" applyAlignment="0" applyProtection="0"/>
    <xf numFmtId="0" fontId="11" fillId="0" borderId="0" applyFont="0" applyFill="0" applyBorder="0" applyAlignment="0" applyProtection="0"/>
    <xf numFmtId="0" fontId="4" fillId="0" borderId="0"/>
    <xf numFmtId="0" fontId="4" fillId="0" borderId="0"/>
    <xf numFmtId="0" fontId="4" fillId="0" borderId="0"/>
    <xf numFmtId="0" fontId="11" fillId="0" borderId="0"/>
    <xf numFmtId="0" fontId="11" fillId="0" borderId="0"/>
    <xf numFmtId="0" fontId="11" fillId="0" borderId="0"/>
    <xf numFmtId="0" fontId="11" fillId="0" borderId="0"/>
    <xf numFmtId="0" fontId="11"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11" fillId="0" borderId="0"/>
    <xf numFmtId="0" fontId="11" fillId="0" borderId="0"/>
    <xf numFmtId="0" fontId="11" fillId="0" borderId="0"/>
    <xf numFmtId="0" fontId="4" fillId="0" borderId="0"/>
    <xf numFmtId="0" fontId="4" fillId="0" borderId="0"/>
    <xf numFmtId="0" fontId="27" fillId="0" borderId="0"/>
    <xf numFmtId="0" fontId="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11" fillId="0" borderId="0"/>
    <xf numFmtId="0" fontId="11"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101" fillId="0" borderId="0"/>
    <xf numFmtId="183" fontId="6" fillId="0" borderId="1">
      <alignment vertical="center"/>
    </xf>
    <xf numFmtId="3" fontId="3" fillId="0" borderId="1"/>
    <xf numFmtId="3" fontId="3" fillId="0" borderId="1"/>
    <xf numFmtId="183" fontId="102" fillId="0" borderId="3" applyBorder="0">
      <alignment vertical="center"/>
    </xf>
    <xf numFmtId="3" fontId="31" fillId="0" borderId="4">
      <alignment horizontal="right" vertical="center"/>
    </xf>
    <xf numFmtId="0" fontId="8" fillId="0" borderId="0">
      <alignment horizontal="center" vertical="center"/>
    </xf>
    <xf numFmtId="3" fontId="31" fillId="0" borderId="4">
      <alignment horizontal="right" vertical="center"/>
    </xf>
    <xf numFmtId="3" fontId="31" fillId="0" borderId="4">
      <alignment horizontal="righ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8"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9" fontId="29" fillId="0" borderId="0">
      <alignment vertical="center"/>
    </xf>
    <xf numFmtId="227" fontId="18" fillId="0" borderId="0">
      <alignment vertical="center"/>
    </xf>
    <xf numFmtId="3" fontId="31" fillId="0" borderId="4">
      <alignment horizontal="right" vertical="center"/>
    </xf>
    <xf numFmtId="3" fontId="31" fillId="0" borderId="4">
      <alignment horizontal="right" vertical="center"/>
    </xf>
    <xf numFmtId="3" fontId="31" fillId="0" borderId="4">
      <alignment horizontal="right" vertical="center"/>
    </xf>
    <xf numFmtId="3" fontId="31" fillId="0" borderId="4">
      <alignment horizontal="right" vertical="center"/>
    </xf>
    <xf numFmtId="3" fontId="31" fillId="0" borderId="4">
      <alignment horizontal="right" vertical="center"/>
    </xf>
    <xf numFmtId="3" fontId="31" fillId="0" borderId="4">
      <alignment horizontal="right" vertical="center"/>
    </xf>
    <xf numFmtId="3" fontId="31" fillId="0" borderId="4">
      <alignment horizontal="right" vertical="center"/>
    </xf>
    <xf numFmtId="3" fontId="31" fillId="0" borderId="4">
      <alignment horizontal="right" vertical="center"/>
    </xf>
    <xf numFmtId="3" fontId="31" fillId="0" borderId="4">
      <alignment horizontal="right" vertical="center"/>
    </xf>
    <xf numFmtId="3" fontId="31" fillId="0" borderId="4">
      <alignment horizontal="right" vertical="center"/>
    </xf>
    <xf numFmtId="3" fontId="31" fillId="0" borderId="4">
      <alignment horizontal="right" vertical="center"/>
    </xf>
    <xf numFmtId="3" fontId="31" fillId="0" borderId="4">
      <alignment horizontal="right" vertical="center"/>
    </xf>
    <xf numFmtId="3" fontId="31" fillId="0" borderId="4">
      <alignment horizontal="right" vertical="center"/>
    </xf>
    <xf numFmtId="3" fontId="31" fillId="0" borderId="4">
      <alignment horizontal="right" vertical="center"/>
    </xf>
    <xf numFmtId="3" fontId="31" fillId="0" borderId="4">
      <alignment horizontal="right" vertical="center"/>
    </xf>
    <xf numFmtId="3" fontId="31" fillId="0" borderId="4">
      <alignment horizontal="right" vertical="center"/>
    </xf>
    <xf numFmtId="3" fontId="31" fillId="0" borderId="4">
      <alignment horizontal="right" vertical="center"/>
    </xf>
    <xf numFmtId="3" fontId="31" fillId="0" borderId="4">
      <alignment horizontal="right" vertical="center"/>
    </xf>
    <xf numFmtId="3" fontId="31" fillId="0" borderId="4">
      <alignment horizontal="right" vertical="center"/>
    </xf>
    <xf numFmtId="3" fontId="31" fillId="0" borderId="4">
      <alignment horizontal="right" vertical="center"/>
    </xf>
    <xf numFmtId="3" fontId="31" fillId="0" borderId="4">
      <alignment horizontal="right" vertical="center"/>
    </xf>
    <xf numFmtId="3" fontId="31" fillId="0" borderId="4">
      <alignment horizontal="right" vertical="center"/>
    </xf>
    <xf numFmtId="3" fontId="31" fillId="0" borderId="4">
      <alignment horizontal="right" vertical="center"/>
    </xf>
    <xf numFmtId="3" fontId="31" fillId="0" borderId="4">
      <alignment horizontal="right" vertical="center"/>
    </xf>
    <xf numFmtId="3" fontId="31" fillId="0" borderId="4">
      <alignment horizontal="right" vertical="center"/>
    </xf>
    <xf numFmtId="3" fontId="31" fillId="0" borderId="4">
      <alignment horizontal="right" vertical="center"/>
    </xf>
    <xf numFmtId="3" fontId="31" fillId="0" borderId="4">
      <alignment horizontal="right" vertical="center"/>
    </xf>
    <xf numFmtId="3" fontId="31" fillId="0" borderId="4">
      <alignment horizontal="right" vertical="center"/>
    </xf>
    <xf numFmtId="3" fontId="31" fillId="0" borderId="4">
      <alignment horizontal="right" vertical="center"/>
    </xf>
    <xf numFmtId="3" fontId="31" fillId="0" borderId="4">
      <alignment horizontal="right" vertical="center"/>
    </xf>
    <xf numFmtId="3" fontId="31" fillId="0" borderId="4">
      <alignment horizontal="right" vertical="center"/>
    </xf>
    <xf numFmtId="3" fontId="31" fillId="0" borderId="4">
      <alignment horizontal="right" vertical="center"/>
    </xf>
    <xf numFmtId="3" fontId="31" fillId="0" borderId="4">
      <alignment horizontal="right" vertical="center"/>
    </xf>
    <xf numFmtId="3" fontId="31" fillId="0" borderId="4">
      <alignment horizontal="right" vertical="center"/>
    </xf>
    <xf numFmtId="3" fontId="31" fillId="0" borderId="4">
      <alignment horizontal="right" vertical="center"/>
    </xf>
    <xf numFmtId="3" fontId="31" fillId="0" borderId="4">
      <alignment horizontal="right" vertical="center"/>
    </xf>
    <xf numFmtId="0" fontId="8" fillId="0" borderId="0">
      <alignment horizontal="center" vertical="center"/>
    </xf>
    <xf numFmtId="0" fontId="9" fillId="0" borderId="0"/>
    <xf numFmtId="41" fontId="2" fillId="0" borderId="0">
      <alignment horizontal="center" vertical="center"/>
    </xf>
    <xf numFmtId="188" fontId="103" fillId="0" borderId="0">
      <alignment horizontal="center" vertical="center"/>
    </xf>
    <xf numFmtId="0" fontId="9" fillId="0" borderId="0"/>
    <xf numFmtId="3" fontId="31" fillId="0" borderId="4">
      <alignment horizontal="right" vertical="center"/>
    </xf>
    <xf numFmtId="230" fontId="104" fillId="0" borderId="0">
      <alignment vertical="center"/>
    </xf>
    <xf numFmtId="0" fontId="29" fillId="0" borderId="0"/>
    <xf numFmtId="224" fontId="2" fillId="0" borderId="0">
      <protection locked="0"/>
    </xf>
    <xf numFmtId="2" fontId="31" fillId="0" borderId="4">
      <alignment horizontal="right" vertical="center"/>
    </xf>
    <xf numFmtId="0" fontId="2" fillId="0" borderId="5">
      <alignment horizontal="center"/>
    </xf>
    <xf numFmtId="2" fontId="31" fillId="0" borderId="4">
      <alignment horizontal="right" vertical="center"/>
    </xf>
    <xf numFmtId="2" fontId="31" fillId="0" borderId="4">
      <alignment horizontal="right" vertical="center"/>
    </xf>
    <xf numFmtId="2" fontId="31" fillId="0" borderId="4">
      <alignment horizontal="right" vertical="center"/>
    </xf>
    <xf numFmtId="2" fontId="31" fillId="0" borderId="4">
      <alignment horizontal="right" vertical="center"/>
    </xf>
    <xf numFmtId="2" fontId="31" fillId="0" borderId="4">
      <alignment horizontal="right" vertical="center"/>
    </xf>
    <xf numFmtId="2" fontId="31" fillId="0" borderId="4">
      <alignment horizontal="right" vertical="center"/>
    </xf>
    <xf numFmtId="2" fontId="31" fillId="0" borderId="4">
      <alignment horizontal="right" vertical="center"/>
    </xf>
    <xf numFmtId="2" fontId="31" fillId="0" borderId="4">
      <alignment horizontal="right" vertical="center"/>
    </xf>
    <xf numFmtId="2" fontId="31" fillId="0" borderId="4">
      <alignment horizontal="right" vertical="center"/>
    </xf>
    <xf numFmtId="2" fontId="31" fillId="0" borderId="4">
      <alignment horizontal="right" vertical="center"/>
    </xf>
    <xf numFmtId="2" fontId="31" fillId="0" borderId="4">
      <alignment horizontal="right" vertical="center"/>
    </xf>
    <xf numFmtId="2" fontId="31" fillId="0" borderId="4">
      <alignment horizontal="right" vertical="center"/>
    </xf>
    <xf numFmtId="2" fontId="31" fillId="0" borderId="4">
      <alignment horizontal="right" vertical="center"/>
    </xf>
    <xf numFmtId="2" fontId="31" fillId="0" borderId="4">
      <alignment horizontal="right" vertical="center"/>
    </xf>
    <xf numFmtId="2" fontId="31" fillId="0" borderId="4">
      <alignment horizontal="right" vertical="center"/>
    </xf>
    <xf numFmtId="2" fontId="31" fillId="0" borderId="4">
      <alignment horizontal="right" vertical="center"/>
    </xf>
    <xf numFmtId="2" fontId="31" fillId="0" borderId="4">
      <alignment horizontal="right" vertical="center"/>
    </xf>
    <xf numFmtId="2" fontId="31" fillId="0" borderId="4">
      <alignment horizontal="right" vertical="center"/>
    </xf>
    <xf numFmtId="2" fontId="31" fillId="0" borderId="4">
      <alignment horizontal="right" vertical="center"/>
    </xf>
    <xf numFmtId="2" fontId="31" fillId="0" borderId="4">
      <alignment horizontal="right" vertical="center"/>
    </xf>
    <xf numFmtId="2" fontId="31" fillId="0" borderId="4">
      <alignment horizontal="right" vertical="center"/>
    </xf>
    <xf numFmtId="2" fontId="31" fillId="0" borderId="4">
      <alignment horizontal="right" vertical="center"/>
    </xf>
    <xf numFmtId="2" fontId="31" fillId="0" borderId="4">
      <alignment horizontal="right" vertical="center"/>
    </xf>
    <xf numFmtId="2" fontId="31" fillId="0" borderId="4">
      <alignment horizontal="right" vertical="center"/>
    </xf>
    <xf numFmtId="2" fontId="31" fillId="0" borderId="4">
      <alignment horizontal="right" vertical="center"/>
    </xf>
    <xf numFmtId="2" fontId="31" fillId="0" borderId="4">
      <alignment horizontal="right" vertical="center"/>
    </xf>
    <xf numFmtId="2" fontId="31" fillId="0" borderId="4">
      <alignment horizontal="right" vertical="center"/>
    </xf>
    <xf numFmtId="2" fontId="31" fillId="0" borderId="4">
      <alignment horizontal="right" vertical="center"/>
    </xf>
    <xf numFmtId="2" fontId="31" fillId="0" borderId="4">
      <alignment horizontal="right" vertical="center"/>
    </xf>
    <xf numFmtId="2" fontId="31" fillId="0" borderId="4">
      <alignment horizontal="right" vertical="center"/>
    </xf>
    <xf numFmtId="2" fontId="31" fillId="0" borderId="4">
      <alignment horizontal="right" vertical="center"/>
    </xf>
    <xf numFmtId="2" fontId="31" fillId="0" borderId="4">
      <alignment horizontal="right" vertical="center"/>
    </xf>
    <xf numFmtId="2" fontId="31" fillId="0" borderId="4">
      <alignment horizontal="right" vertical="center"/>
    </xf>
    <xf numFmtId="2" fontId="31" fillId="0" borderId="4">
      <alignment horizontal="right" vertical="center"/>
    </xf>
    <xf numFmtId="2" fontId="31" fillId="0" borderId="4">
      <alignment horizontal="right" vertical="center"/>
    </xf>
    <xf numFmtId="2" fontId="31" fillId="0" borderId="4">
      <alignment horizontal="right" vertical="center"/>
    </xf>
    <xf numFmtId="2" fontId="31" fillId="0" borderId="4">
      <alignment horizontal="right" vertical="center"/>
    </xf>
    <xf numFmtId="2" fontId="31" fillId="0" borderId="4">
      <alignment horizontal="right" vertical="center"/>
    </xf>
    <xf numFmtId="0" fontId="32" fillId="2" borderId="0" applyNumberFormat="0" applyBorder="0" applyAlignment="0" applyProtection="0">
      <alignment vertical="center"/>
    </xf>
    <xf numFmtId="0" fontId="32" fillId="3" borderId="0" applyNumberFormat="0" applyBorder="0" applyAlignment="0" applyProtection="0">
      <alignment vertical="center"/>
    </xf>
    <xf numFmtId="0" fontId="32" fillId="4" borderId="0" applyNumberFormat="0" applyBorder="0" applyAlignment="0" applyProtection="0">
      <alignment vertical="center"/>
    </xf>
    <xf numFmtId="0" fontId="32" fillId="5" borderId="0" applyNumberFormat="0" applyBorder="0" applyAlignment="0" applyProtection="0">
      <alignment vertical="center"/>
    </xf>
    <xf numFmtId="0" fontId="32" fillId="6" borderId="0" applyNumberFormat="0" applyBorder="0" applyAlignment="0" applyProtection="0">
      <alignment vertical="center"/>
    </xf>
    <xf numFmtId="0" fontId="32" fillId="7" borderId="0" applyNumberFormat="0" applyBorder="0" applyAlignment="0" applyProtection="0">
      <alignment vertical="center"/>
    </xf>
    <xf numFmtId="230" fontId="104" fillId="0" borderId="0">
      <alignment vertical="center"/>
    </xf>
    <xf numFmtId="0" fontId="32" fillId="8" borderId="0" applyNumberFormat="0" applyBorder="0" applyAlignment="0" applyProtection="0">
      <alignment vertical="center"/>
    </xf>
    <xf numFmtId="0" fontId="32" fillId="9" borderId="0" applyNumberFormat="0" applyBorder="0" applyAlignment="0" applyProtection="0">
      <alignment vertical="center"/>
    </xf>
    <xf numFmtId="0" fontId="32" fillId="10" borderId="0" applyNumberFormat="0" applyBorder="0" applyAlignment="0" applyProtection="0">
      <alignment vertical="center"/>
    </xf>
    <xf numFmtId="0" fontId="32" fillId="5" borderId="0" applyNumberFormat="0" applyBorder="0" applyAlignment="0" applyProtection="0">
      <alignment vertical="center"/>
    </xf>
    <xf numFmtId="0" fontId="32" fillId="8" borderId="0" applyNumberFormat="0" applyBorder="0" applyAlignment="0" applyProtection="0">
      <alignment vertical="center"/>
    </xf>
    <xf numFmtId="0" fontId="32" fillId="11" borderId="0" applyNumberFormat="0" applyBorder="0" applyAlignment="0" applyProtection="0">
      <alignment vertical="center"/>
    </xf>
    <xf numFmtId="9" fontId="2" fillId="0" borderId="0">
      <protection locked="0"/>
    </xf>
    <xf numFmtId="0" fontId="33" fillId="12" borderId="0" applyNumberFormat="0" applyBorder="0" applyAlignment="0" applyProtection="0">
      <alignment vertical="center"/>
    </xf>
    <xf numFmtId="0" fontId="33" fillId="9" borderId="0" applyNumberFormat="0" applyBorder="0" applyAlignment="0" applyProtection="0">
      <alignment vertical="center"/>
    </xf>
    <xf numFmtId="0" fontId="33" fillId="10" borderId="0" applyNumberFormat="0" applyBorder="0" applyAlignment="0" applyProtection="0">
      <alignment vertical="center"/>
    </xf>
    <xf numFmtId="0" fontId="33" fillId="13" borderId="0" applyNumberFormat="0" applyBorder="0" applyAlignment="0" applyProtection="0">
      <alignment vertical="center"/>
    </xf>
    <xf numFmtId="0" fontId="33" fillId="14" borderId="0" applyNumberFormat="0" applyBorder="0" applyAlignment="0" applyProtection="0">
      <alignment vertical="center"/>
    </xf>
    <xf numFmtId="0" fontId="33" fillId="15" borderId="0" applyNumberFormat="0" applyBorder="0" applyAlignment="0" applyProtection="0">
      <alignment vertical="center"/>
    </xf>
    <xf numFmtId="224" fontId="2" fillId="0" borderId="0">
      <protection locked="0"/>
    </xf>
    <xf numFmtId="224" fontId="2" fillId="0" borderId="0">
      <protection locked="0"/>
    </xf>
    <xf numFmtId="224" fontId="2" fillId="0" borderId="0">
      <protection locked="0"/>
    </xf>
    <xf numFmtId="224" fontId="2" fillId="0" borderId="0">
      <protection locked="0"/>
    </xf>
    <xf numFmtId="0" fontId="63" fillId="0" borderId="0" applyFont="0" applyFill="0" applyBorder="0" applyAlignment="0" applyProtection="0"/>
    <xf numFmtId="0" fontId="64" fillId="0" borderId="0" applyFont="0" applyFill="0" applyBorder="0" applyAlignment="0" applyProtection="0"/>
    <xf numFmtId="0" fontId="63" fillId="0" borderId="0" applyFont="0" applyFill="0" applyBorder="0" applyAlignment="0" applyProtection="0"/>
    <xf numFmtId="0" fontId="63" fillId="0" borderId="0" applyFont="0" applyFill="0" applyBorder="0" applyAlignment="0" applyProtection="0"/>
    <xf numFmtId="0" fontId="64" fillId="0" borderId="0" applyFont="0" applyFill="0" applyBorder="0" applyAlignment="0" applyProtection="0"/>
    <xf numFmtId="0" fontId="63" fillId="0" borderId="0" applyFont="0" applyFill="0" applyBorder="0" applyAlignment="0" applyProtection="0"/>
    <xf numFmtId="224" fontId="2" fillId="0" borderId="0">
      <protection locked="0"/>
    </xf>
    <xf numFmtId="0" fontId="27" fillId="0" borderId="0"/>
    <xf numFmtId="224" fontId="2" fillId="0" borderId="0">
      <protection locked="0"/>
    </xf>
    <xf numFmtId="0" fontId="65" fillId="0" borderId="0" applyFont="0" applyFill="0" applyBorder="0" applyAlignment="0" applyProtection="0"/>
    <xf numFmtId="0" fontId="64" fillId="0" borderId="0" applyFont="0" applyFill="0" applyBorder="0" applyAlignment="0" applyProtection="0"/>
    <xf numFmtId="0" fontId="63" fillId="0" borderId="0" applyFont="0" applyFill="0" applyBorder="0" applyAlignment="0" applyProtection="0"/>
    <xf numFmtId="0" fontId="63" fillId="0" borderId="0" applyFont="0" applyFill="0" applyBorder="0" applyAlignment="0" applyProtection="0"/>
    <xf numFmtId="0" fontId="64" fillId="0" borderId="0" applyFont="0" applyFill="0" applyBorder="0" applyAlignment="0" applyProtection="0"/>
    <xf numFmtId="0" fontId="63" fillId="0" borderId="0" applyFont="0" applyFill="0" applyBorder="0" applyAlignment="0" applyProtection="0"/>
    <xf numFmtId="0" fontId="54" fillId="0" borderId="0"/>
    <xf numFmtId="224" fontId="2" fillId="0" borderId="0">
      <protection locked="0"/>
    </xf>
    <xf numFmtId="0" fontId="111" fillId="0" borderId="0"/>
    <xf numFmtId="0" fontId="64" fillId="0" borderId="0"/>
    <xf numFmtId="0" fontId="4" fillId="0" borderId="0"/>
    <xf numFmtId="0" fontId="29" fillId="0" borderId="0" applyFill="0" applyBorder="0" applyAlignment="0"/>
    <xf numFmtId="0" fontId="66" fillId="0" borderId="0"/>
    <xf numFmtId="224" fontId="2" fillId="0" borderId="0">
      <protection locked="0"/>
    </xf>
    <xf numFmtId="0" fontId="112" fillId="16" borderId="6">
      <alignment horizontal="center" wrapText="1"/>
    </xf>
    <xf numFmtId="194" fontId="67" fillId="0" borderId="0">
      <protection locked="0"/>
    </xf>
    <xf numFmtId="41" fontId="68" fillId="0" borderId="0" applyFont="0" applyFill="0" applyBorder="0" applyAlignment="0" applyProtection="0"/>
    <xf numFmtId="200" fontId="29" fillId="0" borderId="0"/>
    <xf numFmtId="184" fontId="4" fillId="0" borderId="0" applyFont="0" applyFill="0" applyBorder="0" applyAlignment="0" applyProtection="0"/>
    <xf numFmtId="3" fontId="4" fillId="0" borderId="0" applyFont="0" applyFill="0" applyBorder="0" applyAlignment="0" applyProtection="0"/>
    <xf numFmtId="40" fontId="27" fillId="0" borderId="0" applyFont="0" applyFill="0" applyBorder="0" applyAlignment="0" applyProtection="0"/>
    <xf numFmtId="0" fontId="69" fillId="0" borderId="0" applyNumberFormat="0" applyAlignment="0">
      <alignment horizontal="left"/>
    </xf>
    <xf numFmtId="0" fontId="11" fillId="0" borderId="0" applyFont="0" applyFill="0" applyBorder="0" applyAlignment="0" applyProtection="0"/>
    <xf numFmtId="194" fontId="67" fillId="0" borderId="0">
      <protection locked="0"/>
    </xf>
    <xf numFmtId="0" fontId="68" fillId="0" borderId="0" applyFont="0" applyFill="0" applyBorder="0" applyAlignment="0" applyProtection="0"/>
    <xf numFmtId="0" fontId="29" fillId="0" borderId="0" applyFont="0" applyFill="0" applyBorder="0" applyAlignment="0" applyProtection="0"/>
    <xf numFmtId="186" fontId="1" fillId="0" borderId="0" applyFont="0" applyFill="0" applyBorder="0" applyAlignment="0" applyProtection="0"/>
    <xf numFmtId="197" fontId="4" fillId="0" borderId="0" applyFont="0" applyFill="0" applyBorder="0" applyAlignment="0" applyProtection="0"/>
    <xf numFmtId="198" fontId="29" fillId="0" borderId="0"/>
    <xf numFmtId="194" fontId="67" fillId="0" borderId="0">
      <protection locked="0"/>
    </xf>
    <xf numFmtId="41" fontId="4" fillId="0" borderId="0" applyFont="0" applyFill="0" applyBorder="0" applyAlignment="0" applyProtection="0"/>
    <xf numFmtId="43" fontId="4" fillId="0" borderId="0" applyFont="0" applyFill="0" applyBorder="0" applyAlignment="0" applyProtection="0"/>
    <xf numFmtId="199" fontId="29" fillId="0" borderId="0"/>
    <xf numFmtId="208" fontId="54" fillId="0" borderId="0" applyFill="0" applyBorder="0">
      <alignment horizontal="centerContinuous"/>
    </xf>
    <xf numFmtId="0" fontId="70" fillId="0" borderId="0" applyNumberFormat="0" applyAlignment="0">
      <alignment horizontal="left"/>
    </xf>
    <xf numFmtId="203" fontId="29" fillId="0" borderId="0" applyFont="0" applyFill="0" applyBorder="0" applyAlignment="0" applyProtection="0"/>
    <xf numFmtId="0" fontId="71" fillId="0" borderId="0">
      <protection locked="0"/>
    </xf>
    <xf numFmtId="0" fontId="71" fillId="0" borderId="0">
      <protection locked="0"/>
    </xf>
    <xf numFmtId="0" fontId="72" fillId="0" borderId="0">
      <protection locked="0"/>
    </xf>
    <xf numFmtId="0" fontId="71" fillId="0" borderId="0">
      <protection locked="0"/>
    </xf>
    <xf numFmtId="0" fontId="71" fillId="0" borderId="0">
      <protection locked="0"/>
    </xf>
    <xf numFmtId="0" fontId="71" fillId="0" borderId="0">
      <protection locked="0"/>
    </xf>
    <xf numFmtId="0" fontId="72" fillId="0" borderId="0">
      <protection locked="0"/>
    </xf>
    <xf numFmtId="194" fontId="67" fillId="0" borderId="0">
      <protection locked="0"/>
    </xf>
    <xf numFmtId="0" fontId="113" fillId="0" borderId="0" applyNumberFormat="0" applyFill="0" applyBorder="0" applyAlignment="0" applyProtection="0">
      <alignment vertical="top"/>
      <protection locked="0"/>
    </xf>
    <xf numFmtId="38" fontId="73" fillId="17" borderId="0" applyNumberFormat="0" applyBorder="0" applyAlignment="0" applyProtection="0"/>
    <xf numFmtId="3" fontId="74" fillId="0" borderId="7">
      <alignment horizontal="right" vertical="center"/>
    </xf>
    <xf numFmtId="4" fontId="74" fillId="0" borderId="7">
      <alignment horizontal="right" vertical="center"/>
    </xf>
    <xf numFmtId="0" fontId="114" fillId="0" borderId="0" applyAlignment="0">
      <alignment horizontal="right"/>
    </xf>
    <xf numFmtId="0" fontId="115" fillId="0" borderId="0"/>
    <xf numFmtId="0" fontId="116" fillId="0" borderId="0"/>
    <xf numFmtId="0" fontId="75" fillId="0" borderId="0">
      <alignment horizontal="left"/>
    </xf>
    <xf numFmtId="0" fontId="76" fillId="0" borderId="8" applyNumberFormat="0" applyAlignment="0" applyProtection="0">
      <alignment horizontal="left" vertical="center"/>
    </xf>
    <xf numFmtId="0" fontId="76" fillId="0" borderId="9">
      <alignment horizontal="left" vertical="center"/>
    </xf>
    <xf numFmtId="0" fontId="77" fillId="0" borderId="0" applyNumberFormat="0" applyFill="0" applyBorder="0" applyAlignment="0" applyProtection="0"/>
    <xf numFmtId="0" fontId="76" fillId="0" borderId="0" applyNumberFormat="0" applyFill="0" applyBorder="0" applyAlignment="0" applyProtection="0"/>
    <xf numFmtId="194" fontId="78" fillId="0" borderId="0">
      <protection locked="0"/>
    </xf>
    <xf numFmtId="194" fontId="78" fillId="0" borderId="0">
      <protection locked="0"/>
    </xf>
    <xf numFmtId="0" fontId="117" fillId="0" borderId="0" applyNumberFormat="0" applyFill="0" applyBorder="0" applyAlignment="0" applyProtection="0"/>
    <xf numFmtId="0" fontId="118" fillId="0" borderId="0" applyNumberFormat="0" applyFill="0" applyBorder="0" applyAlignment="0" applyProtection="0">
      <alignment vertical="top"/>
      <protection locked="0"/>
    </xf>
    <xf numFmtId="10" fontId="73" fillId="17" borderId="1" applyNumberFormat="0" applyBorder="0" applyAlignment="0" applyProtection="0"/>
    <xf numFmtId="201" fontId="79" fillId="0" borderId="0">
      <alignment horizontal="left"/>
    </xf>
    <xf numFmtId="38" fontId="27" fillId="0" borderId="0" applyFont="0" applyFill="0" applyBorder="0" applyAlignment="0" applyProtection="0"/>
    <xf numFmtId="40" fontId="27" fillId="0" borderId="0" applyFont="0" applyFill="0" applyBorder="0" applyAlignment="0" applyProtection="0"/>
    <xf numFmtId="0" fontId="80" fillId="0" borderId="10"/>
    <xf numFmtId="213" fontId="27" fillId="0" borderId="0" applyFont="0" applyFill="0" applyBorder="0" applyAlignment="0" applyProtection="0"/>
    <xf numFmtId="214" fontId="27" fillId="0" borderId="0" applyFont="0" applyFill="0" applyBorder="0" applyAlignment="0" applyProtection="0"/>
    <xf numFmtId="37" fontId="81" fillId="0" borderId="0"/>
    <xf numFmtId="0" fontId="3" fillId="0" borderId="11" applyNumberFormat="0" applyFont="0" applyBorder="0" applyProtection="0">
      <alignment horizontal="center" vertical="center"/>
    </xf>
    <xf numFmtId="0" fontId="4" fillId="0" borderId="0" applyNumberFormat="0" applyFill="0" applyBorder="0" applyAlignment="0" applyProtection="0"/>
    <xf numFmtId="0" fontId="2"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2" fillId="0" borderId="0"/>
    <xf numFmtId="0" fontId="4" fillId="0" borderId="0"/>
    <xf numFmtId="0" fontId="4" fillId="0" borderId="0" applyFont="0" applyFill="0" applyBorder="0" applyAlignment="0" applyProtection="0"/>
    <xf numFmtId="0" fontId="4" fillId="0" borderId="0" applyFont="0" applyFill="0" applyBorder="0" applyAlignment="0" applyProtection="0"/>
    <xf numFmtId="0" fontId="4" fillId="0" borderId="0"/>
    <xf numFmtId="184" fontId="104" fillId="0" borderId="0">
      <alignment vertical="center"/>
    </xf>
    <xf numFmtId="194" fontId="67" fillId="0" borderId="0">
      <protection locked="0"/>
    </xf>
    <xf numFmtId="10" fontId="4" fillId="0" borderId="0" applyFont="0" applyFill="0" applyBorder="0" applyAlignment="0" applyProtection="0"/>
    <xf numFmtId="204" fontId="11" fillId="0" borderId="0">
      <protection locked="0"/>
    </xf>
    <xf numFmtId="30" fontId="82" fillId="0" borderId="0" applyNumberFormat="0" applyFill="0" applyBorder="0" applyAlignment="0" applyProtection="0">
      <alignment horizontal="left"/>
    </xf>
    <xf numFmtId="181" fontId="104" fillId="0" borderId="0">
      <alignment vertical="center"/>
    </xf>
    <xf numFmtId="181" fontId="104" fillId="0" borderId="0">
      <alignment vertical="distributed"/>
    </xf>
    <xf numFmtId="0" fontId="4" fillId="18" borderId="0"/>
    <xf numFmtId="0" fontId="80" fillId="0" borderId="0"/>
    <xf numFmtId="40" fontId="83" fillId="0" borderId="0" applyBorder="0">
      <alignment horizontal="right"/>
    </xf>
    <xf numFmtId="202" fontId="84" fillId="0" borderId="0">
      <alignment horizontal="center"/>
    </xf>
    <xf numFmtId="0" fontId="120" fillId="19" borderId="0">
      <alignment horizontal="centerContinuous"/>
    </xf>
    <xf numFmtId="0" fontId="85" fillId="0" borderId="0" applyFill="0" applyBorder="0" applyProtection="0">
      <alignment horizontal="centerContinuous" vertical="center"/>
    </xf>
    <xf numFmtId="0" fontId="9" fillId="17" borderId="0" applyFill="0" applyBorder="0" applyProtection="0">
      <alignment horizontal="center" vertical="center"/>
    </xf>
    <xf numFmtId="205" fontId="54" fillId="0" borderId="0" applyFill="0" applyBorder="0">
      <alignment horizontal="centerContinuous"/>
    </xf>
    <xf numFmtId="194" fontId="67" fillId="0" borderId="12">
      <protection locked="0"/>
    </xf>
    <xf numFmtId="0" fontId="86" fillId="0" borderId="5">
      <alignment horizontal="left"/>
    </xf>
    <xf numFmtId="0" fontId="4" fillId="0" borderId="0" applyFont="0" applyFill="0" applyBorder="0" applyAlignment="0" applyProtection="0"/>
    <xf numFmtId="0" fontId="4" fillId="0" borderId="0" applyFont="0" applyFill="0" applyBorder="0" applyAlignment="0" applyProtection="0"/>
    <xf numFmtId="0" fontId="33" fillId="20" borderId="0" applyNumberFormat="0" applyBorder="0" applyAlignment="0" applyProtection="0">
      <alignment vertical="center"/>
    </xf>
    <xf numFmtId="0" fontId="33" fillId="21" borderId="0" applyNumberFormat="0" applyBorder="0" applyAlignment="0" applyProtection="0">
      <alignment vertical="center"/>
    </xf>
    <xf numFmtId="0" fontId="33" fillId="22" borderId="0" applyNumberFormat="0" applyBorder="0" applyAlignment="0" applyProtection="0">
      <alignment vertical="center"/>
    </xf>
    <xf numFmtId="0" fontId="33" fillId="13" borderId="0" applyNumberFormat="0" applyBorder="0" applyAlignment="0" applyProtection="0">
      <alignment vertical="center"/>
    </xf>
    <xf numFmtId="0" fontId="33" fillId="14" borderId="0" applyNumberFormat="0" applyBorder="0" applyAlignment="0" applyProtection="0">
      <alignment vertical="center"/>
    </xf>
    <xf numFmtId="0" fontId="33" fillId="23" borderId="0" applyNumberFormat="0" applyBorder="0" applyAlignment="0" applyProtection="0">
      <alignment vertical="center"/>
    </xf>
    <xf numFmtId="0" fontId="34" fillId="0" borderId="0" applyNumberFormat="0" applyFill="0" applyBorder="0" applyAlignment="0" applyProtection="0">
      <alignment vertical="center"/>
    </xf>
    <xf numFmtId="0" fontId="35" fillId="24" borderId="13" applyNumberFormat="0" applyAlignment="0" applyProtection="0">
      <alignment vertical="center"/>
    </xf>
    <xf numFmtId="2" fontId="36" fillId="0" borderId="0" applyFont="0" applyFill="0" applyBorder="0" applyAlignment="0" applyProtection="0"/>
    <xf numFmtId="0" fontId="37" fillId="0" borderId="0" applyNumberFormat="0" applyFill="0" applyBorder="0" applyAlignment="0" applyProtection="0"/>
    <xf numFmtId="0" fontId="38" fillId="0" borderId="0" applyNumberFormat="0" applyFill="0" applyBorder="0" applyAlignment="0" applyProtection="0"/>
    <xf numFmtId="0" fontId="39" fillId="0" borderId="0"/>
    <xf numFmtId="0" fontId="104" fillId="0" borderId="0">
      <alignment vertical="center"/>
    </xf>
    <xf numFmtId="0" fontId="40" fillId="3" borderId="0" applyNumberFormat="0" applyBorder="0" applyAlignment="0" applyProtection="0">
      <alignment vertical="center"/>
    </xf>
    <xf numFmtId="0" fontId="36" fillId="0" borderId="0" applyFont="0" applyFill="0" applyBorder="0" applyAlignment="0" applyProtection="0"/>
    <xf numFmtId="3" fontId="27" fillId="0" borderId="14">
      <alignment horizontal="center"/>
    </xf>
    <xf numFmtId="0" fontId="105" fillId="0" borderId="15">
      <alignment vertical="center"/>
    </xf>
    <xf numFmtId="3" fontId="5" fillId="0" borderId="16" applyNumberFormat="0" applyFill="0" applyBorder="0" applyProtection="0">
      <alignment horizontal="center" vertical="center"/>
    </xf>
    <xf numFmtId="0" fontId="36" fillId="0" borderId="0" applyFont="0" applyFill="0" applyBorder="0" applyAlignment="0" applyProtection="0"/>
    <xf numFmtId="0" fontId="41" fillId="0" borderId="0" applyNumberFormat="0" applyFill="0" applyBorder="0" applyAlignment="0" applyProtection="0">
      <alignment vertical="top"/>
      <protection locked="0"/>
    </xf>
    <xf numFmtId="40" fontId="42" fillId="0" borderId="0" applyFont="0" applyFill="0" applyBorder="0" applyAlignment="0" applyProtection="0"/>
    <xf numFmtId="38" fontId="42"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183" fontId="11" fillId="0" borderId="7">
      <alignment vertical="center"/>
    </xf>
    <xf numFmtId="0" fontId="29" fillId="25" borderId="17" applyNumberFormat="0" applyFont="0" applyAlignment="0" applyProtection="0">
      <alignment vertical="center"/>
    </xf>
    <xf numFmtId="0" fontId="42" fillId="0" borderId="0" applyFont="0" applyFill="0" applyBorder="0" applyAlignment="0" applyProtection="0"/>
    <xf numFmtId="0" fontId="42"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224" fontId="2" fillId="0" borderId="0">
      <protection locked="0"/>
    </xf>
    <xf numFmtId="10" fontId="102" fillId="0" borderId="0">
      <alignment vertical="center"/>
    </xf>
    <xf numFmtId="10" fontId="102" fillId="0" borderId="0">
      <alignment vertical="center"/>
    </xf>
    <xf numFmtId="224" fontId="2"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10" fontId="102" fillId="0" borderId="0">
      <alignment vertical="center"/>
    </xf>
    <xf numFmtId="10" fontId="102" fillId="0" borderId="0">
      <alignment vertical="center"/>
    </xf>
    <xf numFmtId="10" fontId="102" fillId="0" borderId="0">
      <alignment vertical="center"/>
    </xf>
    <xf numFmtId="10" fontId="102" fillId="0" borderId="0">
      <alignment vertical="center"/>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224" fontId="2" fillId="0" borderId="0">
      <protection locked="0"/>
    </xf>
    <xf numFmtId="10" fontId="102" fillId="0" borderId="0">
      <alignment vertical="center"/>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10" fontId="102" fillId="0" borderId="0">
      <alignment vertical="center"/>
    </xf>
    <xf numFmtId="224" fontId="2" fillId="0" borderId="0">
      <protection locked="0"/>
    </xf>
    <xf numFmtId="10" fontId="102" fillId="0" borderId="0">
      <alignment vertical="center"/>
    </xf>
    <xf numFmtId="9" fontId="8" fillId="17" borderId="0" applyFill="0" applyBorder="0" applyProtection="0">
      <alignment horizontal="right"/>
    </xf>
    <xf numFmtId="10" fontId="8" fillId="0" borderId="0" applyFill="0" applyBorder="0" applyProtection="0">
      <alignment horizontal="right"/>
    </xf>
    <xf numFmtId="9" fontId="29" fillId="0" borderId="0" applyFont="0" applyFill="0" applyBorder="0" applyAlignment="0" applyProtection="0">
      <alignment vertical="center"/>
    </xf>
    <xf numFmtId="0" fontId="43" fillId="26" borderId="0" applyNumberFormat="0" applyBorder="0" applyAlignment="0" applyProtection="0">
      <alignment vertical="center"/>
    </xf>
    <xf numFmtId="0" fontId="106" fillId="0" borderId="0"/>
    <xf numFmtId="183" fontId="107" fillId="0" borderId="18">
      <alignment vertical="center"/>
    </xf>
    <xf numFmtId="212" fontId="2" fillId="0" borderId="19" applyBorder="0"/>
    <xf numFmtId="0" fontId="28" fillId="0" borderId="0" applyNumberFormat="0" applyFont="0" applyFill="0" applyBorder="0" applyProtection="0">
      <alignment horizontal="centerContinuous" vertical="center"/>
    </xf>
    <xf numFmtId="38" fontId="6" fillId="0" borderId="0">
      <alignment vertical="center" wrapText="1"/>
    </xf>
    <xf numFmtId="0" fontId="44" fillId="0" borderId="0" applyNumberFormat="0" applyFill="0" applyBorder="0" applyAlignment="0" applyProtection="0">
      <alignment vertical="center"/>
    </xf>
    <xf numFmtId="0" fontId="45" fillId="27" borderId="20" applyNumberFormat="0" applyAlignment="0" applyProtection="0">
      <alignment vertical="center"/>
    </xf>
    <xf numFmtId="185" fontId="46" fillId="0" borderId="21" applyFont="0" applyFill="0" applyBorder="0" applyAlignment="0" applyProtection="0">
      <alignment vertical="center"/>
    </xf>
    <xf numFmtId="193" fontId="46" fillId="0" borderId="21" applyFont="0" applyFill="0" applyBorder="0" applyAlignment="0" applyProtection="0">
      <alignment vertical="center"/>
    </xf>
    <xf numFmtId="231" fontId="102" fillId="0" borderId="0">
      <alignment vertical="center"/>
    </xf>
    <xf numFmtId="183" fontId="28" fillId="0" borderId="18">
      <alignment vertical="center"/>
    </xf>
    <xf numFmtId="0" fontId="47" fillId="0" borderId="1" applyFont="0" applyFill="0" applyBorder="0" applyAlignment="0" applyProtection="0">
      <alignment horizontal="centerContinuous" vertical="center"/>
    </xf>
    <xf numFmtId="195" fontId="4" fillId="0" borderId="0">
      <alignment vertical="center"/>
    </xf>
    <xf numFmtId="182" fontId="48" fillId="0" borderId="0" applyFont="0" applyFill="0" applyBorder="0" applyAlignment="0" applyProtection="0">
      <alignment horizontal="centerContinuous" vertical="center"/>
    </xf>
    <xf numFmtId="188" fontId="48" fillId="0" borderId="0" applyFont="0" applyFill="0" applyBorder="0" applyAlignment="0" applyProtection="0">
      <alignment vertical="center"/>
    </xf>
    <xf numFmtId="41" fontId="1" fillId="0" borderId="0" applyFont="0" applyFill="0" applyBorder="0" applyAlignment="0" applyProtection="0"/>
    <xf numFmtId="41" fontId="29" fillId="0" borderId="0" applyFont="0" applyFill="0" applyBorder="0" applyAlignment="0" applyProtection="0">
      <alignment vertical="center"/>
    </xf>
    <xf numFmtId="41" fontId="29" fillId="0" borderId="0" applyFont="0" applyFill="0" applyBorder="0" applyAlignment="0" applyProtection="0"/>
    <xf numFmtId="183" fontId="2" fillId="0" borderId="0" applyFont="0" applyFill="0" applyBorder="0" applyAlignment="0" applyProtection="0"/>
    <xf numFmtId="41" fontId="29" fillId="0" borderId="0" applyFont="0" applyFill="0" applyBorder="0" applyAlignment="0" applyProtection="0">
      <alignment vertical="center"/>
    </xf>
    <xf numFmtId="0" fontId="4" fillId="0" borderId="0"/>
    <xf numFmtId="0" fontId="2" fillId="0" borderId="0"/>
    <xf numFmtId="0" fontId="49" fillId="0" borderId="22"/>
    <xf numFmtId="0" fontId="50" fillId="0" borderId="23" applyNumberFormat="0" applyFill="0" applyAlignment="0" applyProtection="0">
      <alignment vertical="center"/>
    </xf>
    <xf numFmtId="0" fontId="51" fillId="0" borderId="24" applyNumberFormat="0" applyFill="0" applyAlignment="0" applyProtection="0">
      <alignment vertical="center"/>
    </xf>
    <xf numFmtId="207" fontId="52" fillId="0" borderId="0" applyFill="0" applyBorder="0">
      <alignment horizontal="centerContinuous"/>
    </xf>
    <xf numFmtId="210" fontId="52" fillId="0" borderId="0" applyFill="0" applyBorder="0">
      <alignment horizontal="centerContinuous"/>
    </xf>
    <xf numFmtId="187" fontId="29" fillId="0" borderId="0" applyFont="0" applyFill="0" applyBorder="0" applyAlignment="0" applyProtection="0"/>
    <xf numFmtId="220" fontId="2" fillId="0" borderId="0" applyFont="0" applyFill="0" applyBorder="0" applyAlignment="0" applyProtection="0"/>
    <xf numFmtId="223" fontId="108" fillId="0" borderId="0" applyFont="0" applyFill="0" applyBorder="0" applyAlignment="0" applyProtection="0"/>
    <xf numFmtId="220" fontId="2" fillId="0" borderId="0" applyFont="0" applyFill="0" applyBorder="0" applyAlignment="0" applyProtection="0"/>
    <xf numFmtId="223" fontId="108" fillId="0" borderId="0" applyFont="0" applyFill="0" applyBorder="0" applyAlignment="0" applyProtection="0"/>
    <xf numFmtId="220" fontId="2" fillId="0" borderId="0" applyFont="0" applyFill="0" applyBorder="0" applyAlignment="0" applyProtection="0"/>
    <xf numFmtId="223" fontId="108" fillId="0" borderId="0" applyFont="0" applyFill="0" applyBorder="0" applyAlignment="0" applyProtection="0"/>
    <xf numFmtId="223" fontId="108" fillId="0" borderId="0" applyFont="0" applyFill="0" applyBorder="0" applyAlignment="0" applyProtection="0"/>
    <xf numFmtId="223" fontId="108" fillId="0" borderId="0" applyFont="0" applyFill="0" applyBorder="0" applyAlignment="0" applyProtection="0"/>
    <xf numFmtId="223" fontId="108" fillId="0" borderId="0" applyFont="0" applyFill="0" applyBorder="0" applyAlignment="0" applyProtection="0"/>
    <xf numFmtId="223" fontId="108" fillId="0" borderId="0" applyFont="0" applyFill="0" applyBorder="0" applyAlignment="0" applyProtection="0"/>
    <xf numFmtId="223" fontId="108" fillId="0" borderId="0" applyFont="0" applyFill="0" applyBorder="0" applyAlignment="0" applyProtection="0"/>
    <xf numFmtId="220" fontId="2" fillId="0" borderId="0" applyFont="0" applyFill="0" applyBorder="0" applyAlignment="0" applyProtection="0"/>
    <xf numFmtId="223" fontId="108" fillId="0" borderId="0" applyFont="0" applyFill="0" applyBorder="0" applyAlignment="0" applyProtection="0"/>
    <xf numFmtId="223" fontId="108" fillId="0" borderId="0" applyFont="0" applyFill="0" applyBorder="0" applyAlignment="0" applyProtection="0"/>
    <xf numFmtId="223" fontId="108" fillId="0" borderId="0" applyFont="0" applyFill="0" applyBorder="0" applyAlignment="0" applyProtection="0"/>
    <xf numFmtId="223" fontId="108" fillId="0" borderId="0" applyFont="0" applyFill="0" applyBorder="0" applyAlignment="0" applyProtection="0"/>
    <xf numFmtId="220" fontId="2" fillId="0" borderId="0" applyFont="0" applyFill="0" applyBorder="0" applyAlignment="0" applyProtection="0"/>
    <xf numFmtId="226" fontId="29" fillId="0" borderId="0" applyFont="0" applyFill="0" applyBorder="0" applyAlignment="0" applyProtection="0"/>
    <xf numFmtId="225" fontId="2" fillId="0" borderId="0" applyFont="0" applyFill="0" applyBorder="0" applyAlignment="0" applyProtection="0"/>
    <xf numFmtId="220" fontId="2" fillId="0" borderId="0" applyFont="0" applyFill="0" applyBorder="0" applyAlignment="0" applyProtection="0"/>
    <xf numFmtId="220" fontId="2" fillId="0" borderId="0" applyFont="0" applyFill="0" applyBorder="0" applyAlignment="0" applyProtection="0"/>
    <xf numFmtId="223" fontId="108" fillId="0" borderId="0" applyFont="0" applyFill="0" applyBorder="0" applyAlignment="0" applyProtection="0"/>
    <xf numFmtId="0" fontId="29" fillId="0" borderId="0" applyFont="0" applyFill="0" applyBorder="0" applyAlignment="0" applyProtection="0"/>
    <xf numFmtId="220" fontId="2" fillId="0" borderId="0" applyFont="0" applyFill="0" applyBorder="0" applyAlignment="0" applyProtection="0"/>
    <xf numFmtId="3" fontId="109" fillId="0" borderId="0" applyFont="0" applyBorder="0">
      <alignment horizontal="center" vertical="center"/>
    </xf>
    <xf numFmtId="0" fontId="28" fillId="0" borderId="0" applyNumberFormat="0" applyFont="0" applyFill="0" applyBorder="0" applyProtection="0">
      <alignment vertical="center"/>
    </xf>
    <xf numFmtId="0" fontId="53" fillId="7" borderId="13" applyNumberFormat="0" applyAlignment="0" applyProtection="0">
      <alignment vertical="center"/>
    </xf>
    <xf numFmtId="4" fontId="36" fillId="0" borderId="0" applyFont="0" applyFill="0" applyBorder="0" applyAlignment="0" applyProtection="0"/>
    <xf numFmtId="3" fontId="36" fillId="0" borderId="0" applyFont="0" applyFill="0" applyBorder="0" applyAlignment="0" applyProtection="0"/>
    <xf numFmtId="0" fontId="39" fillId="28" borderId="0"/>
    <xf numFmtId="211" fontId="54" fillId="0" borderId="0" applyFill="0" applyBorder="0">
      <alignment horizontal="centerContinuous"/>
    </xf>
    <xf numFmtId="0" fontId="55" fillId="0" borderId="0" applyNumberFormat="0" applyFill="0" applyBorder="0" applyAlignment="0" applyProtection="0">
      <alignment vertical="center"/>
    </xf>
    <xf numFmtId="0" fontId="56" fillId="0" borderId="25" applyNumberFormat="0" applyFill="0" applyAlignment="0" applyProtection="0">
      <alignment vertical="center"/>
    </xf>
    <xf numFmtId="0" fontId="57" fillId="0" borderId="26" applyNumberFormat="0" applyFill="0" applyAlignment="0" applyProtection="0">
      <alignment vertical="center"/>
    </xf>
    <xf numFmtId="0" fontId="58" fillId="0" borderId="27" applyNumberFormat="0" applyFill="0" applyAlignment="0" applyProtection="0">
      <alignment vertical="center"/>
    </xf>
    <xf numFmtId="0" fontId="58" fillId="0" borderId="0" applyNumberFormat="0" applyFill="0" applyBorder="0" applyAlignment="0" applyProtection="0">
      <alignment vertical="center"/>
    </xf>
    <xf numFmtId="0" fontId="59" fillId="4" borderId="0" applyNumberFormat="0" applyBorder="0" applyAlignment="0" applyProtection="0">
      <alignment vertical="center"/>
    </xf>
    <xf numFmtId="206" fontId="52" fillId="0" borderId="0" applyFill="0" applyBorder="0">
      <alignment horizontal="centerContinuous"/>
    </xf>
    <xf numFmtId="209" fontId="52" fillId="0" borderId="0" applyFill="0" applyBorder="0">
      <alignment horizontal="centerContinuous"/>
    </xf>
    <xf numFmtId="0" fontId="2" fillId="0" borderId="0"/>
    <xf numFmtId="0" fontId="60" fillId="24" borderId="28" applyNumberFormat="0" applyAlignment="0" applyProtection="0">
      <alignment vertical="center"/>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224" fontId="2"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183" fontId="2" fillId="0" borderId="6">
      <alignment horizontal="center" vertical="center"/>
    </xf>
    <xf numFmtId="41" fontId="29" fillId="0" borderId="0" applyFont="0" applyFill="0" applyBorder="0" applyAlignment="0" applyProtection="0"/>
    <xf numFmtId="183" fontId="2" fillId="0" borderId="0" applyNumberFormat="0" applyFont="0" applyFill="0" applyBorder="0" applyProtection="0">
      <alignment vertical="center"/>
    </xf>
    <xf numFmtId="196" fontId="4" fillId="0" borderId="1"/>
    <xf numFmtId="192" fontId="2" fillId="17" borderId="0" applyFill="0" applyBorder="0" applyProtection="0">
      <alignment horizontal="right"/>
    </xf>
    <xf numFmtId="231" fontId="110" fillId="0" borderId="0" applyFont="0" applyFill="0" applyBorder="0" applyAlignment="0" applyProtection="0"/>
    <xf numFmtId="221" fontId="110" fillId="0" borderId="1">
      <alignment vertical="center"/>
    </xf>
    <xf numFmtId="0" fontId="74" fillId="0" borderId="0"/>
    <xf numFmtId="0" fontId="2" fillId="0" borderId="0" applyFont="0" applyFill="0" applyBorder="0" applyAlignment="0" applyProtection="0"/>
    <xf numFmtId="0" fontId="61" fillId="0" borderId="0">
      <alignment horizontal="centerContinuous" vertical="center"/>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224" fontId="2"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10" fontId="36" fillId="0" borderId="0" applyFont="0" applyFill="0" applyBorder="0" applyAlignment="0" applyProtection="0"/>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224" fontId="2"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29" fillId="0" borderId="0">
      <protection locked="0"/>
    </xf>
    <xf numFmtId="0" fontId="62" fillId="29" borderId="29" applyNumberFormat="0" applyProtection="0">
      <alignment horizontal="right"/>
    </xf>
    <xf numFmtId="0" fontId="2" fillId="0" borderId="0"/>
    <xf numFmtId="0" fontId="29" fillId="0" borderId="0">
      <alignment vertical="center"/>
    </xf>
    <xf numFmtId="0" fontId="29" fillId="0" borderId="0"/>
    <xf numFmtId="0" fontId="2" fillId="0" borderId="0"/>
    <xf numFmtId="0" fontId="11" fillId="0" borderId="0"/>
    <xf numFmtId="0" fontId="11" fillId="0" borderId="0" applyProtection="0"/>
    <xf numFmtId="0" fontId="36" fillId="0" borderId="30" applyNumberFormat="0" applyFont="0" applyFill="0" applyAlignment="0" applyProtection="0"/>
    <xf numFmtId="190" fontId="29" fillId="0" borderId="0" applyFont="0" applyFill="0" applyBorder="0" applyAlignment="0" applyProtection="0"/>
    <xf numFmtId="191" fontId="36" fillId="0" borderId="0" applyFont="0" applyFill="0" applyBorder="0" applyAlignment="0" applyProtection="0"/>
  </cellStyleXfs>
  <cellXfs count="348">
    <xf numFmtId="0" fontId="0" fillId="0" borderId="0" xfId="0"/>
    <xf numFmtId="0" fontId="88" fillId="0" borderId="31" xfId="0" applyFont="1" applyBorder="1" applyAlignment="1">
      <alignment horizontal="center" vertical="center" wrapText="1"/>
    </xf>
    <xf numFmtId="0" fontId="88" fillId="0" borderId="32" xfId="0" applyFont="1" applyBorder="1" applyAlignment="1">
      <alignment horizontal="center" vertical="center" wrapText="1"/>
    </xf>
    <xf numFmtId="0" fontId="20" fillId="0" borderId="14" xfId="0" applyFont="1" applyBorder="1" applyAlignment="1">
      <alignment horizontal="center" vertical="center"/>
    </xf>
    <xf numFmtId="0" fontId="22" fillId="0" borderId="14" xfId="0" applyFont="1" applyBorder="1" applyAlignment="1">
      <alignment horizontal="center" vertical="center"/>
    </xf>
    <xf numFmtId="0" fontId="20" fillId="0" borderId="0" xfId="0" applyFont="1" applyAlignment="1">
      <alignment horizontal="left" vertical="center" indent="1"/>
    </xf>
    <xf numFmtId="0" fontId="6" fillId="0" borderId="0" xfId="0" applyFont="1"/>
    <xf numFmtId="0" fontId="6" fillId="0" borderId="0" xfId="0" applyFont="1" applyAlignment="1"/>
    <xf numFmtId="0" fontId="6" fillId="0" borderId="0" xfId="0" applyFont="1" applyAlignment="1">
      <alignment shrinkToFit="1"/>
    </xf>
    <xf numFmtId="0" fontId="6" fillId="0" borderId="0" xfId="0" applyFont="1" applyAlignment="1">
      <alignment horizontal="center" shrinkToFit="1"/>
    </xf>
    <xf numFmtId="0" fontId="6" fillId="0" borderId="0" xfId="0" applyFont="1" applyAlignment="1">
      <alignment horizontal="center"/>
    </xf>
    <xf numFmtId="0" fontId="8" fillId="0" borderId="0" xfId="0" applyFont="1"/>
    <xf numFmtId="0" fontId="8" fillId="0" borderId="0" xfId="0" applyFont="1" applyAlignment="1"/>
    <xf numFmtId="0" fontId="8" fillId="0" borderId="0" xfId="0" applyFont="1" applyAlignment="1">
      <alignment shrinkToFit="1"/>
    </xf>
    <xf numFmtId="0" fontId="8" fillId="0" borderId="0" xfId="0" applyFont="1" applyAlignment="1">
      <alignment horizontal="center" shrinkToFit="1"/>
    </xf>
    <xf numFmtId="0" fontId="8" fillId="0" borderId="0" xfId="0" applyFont="1" applyAlignment="1">
      <alignment horizontal="center"/>
    </xf>
    <xf numFmtId="0" fontId="9" fillId="0" borderId="0" xfId="0" applyFont="1" applyAlignment="1">
      <alignment horizontal="left" vertical="center"/>
    </xf>
    <xf numFmtId="0" fontId="7" fillId="0" borderId="0" xfId="0" applyFont="1" applyBorder="1" applyAlignment="1">
      <alignment horizontal="left" vertical="center" shrinkToFit="1"/>
    </xf>
    <xf numFmtId="0" fontId="9" fillId="0" borderId="0" xfId="780" applyNumberFormat="1" applyFont="1" applyAlignment="1">
      <alignment horizontal="left" vertical="center"/>
    </xf>
    <xf numFmtId="0" fontId="6" fillId="0" borderId="0" xfId="0" applyNumberFormat="1" applyFont="1"/>
    <xf numFmtId="0" fontId="10" fillId="0" borderId="0" xfId="780" applyNumberFormat="1" applyFont="1" applyAlignment="1">
      <alignment horizontal="center" vertical="center"/>
    </xf>
    <xf numFmtId="0" fontId="9" fillId="0" borderId="0" xfId="0" applyNumberFormat="1" applyFont="1"/>
    <xf numFmtId="0" fontId="11" fillId="0" borderId="0" xfId="0" applyFont="1" applyAlignment="1"/>
    <xf numFmtId="41" fontId="12" fillId="0" borderId="0" xfId="780" applyFont="1" applyAlignment="1">
      <alignment horizontal="center" vertical="center"/>
    </xf>
    <xf numFmtId="41" fontId="11" fillId="0" borderId="0" xfId="780" applyFont="1" applyAlignment="1">
      <alignment vertical="center"/>
    </xf>
    <xf numFmtId="0" fontId="9" fillId="0" borderId="0" xfId="0" applyFont="1" applyBorder="1" applyAlignment="1">
      <alignment horizontal="left" vertical="center" shrinkToFit="1"/>
    </xf>
    <xf numFmtId="0" fontId="16" fillId="0" borderId="0" xfId="780" applyNumberFormat="1" applyFont="1" applyAlignment="1">
      <alignment horizontal="center" vertical="center"/>
    </xf>
    <xf numFmtId="0" fontId="8" fillId="0" borderId="0" xfId="780" applyNumberFormat="1" applyFont="1" applyAlignment="1">
      <alignment horizontal="left" vertical="center"/>
    </xf>
    <xf numFmtId="0" fontId="8" fillId="0" borderId="0" xfId="0" applyNumberFormat="1" applyFont="1" applyAlignment="1">
      <alignment vertical="center"/>
    </xf>
    <xf numFmtId="0" fontId="8" fillId="0" borderId="0" xfId="0" applyNumberFormat="1" applyFont="1"/>
    <xf numFmtId="0" fontId="18" fillId="0" borderId="0" xfId="0" applyFont="1"/>
    <xf numFmtId="0" fontId="20" fillId="0" borderId="0" xfId="0" applyFont="1" applyAlignment="1">
      <alignment vertical="center"/>
    </xf>
    <xf numFmtId="0" fontId="21" fillId="0" borderId="0" xfId="0" applyFont="1" applyAlignment="1">
      <alignment vertical="center"/>
    </xf>
    <xf numFmtId="0" fontId="21" fillId="0" borderId="0" xfId="0" applyFont="1"/>
    <xf numFmtId="0" fontId="22" fillId="0" borderId="0" xfId="0" applyFont="1" applyAlignment="1">
      <alignment horizontal="center" vertical="center"/>
    </xf>
    <xf numFmtId="0" fontId="20" fillId="0" borderId="0" xfId="0" applyFont="1" applyAlignment="1">
      <alignment horizontal="left" vertical="center"/>
    </xf>
    <xf numFmtId="0" fontId="20" fillId="0" borderId="0" xfId="0" applyFont="1" applyAlignment="1">
      <alignment horizontal="center" vertical="center"/>
    </xf>
    <xf numFmtId="0" fontId="20" fillId="0" borderId="0" xfId="780" applyNumberFormat="1" applyFont="1" applyAlignment="1">
      <alignment vertical="center"/>
    </xf>
    <xf numFmtId="0" fontId="20" fillId="0" borderId="0" xfId="0" applyFont="1" applyAlignment="1">
      <alignment horizontal="left" vertical="center" indent="2"/>
    </xf>
    <xf numFmtId="41" fontId="11" fillId="0" borderId="5" xfId="780" applyFont="1" applyBorder="1" applyAlignment="1">
      <alignment horizontal="left" vertical="center"/>
    </xf>
    <xf numFmtId="41" fontId="11" fillId="0" borderId="33" xfId="780" applyFont="1" applyBorder="1" applyAlignment="1">
      <alignment horizontal="left" vertical="center"/>
    </xf>
    <xf numFmtId="41" fontId="14" fillId="0" borderId="33" xfId="780" applyFont="1" applyBorder="1" applyAlignment="1">
      <alignment horizontal="left" vertical="center" shrinkToFit="1"/>
    </xf>
    <xf numFmtId="41" fontId="14" fillId="0" borderId="33" xfId="780" applyFont="1" applyBorder="1" applyAlignment="1">
      <alignment horizontal="center" vertical="center"/>
    </xf>
    <xf numFmtId="41" fontId="14" fillId="0" borderId="33" xfId="780" applyFont="1" applyBorder="1" applyAlignment="1">
      <alignment vertical="center"/>
    </xf>
    <xf numFmtId="41" fontId="11" fillId="0" borderId="34" xfId="780" applyFont="1" applyBorder="1" applyAlignment="1">
      <alignment vertical="center"/>
    </xf>
    <xf numFmtId="41" fontId="11" fillId="0" borderId="33" xfId="780" applyFont="1" applyBorder="1" applyAlignment="1">
      <alignment horizontal="center" vertical="center"/>
    </xf>
    <xf numFmtId="187" fontId="14" fillId="0" borderId="33" xfId="780" applyNumberFormat="1" applyFont="1" applyBorder="1" applyAlignment="1">
      <alignment vertical="center"/>
    </xf>
    <xf numFmtId="181" fontId="14" fillId="0" borderId="33" xfId="780" applyNumberFormat="1" applyFont="1" applyBorder="1" applyAlignment="1">
      <alignment vertical="center"/>
    </xf>
    <xf numFmtId="179" fontId="14" fillId="0" borderId="33" xfId="780" applyNumberFormat="1" applyFont="1" applyBorder="1" applyAlignment="1">
      <alignment vertical="center"/>
    </xf>
    <xf numFmtId="41" fontId="11" fillId="0" borderId="35" xfId="780" applyFont="1" applyBorder="1" applyAlignment="1">
      <alignment horizontal="left" vertical="center"/>
    </xf>
    <xf numFmtId="41" fontId="11" fillId="0" borderId="14" xfId="780" applyFont="1" applyBorder="1" applyAlignment="1">
      <alignment horizontal="center" vertical="center"/>
    </xf>
    <xf numFmtId="181" fontId="14" fillId="0" borderId="14" xfId="780" applyNumberFormat="1" applyFont="1" applyBorder="1" applyAlignment="1">
      <alignment vertical="center"/>
    </xf>
    <xf numFmtId="41" fontId="14" fillId="0" borderId="14" xfId="780" applyFont="1" applyBorder="1" applyAlignment="1">
      <alignment horizontal="center" vertical="center"/>
    </xf>
    <xf numFmtId="178" fontId="14" fillId="0" borderId="14" xfId="780" applyNumberFormat="1" applyFont="1" applyBorder="1" applyAlignment="1">
      <alignment vertical="center"/>
    </xf>
    <xf numFmtId="41" fontId="14" fillId="0" borderId="14" xfId="780" applyFont="1" applyBorder="1" applyAlignment="1">
      <alignment vertical="center"/>
    </xf>
    <xf numFmtId="41" fontId="11" fillId="0" borderId="36" xfId="780" applyFont="1" applyBorder="1" applyAlignment="1">
      <alignment vertical="center"/>
    </xf>
    <xf numFmtId="41" fontId="12" fillId="0" borderId="37" xfId="780" applyFont="1" applyBorder="1" applyAlignment="1">
      <alignment horizontal="center" vertical="center"/>
    </xf>
    <xf numFmtId="41" fontId="12" fillId="0" borderId="4" xfId="780" applyFont="1" applyBorder="1" applyAlignment="1">
      <alignment horizontal="center" vertical="center"/>
    </xf>
    <xf numFmtId="179" fontId="13" fillId="0" borderId="4" xfId="780" applyNumberFormat="1" applyFont="1" applyBorder="1" applyAlignment="1">
      <alignment horizontal="center" vertical="center"/>
    </xf>
    <xf numFmtId="41" fontId="13" fillId="0" borderId="4" xfId="780" applyFont="1" applyBorder="1" applyAlignment="1">
      <alignment horizontal="center" vertical="center"/>
    </xf>
    <xf numFmtId="41" fontId="12" fillId="0" borderId="38" xfId="780" applyFont="1" applyBorder="1" applyAlignment="1">
      <alignment horizontal="center" vertical="center"/>
    </xf>
    <xf numFmtId="0" fontId="11" fillId="0" borderId="14" xfId="0" applyFont="1" applyBorder="1" applyAlignment="1">
      <alignment horizontal="center" vertical="center"/>
    </xf>
    <xf numFmtId="0" fontId="20" fillId="0" borderId="0" xfId="0" quotePrefix="1" applyFont="1" applyAlignment="1">
      <alignment horizontal="left" vertical="center"/>
    </xf>
    <xf numFmtId="0" fontId="20" fillId="0" borderId="0" xfId="0" applyFont="1" applyBorder="1" applyAlignment="1">
      <alignment vertical="center"/>
    </xf>
    <xf numFmtId="41" fontId="12" fillId="0" borderId="5" xfId="780" applyFont="1" applyBorder="1" applyAlignment="1">
      <alignment horizontal="left" vertical="center"/>
    </xf>
    <xf numFmtId="41" fontId="12" fillId="0" borderId="33" xfId="780" applyFont="1" applyBorder="1" applyAlignment="1">
      <alignment horizontal="center" vertical="center"/>
    </xf>
    <xf numFmtId="181" fontId="13" fillId="0" borderId="33" xfId="780" applyNumberFormat="1" applyFont="1" applyBorder="1" applyAlignment="1">
      <alignment vertical="center"/>
    </xf>
    <xf numFmtId="41" fontId="13" fillId="0" borderId="33" xfId="780" applyFont="1" applyBorder="1" applyAlignment="1">
      <alignment horizontal="center" vertical="center"/>
    </xf>
    <xf numFmtId="41" fontId="13" fillId="0" borderId="33" xfId="780" applyFont="1" applyBorder="1" applyAlignment="1">
      <alignment vertical="center"/>
    </xf>
    <xf numFmtId="41" fontId="12" fillId="0" borderId="34" xfId="780" applyFont="1" applyBorder="1" applyAlignment="1">
      <alignment vertical="center"/>
    </xf>
    <xf numFmtId="41" fontId="12" fillId="0" borderId="0" xfId="780" applyFont="1" applyAlignment="1">
      <alignment vertical="center"/>
    </xf>
    <xf numFmtId="0" fontId="21" fillId="0" borderId="15" xfId="0" applyFont="1" applyBorder="1" applyAlignment="1">
      <alignment horizontal="left" vertical="center"/>
    </xf>
    <xf numFmtId="0" fontId="23" fillId="0" borderId="15" xfId="0" applyFont="1" applyBorder="1" applyAlignment="1">
      <alignment horizontal="left" vertical="center"/>
    </xf>
    <xf numFmtId="0" fontId="23" fillId="0" borderId="15" xfId="0" applyFont="1" applyBorder="1" applyAlignment="1">
      <alignment horizontal="left" vertical="center" shrinkToFit="1"/>
    </xf>
    <xf numFmtId="0" fontId="20" fillId="0" borderId="0" xfId="0" applyFont="1"/>
    <xf numFmtId="0" fontId="20" fillId="0" borderId="0" xfId="0" applyFont="1" applyAlignment="1"/>
    <xf numFmtId="41" fontId="20" fillId="0" borderId="37" xfId="780" applyFont="1" applyBorder="1" applyAlignment="1">
      <alignment shrinkToFit="1"/>
    </xf>
    <xf numFmtId="41" fontId="20" fillId="0" borderId="4" xfId="780" applyFont="1" applyBorder="1" applyAlignment="1">
      <alignment horizontal="center" shrinkToFit="1"/>
    </xf>
    <xf numFmtId="41" fontId="20" fillId="0" borderId="4" xfId="780" applyFont="1" applyBorder="1" applyAlignment="1">
      <alignment shrinkToFit="1"/>
    </xf>
    <xf numFmtId="41" fontId="20" fillId="0" borderId="4" xfId="780" applyFont="1" applyBorder="1" applyAlignment="1">
      <alignment horizontal="center"/>
    </xf>
    <xf numFmtId="41" fontId="23" fillId="0" borderId="4" xfId="780" applyFont="1" applyBorder="1" applyAlignment="1">
      <alignment horizontal="center" vertical="center" shrinkToFit="1"/>
    </xf>
    <xf numFmtId="41" fontId="23" fillId="0" borderId="4" xfId="780" applyFont="1" applyBorder="1" applyAlignment="1">
      <alignment vertical="center" shrinkToFit="1"/>
    </xf>
    <xf numFmtId="41" fontId="20" fillId="0" borderId="38" xfId="780" applyFont="1" applyBorder="1" applyAlignment="1">
      <alignment shrinkToFit="1"/>
    </xf>
    <xf numFmtId="41" fontId="20" fillId="0" borderId="0" xfId="780" applyFont="1"/>
    <xf numFmtId="0" fontId="20" fillId="0" borderId="5" xfId="780" applyNumberFormat="1" applyFont="1" applyBorder="1" applyAlignment="1">
      <alignment horizontal="center" vertical="center"/>
    </xf>
    <xf numFmtId="41" fontId="20" fillId="0" borderId="33" xfId="780" applyFont="1" applyBorder="1" applyAlignment="1">
      <alignment horizontal="center" vertical="center" shrinkToFit="1"/>
    </xf>
    <xf numFmtId="41" fontId="24" fillId="0" borderId="33" xfId="780" applyFont="1" applyBorder="1" applyAlignment="1">
      <alignment vertical="center" shrinkToFit="1"/>
    </xf>
    <xf numFmtId="41" fontId="24" fillId="0" borderId="33" xfId="780" applyFont="1" applyBorder="1" applyAlignment="1">
      <alignment horizontal="center" vertical="center"/>
    </xf>
    <xf numFmtId="41" fontId="20" fillId="0" borderId="34" xfId="780" applyFont="1" applyBorder="1" applyAlignment="1">
      <alignment vertical="center" shrinkToFit="1"/>
    </xf>
    <xf numFmtId="41" fontId="20" fillId="0" borderId="0" xfId="780" applyFont="1" applyAlignment="1">
      <alignment vertical="center"/>
    </xf>
    <xf numFmtId="0" fontId="20" fillId="0" borderId="33" xfId="780" applyNumberFormat="1" applyFont="1" applyBorder="1" applyAlignment="1">
      <alignment horizontal="center" vertical="center"/>
    </xf>
    <xf numFmtId="180" fontId="24" fillId="0" borderId="33" xfId="780" applyNumberFormat="1" applyFont="1" applyBorder="1" applyAlignment="1">
      <alignment vertical="center" shrinkToFit="1"/>
    </xf>
    <xf numFmtId="0" fontId="20" fillId="0" borderId="5" xfId="0" applyNumberFormat="1" applyFont="1" applyBorder="1" applyAlignment="1">
      <alignment horizontal="center" vertical="center"/>
    </xf>
    <xf numFmtId="0" fontId="20" fillId="0" borderId="33" xfId="0" applyNumberFormat="1" applyFont="1" applyBorder="1" applyAlignment="1">
      <alignment horizontal="center" vertical="center"/>
    </xf>
    <xf numFmtId="41" fontId="20" fillId="0" borderId="5" xfId="780" applyFont="1" applyBorder="1" applyAlignment="1">
      <alignment horizontal="center" vertical="center" shrinkToFit="1"/>
    </xf>
    <xf numFmtId="179" fontId="24" fillId="0" borderId="33" xfId="780" applyNumberFormat="1" applyFont="1" applyBorder="1" applyAlignment="1">
      <alignment vertical="center" shrinkToFit="1"/>
    </xf>
    <xf numFmtId="41" fontId="20" fillId="0" borderId="5" xfId="780" applyFont="1" applyBorder="1" applyAlignment="1">
      <alignment horizontal="left" vertical="center" shrinkToFit="1"/>
    </xf>
    <xf numFmtId="41" fontId="20" fillId="0" borderId="5" xfId="780" applyFont="1" applyBorder="1" applyAlignment="1">
      <alignment horizontal="left" vertical="center"/>
    </xf>
    <xf numFmtId="41" fontId="20" fillId="0" borderId="35" xfId="780" applyFont="1" applyBorder="1" applyAlignment="1">
      <alignment horizontal="left" vertical="center" shrinkToFit="1"/>
    </xf>
    <xf numFmtId="41" fontId="20" fillId="0" borderId="14" xfId="780" applyFont="1" applyBorder="1" applyAlignment="1">
      <alignment horizontal="center" vertical="center" shrinkToFit="1"/>
    </xf>
    <xf numFmtId="179" fontId="24" fillId="0" borderId="14" xfId="780" applyNumberFormat="1" applyFont="1" applyBorder="1" applyAlignment="1">
      <alignment vertical="center" shrinkToFit="1"/>
    </xf>
    <xf numFmtId="41" fontId="24" fillId="0" borderId="14" xfId="780" applyFont="1" applyBorder="1" applyAlignment="1">
      <alignment horizontal="center" vertical="center"/>
    </xf>
    <xf numFmtId="41" fontId="24" fillId="0" borderId="14" xfId="780" applyFont="1" applyBorder="1" applyAlignment="1">
      <alignment vertical="center" shrinkToFit="1"/>
    </xf>
    <xf numFmtId="41" fontId="20" fillId="0" borderId="36" xfId="780" applyFont="1" applyBorder="1" applyAlignment="1">
      <alignment vertical="center" shrinkToFit="1"/>
    </xf>
    <xf numFmtId="0" fontId="20" fillId="0" borderId="0" xfId="0" applyFont="1" applyAlignment="1">
      <alignment shrinkToFit="1"/>
    </xf>
    <xf numFmtId="0" fontId="20" fillId="0" borderId="0" xfId="0" applyFont="1" applyAlignment="1">
      <alignment horizontal="center" shrinkToFit="1"/>
    </xf>
    <xf numFmtId="0" fontId="20" fillId="0" borderId="0" xfId="0" applyFont="1" applyAlignment="1">
      <alignment horizontal="center"/>
    </xf>
    <xf numFmtId="41" fontId="20" fillId="0" borderId="33" xfId="780" applyFont="1" applyBorder="1" applyAlignment="1">
      <alignment vertical="center" shrinkToFit="1"/>
    </xf>
    <xf numFmtId="41" fontId="20" fillId="0" borderId="33" xfId="780" applyNumberFormat="1" applyFont="1" applyBorder="1" applyAlignment="1">
      <alignment horizontal="right" vertical="center" shrinkToFit="1"/>
    </xf>
    <xf numFmtId="41" fontId="20" fillId="0" borderId="5" xfId="780" applyFont="1" applyBorder="1" applyAlignment="1">
      <alignment vertical="center" shrinkToFit="1"/>
    </xf>
    <xf numFmtId="41" fontId="24" fillId="0" borderId="33" xfId="780" applyNumberFormat="1" applyFont="1" applyBorder="1" applyAlignment="1">
      <alignment horizontal="right" vertical="center" shrinkToFit="1"/>
    </xf>
    <xf numFmtId="177" fontId="20" fillId="0" borderId="33" xfId="780" applyNumberFormat="1" applyFont="1" applyBorder="1" applyAlignment="1">
      <alignment vertical="center" shrinkToFit="1"/>
    </xf>
    <xf numFmtId="178" fontId="20" fillId="0" borderId="33" xfId="780" applyNumberFormat="1" applyFont="1" applyBorder="1" applyAlignment="1">
      <alignment vertical="center" shrinkToFit="1"/>
    </xf>
    <xf numFmtId="176" fontId="20" fillId="0" borderId="33" xfId="780" applyNumberFormat="1" applyFont="1" applyBorder="1" applyAlignment="1">
      <alignment vertical="center" shrinkToFit="1"/>
    </xf>
    <xf numFmtId="189" fontId="20" fillId="0" borderId="33" xfId="780" applyNumberFormat="1" applyFont="1" applyBorder="1" applyAlignment="1">
      <alignment vertical="center" shrinkToFit="1"/>
    </xf>
    <xf numFmtId="43" fontId="20" fillId="0" borderId="33" xfId="780" applyNumberFormat="1" applyFont="1" applyBorder="1" applyAlignment="1">
      <alignment vertical="center" shrinkToFit="1"/>
    </xf>
    <xf numFmtId="41" fontId="20" fillId="0" borderId="33" xfId="780" applyFont="1" applyBorder="1" applyAlignment="1">
      <alignment vertical="center"/>
    </xf>
    <xf numFmtId="41" fontId="20" fillId="0" borderId="35" xfId="780" applyFont="1" applyBorder="1" applyAlignment="1">
      <alignment vertical="center" shrinkToFit="1"/>
    </xf>
    <xf numFmtId="41" fontId="20" fillId="0" borderId="14" xfId="780" applyFont="1" applyBorder="1" applyAlignment="1">
      <alignment vertical="center" shrinkToFit="1"/>
    </xf>
    <xf numFmtId="41" fontId="24" fillId="0" borderId="14" xfId="780" applyNumberFormat="1" applyFont="1" applyBorder="1" applyAlignment="1">
      <alignment horizontal="right" vertical="center" shrinkToFit="1"/>
    </xf>
    <xf numFmtId="0" fontId="22" fillId="0" borderId="0" xfId="0" applyFont="1" applyAlignment="1">
      <alignment horizontal="left" vertical="center"/>
    </xf>
    <xf numFmtId="0" fontId="22" fillId="0" borderId="15" xfId="0" applyFont="1" applyBorder="1" applyAlignment="1">
      <alignment horizontal="left" vertical="center"/>
    </xf>
    <xf numFmtId="0" fontId="22" fillId="0" borderId="0" xfId="0" applyFont="1"/>
    <xf numFmtId="0" fontId="22" fillId="0" borderId="0" xfId="0" applyFont="1" applyAlignment="1"/>
    <xf numFmtId="41" fontId="22" fillId="0" borderId="5" xfId="780" applyFont="1" applyBorder="1" applyAlignment="1">
      <alignment vertical="center" shrinkToFit="1"/>
    </xf>
    <xf numFmtId="41" fontId="22" fillId="0" borderId="33" xfId="780" applyFont="1" applyBorder="1" applyAlignment="1">
      <alignment horizontal="center" vertical="center" shrinkToFit="1"/>
    </xf>
    <xf numFmtId="41" fontId="22" fillId="0" borderId="33" xfId="780" applyFont="1" applyBorder="1" applyAlignment="1">
      <alignment vertical="center" shrinkToFit="1"/>
    </xf>
    <xf numFmtId="41" fontId="25" fillId="0" borderId="33" xfId="780" applyNumberFormat="1" applyFont="1" applyBorder="1" applyAlignment="1">
      <alignment horizontal="right" vertical="center" shrinkToFit="1"/>
    </xf>
    <xf numFmtId="41" fontId="22" fillId="0" borderId="34" xfId="780" applyFont="1" applyBorder="1" applyAlignment="1">
      <alignment vertical="center" shrinkToFit="1"/>
    </xf>
    <xf numFmtId="41" fontId="22" fillId="0" borderId="0" xfId="780" applyFont="1" applyAlignment="1">
      <alignment vertical="center"/>
    </xf>
    <xf numFmtId="176" fontId="22" fillId="0" borderId="33" xfId="780" applyNumberFormat="1" applyFont="1" applyBorder="1" applyAlignment="1">
      <alignment vertical="center" shrinkToFit="1"/>
    </xf>
    <xf numFmtId="0" fontId="26" fillId="0" borderId="0" xfId="0" applyFont="1" applyBorder="1" applyAlignment="1">
      <alignment vertical="center"/>
    </xf>
    <xf numFmtId="0" fontId="22" fillId="0" borderId="5" xfId="0" applyNumberFormat="1" applyFont="1" applyBorder="1" applyAlignment="1">
      <alignment horizontal="center" vertical="center"/>
    </xf>
    <xf numFmtId="0" fontId="22" fillId="0" borderId="33" xfId="0" applyNumberFormat="1" applyFont="1" applyBorder="1" applyAlignment="1">
      <alignment horizontal="center" vertical="center"/>
    </xf>
    <xf numFmtId="180" fontId="25" fillId="0" borderId="33" xfId="780" applyNumberFormat="1" applyFont="1" applyBorder="1" applyAlignment="1">
      <alignment vertical="center" shrinkToFit="1"/>
    </xf>
    <xf numFmtId="41" fontId="25" fillId="0" borderId="33" xfId="780" applyFont="1" applyBorder="1" applyAlignment="1">
      <alignment horizontal="center" vertical="center"/>
    </xf>
    <xf numFmtId="41" fontId="25" fillId="0" borderId="33" xfId="780" applyFont="1" applyBorder="1" applyAlignment="1">
      <alignment vertical="center" shrinkToFit="1"/>
    </xf>
    <xf numFmtId="9" fontId="20" fillId="0" borderId="33" xfId="780" applyNumberFormat="1" applyFont="1" applyBorder="1" applyAlignment="1">
      <alignment horizontal="center" vertical="center"/>
    </xf>
    <xf numFmtId="219" fontId="24" fillId="0" borderId="33" xfId="780" applyNumberFormat="1" applyFont="1" applyBorder="1" applyAlignment="1">
      <alignment vertical="center" shrinkToFit="1"/>
    </xf>
    <xf numFmtId="0" fontId="96" fillId="0" borderId="32" xfId="0" applyFont="1" applyBorder="1" applyAlignment="1">
      <alignment horizontal="center" vertical="center" wrapText="1"/>
    </xf>
    <xf numFmtId="0" fontId="96" fillId="0" borderId="31" xfId="0" applyFont="1" applyBorder="1" applyAlignment="1">
      <alignment horizontal="center" vertical="center" wrapText="1"/>
    </xf>
    <xf numFmtId="0" fontId="95" fillId="0" borderId="39" xfId="0" applyFont="1" applyBorder="1" applyAlignment="1">
      <alignment horizontal="center" vertical="center" wrapText="1"/>
    </xf>
    <xf numFmtId="0" fontId="25" fillId="0" borderId="39" xfId="0" applyFont="1" applyBorder="1" applyAlignment="1">
      <alignment horizontal="center" vertical="center" wrapText="1"/>
    </xf>
    <xf numFmtId="0" fontId="99" fillId="0" borderId="39" xfId="0" applyFont="1" applyBorder="1" applyAlignment="1">
      <alignment horizontal="center" vertical="center" wrapText="1"/>
    </xf>
    <xf numFmtId="0" fontId="92" fillId="0" borderId="0" xfId="0" applyFont="1" applyAlignment="1">
      <alignment horizontal="left" vertical="center"/>
    </xf>
    <xf numFmtId="0" fontId="0" fillId="0" borderId="0" xfId="0" applyAlignment="1">
      <alignment vertical="center"/>
    </xf>
    <xf numFmtId="0" fontId="89" fillId="0" borderId="0" xfId="0" applyFont="1" applyAlignment="1">
      <alignment horizontal="left" vertical="center"/>
    </xf>
    <xf numFmtId="0" fontId="91" fillId="0" borderId="0" xfId="0" applyFont="1" applyAlignment="1">
      <alignment horizontal="left" vertical="center"/>
    </xf>
    <xf numFmtId="0" fontId="0" fillId="0" borderId="0" xfId="0" applyAlignment="1">
      <alignment horizontal="left" vertical="center"/>
    </xf>
    <xf numFmtId="0" fontId="91" fillId="0" borderId="0" xfId="0" applyFont="1" applyAlignment="1">
      <alignment horizontal="justify" vertical="center"/>
    </xf>
    <xf numFmtId="0" fontId="94" fillId="0" borderId="0" xfId="0" applyFont="1" applyAlignment="1">
      <alignment horizontal="left" vertical="center"/>
    </xf>
    <xf numFmtId="0" fontId="100" fillId="0" borderId="0" xfId="0" applyFont="1" applyAlignment="1">
      <alignment horizontal="left" vertical="center"/>
    </xf>
    <xf numFmtId="41" fontId="20" fillId="0" borderId="33" xfId="780" applyFont="1" applyBorder="1" applyAlignment="1">
      <alignment horizontal="left" vertical="center" shrinkToFit="1"/>
    </xf>
    <xf numFmtId="0" fontId="87" fillId="0" borderId="11" xfId="1694" applyFont="1" applyBorder="1" applyAlignment="1">
      <alignment vertical="center"/>
    </xf>
    <xf numFmtId="0" fontId="87" fillId="0" borderId="40" xfId="1694" applyFont="1" applyBorder="1" applyAlignment="1">
      <alignment vertical="center"/>
    </xf>
    <xf numFmtId="0" fontId="87" fillId="0" borderId="41" xfId="1694" applyFont="1" applyBorder="1" applyAlignment="1">
      <alignment vertical="center"/>
    </xf>
    <xf numFmtId="0" fontId="87" fillId="0" borderId="0" xfId="1694" applyFont="1" applyAlignment="1">
      <alignment vertical="center"/>
    </xf>
    <xf numFmtId="0" fontId="87" fillId="0" borderId="42" xfId="1694" applyFont="1" applyBorder="1" applyAlignment="1">
      <alignment vertical="center"/>
    </xf>
    <xf numFmtId="0" fontId="122" fillId="0" borderId="0" xfId="1694" applyFont="1" applyBorder="1" applyAlignment="1">
      <alignment vertical="center"/>
    </xf>
    <xf numFmtId="0" fontId="122" fillId="0" borderId="43" xfId="1694" applyFont="1" applyBorder="1" applyAlignment="1">
      <alignment vertical="center"/>
    </xf>
    <xf numFmtId="0" fontId="122" fillId="0" borderId="0" xfId="1694" applyFont="1" applyAlignment="1">
      <alignment vertical="center"/>
    </xf>
    <xf numFmtId="0" fontId="122" fillId="0" borderId="42" xfId="1694" applyFont="1" applyBorder="1" applyAlignment="1">
      <alignment vertical="center"/>
    </xf>
    <xf numFmtId="0" fontId="87" fillId="0" borderId="42" xfId="1694" applyFont="1" applyBorder="1"/>
    <xf numFmtId="0" fontId="87" fillId="0" borderId="0" xfId="1694" applyFont="1"/>
    <xf numFmtId="0" fontId="87" fillId="0" borderId="44" xfId="1694" applyFont="1" applyBorder="1"/>
    <xf numFmtId="0" fontId="123" fillId="0" borderId="0" xfId="0" applyFont="1" applyBorder="1" applyAlignment="1">
      <alignment horizontal="right" vertical="center"/>
    </xf>
    <xf numFmtId="0" fontId="123" fillId="0" borderId="0" xfId="0" applyFont="1" applyBorder="1" applyAlignment="1">
      <alignment vertical="center"/>
    </xf>
    <xf numFmtId="0" fontId="123" fillId="0" borderId="0" xfId="0" applyFont="1" applyBorder="1" applyAlignment="1">
      <alignment horizontal="left" vertical="center"/>
    </xf>
    <xf numFmtId="0" fontId="122" fillId="0" borderId="44" xfId="1694" applyFont="1" applyBorder="1" applyAlignment="1">
      <alignment vertical="center"/>
    </xf>
    <xf numFmtId="0" fontId="123" fillId="0" borderId="0" xfId="1694" applyFont="1" applyBorder="1" applyAlignment="1">
      <alignment vertical="center"/>
    </xf>
    <xf numFmtId="0" fontId="123" fillId="0" borderId="43" xfId="1694" applyFont="1" applyBorder="1" applyAlignment="1">
      <alignment vertical="center"/>
    </xf>
    <xf numFmtId="0" fontId="123" fillId="0" borderId="0" xfId="1694" applyFont="1" applyBorder="1" applyAlignment="1">
      <alignment horizontal="left" vertical="center" indent="1"/>
    </xf>
    <xf numFmtId="0" fontId="123" fillId="0" borderId="0" xfId="1694" applyFont="1" applyBorder="1" applyAlignment="1">
      <alignment horizontal="left" vertical="center"/>
    </xf>
    <xf numFmtId="0" fontId="123" fillId="0" borderId="0" xfId="1694" applyFont="1" applyBorder="1" applyAlignment="1">
      <alignment horizontal="right" vertical="center"/>
    </xf>
    <xf numFmtId="0" fontId="123" fillId="0" borderId="10" xfId="1694" applyFont="1" applyBorder="1" applyAlignment="1">
      <alignment vertical="center"/>
    </xf>
    <xf numFmtId="0" fontId="123" fillId="0" borderId="45" xfId="1694" applyFont="1" applyBorder="1" applyAlignment="1">
      <alignment vertical="center"/>
    </xf>
    <xf numFmtId="0" fontId="21" fillId="0" borderId="0" xfId="1694" applyFont="1" applyBorder="1" applyAlignment="1">
      <alignment vertical="center"/>
    </xf>
    <xf numFmtId="0" fontId="21" fillId="0" borderId="43" xfId="1694" applyFont="1" applyBorder="1" applyAlignment="1">
      <alignment vertical="center"/>
    </xf>
    <xf numFmtId="0" fontId="21" fillId="0" borderId="0" xfId="1694" applyFont="1" applyBorder="1"/>
    <xf numFmtId="0" fontId="21" fillId="0" borderId="43" xfId="1694" applyFont="1" applyBorder="1"/>
    <xf numFmtId="0" fontId="21" fillId="0" borderId="10" xfId="1694" applyFont="1" applyBorder="1"/>
    <xf numFmtId="0" fontId="21" fillId="0" borderId="45" xfId="1694" applyFont="1" applyBorder="1"/>
    <xf numFmtId="49" fontId="91" fillId="0" borderId="0" xfId="0" applyNumberFormat="1" applyFont="1" applyAlignment="1">
      <alignment horizontal="left" vertical="center"/>
    </xf>
    <xf numFmtId="0" fontId="124" fillId="0" borderId="39" xfId="0" applyFont="1" applyBorder="1" applyAlignment="1">
      <alignment horizontal="center" vertical="center" wrapText="1"/>
    </xf>
    <xf numFmtId="0" fontId="125" fillId="0" borderId="0" xfId="0" applyFont="1" applyAlignment="1">
      <alignment horizontal="left" vertical="center"/>
    </xf>
    <xf numFmtId="41" fontId="14" fillId="0" borderId="33" xfId="780" applyNumberFormat="1" applyFont="1" applyBorder="1" applyAlignment="1">
      <alignment vertical="center"/>
    </xf>
    <xf numFmtId="9" fontId="12" fillId="0" borderId="0" xfId="780" applyNumberFormat="1" applyFont="1" applyAlignment="1">
      <alignment horizontal="left" vertical="center"/>
    </xf>
    <xf numFmtId="0" fontId="123" fillId="0" borderId="40" xfId="1694" applyFont="1" applyBorder="1" applyAlignment="1">
      <alignment vertical="center"/>
    </xf>
    <xf numFmtId="0" fontId="122" fillId="0" borderId="11" xfId="1694" applyFont="1" applyBorder="1" applyAlignment="1">
      <alignment vertical="center"/>
    </xf>
    <xf numFmtId="0" fontId="123" fillId="0" borderId="41" xfId="1694" applyFont="1" applyBorder="1" applyAlignment="1">
      <alignment vertical="center"/>
    </xf>
    <xf numFmtId="0" fontId="126" fillId="0" borderId="0" xfId="1694" applyFont="1" applyBorder="1" applyAlignment="1">
      <alignment vertical="center"/>
    </xf>
    <xf numFmtId="0" fontId="126" fillId="0" borderId="0" xfId="0" applyFont="1" applyBorder="1" applyAlignment="1">
      <alignment horizontal="right" vertical="center"/>
    </xf>
    <xf numFmtId="0" fontId="126" fillId="0" borderId="0" xfId="0" applyFont="1" applyBorder="1" applyAlignment="1">
      <alignment vertical="center"/>
    </xf>
    <xf numFmtId="0" fontId="8" fillId="0" borderId="0" xfId="0" applyNumberFormat="1" applyFont="1" applyAlignment="1">
      <alignment horizontal="center"/>
    </xf>
    <xf numFmtId="14" fontId="22" fillId="0" borderId="0" xfId="780" applyNumberFormat="1" applyFont="1" applyAlignment="1">
      <alignment vertical="center"/>
    </xf>
    <xf numFmtId="14" fontId="20" fillId="0" borderId="0" xfId="780" applyNumberFormat="1" applyFont="1" applyAlignment="1">
      <alignment vertical="center"/>
    </xf>
    <xf numFmtId="41" fontId="13" fillId="0" borderId="33" xfId="780" applyNumberFormat="1" applyFont="1" applyBorder="1" applyAlignment="1">
      <alignment vertical="center"/>
    </xf>
    <xf numFmtId="0" fontId="91" fillId="0" borderId="0" xfId="0" applyFont="1" applyBorder="1" applyAlignment="1">
      <alignment horizontal="center" vertical="center" wrapText="1"/>
    </xf>
    <xf numFmtId="0" fontId="96" fillId="0" borderId="0" xfId="0" applyFont="1" applyBorder="1" applyAlignment="1">
      <alignment horizontal="center" vertical="center" wrapText="1"/>
    </xf>
    <xf numFmtId="220" fontId="91" fillId="0" borderId="0" xfId="0" applyNumberFormat="1" applyFont="1" applyBorder="1" applyAlignment="1">
      <alignment horizontal="center" vertical="center" wrapText="1"/>
    </xf>
    <xf numFmtId="0" fontId="97" fillId="0" borderId="0" xfId="0" applyFont="1" applyBorder="1" applyAlignment="1">
      <alignment horizontal="center" vertical="center" wrapText="1"/>
    </xf>
    <xf numFmtId="0" fontId="88" fillId="0" borderId="0" xfId="0" applyFont="1" applyBorder="1" applyAlignment="1">
      <alignment horizontal="center" vertical="center" wrapText="1"/>
    </xf>
    <xf numFmtId="178" fontId="8" fillId="0" borderId="0" xfId="782" applyNumberFormat="1" applyFont="1" applyAlignment="1">
      <alignment horizontal="center" vertical="center"/>
    </xf>
    <xf numFmtId="178" fontId="9" fillId="0" borderId="0" xfId="782" applyNumberFormat="1" applyFont="1" applyAlignment="1">
      <alignment horizontal="center"/>
    </xf>
    <xf numFmtId="178" fontId="8" fillId="0" borderId="0" xfId="782" applyNumberFormat="1" applyFont="1" applyAlignment="1">
      <alignment vertical="center"/>
    </xf>
    <xf numFmtId="178" fontId="8" fillId="0" borderId="0" xfId="782" applyNumberFormat="1" applyFont="1"/>
    <xf numFmtId="178" fontId="9" fillId="0" borderId="0" xfId="782" applyNumberFormat="1" applyFont="1"/>
    <xf numFmtId="41" fontId="137" fillId="0" borderId="0" xfId="782" applyFont="1" applyAlignment="1">
      <alignment vertical="center"/>
    </xf>
    <xf numFmtId="41" fontId="138" fillId="0" borderId="33" xfId="780" applyNumberFormat="1" applyFont="1" applyBorder="1" applyAlignment="1">
      <alignment vertical="center"/>
    </xf>
    <xf numFmtId="41" fontId="138" fillId="0" borderId="33" xfId="780" applyFont="1" applyBorder="1" applyAlignment="1">
      <alignment vertical="center"/>
    </xf>
    <xf numFmtId="0" fontId="25" fillId="0" borderId="46" xfId="0" applyFont="1" applyBorder="1" applyAlignment="1">
      <alignment horizontal="center" vertical="center" wrapText="1"/>
    </xf>
    <xf numFmtId="41" fontId="139" fillId="0" borderId="34" xfId="780" applyFont="1" applyBorder="1" applyAlignment="1">
      <alignment vertical="center" shrinkToFit="1"/>
    </xf>
    <xf numFmtId="41" fontId="140" fillId="0" borderId="34" xfId="780" applyFont="1" applyBorder="1" applyAlignment="1">
      <alignment vertical="center" shrinkToFit="1"/>
    </xf>
    <xf numFmtId="41" fontId="139" fillId="0" borderId="36" xfId="780" applyFont="1" applyBorder="1" applyAlignment="1">
      <alignment vertical="center" shrinkToFit="1"/>
    </xf>
    <xf numFmtId="41" fontId="141" fillId="0" borderId="33" xfId="780" applyNumberFormat="1" applyFont="1" applyBorder="1" applyAlignment="1">
      <alignment horizontal="right" vertical="center" shrinkToFit="1"/>
    </xf>
    <xf numFmtId="41" fontId="141" fillId="0" borderId="33" xfId="780" applyNumberFormat="1" applyFont="1" applyBorder="1" applyAlignment="1">
      <alignment horizontal="right" vertical="center"/>
    </xf>
    <xf numFmtId="41" fontId="141" fillId="0" borderId="33" xfId="780" applyNumberFormat="1" applyFont="1" applyFill="1" applyBorder="1" applyAlignment="1">
      <alignment horizontal="right" vertical="center" shrinkToFit="1"/>
    </xf>
    <xf numFmtId="41" fontId="142" fillId="0" borderId="33" xfId="780" applyNumberFormat="1" applyFont="1" applyBorder="1" applyAlignment="1">
      <alignment horizontal="right" vertical="center" shrinkToFit="1"/>
    </xf>
    <xf numFmtId="41" fontId="142" fillId="0" borderId="33" xfId="780" applyNumberFormat="1" applyFont="1" applyBorder="1" applyAlignment="1">
      <alignment horizontal="right" vertical="center"/>
    </xf>
    <xf numFmtId="41" fontId="141" fillId="0" borderId="14" xfId="780" applyNumberFormat="1" applyFont="1" applyBorder="1" applyAlignment="1">
      <alignment horizontal="right" vertical="center" shrinkToFit="1"/>
    </xf>
    <xf numFmtId="232" fontId="0" fillId="0" borderId="30" xfId="0" applyNumberFormat="1" applyBorder="1"/>
    <xf numFmtId="232" fontId="0" fillId="0" borderId="9" xfId="0" applyNumberFormat="1" applyBorder="1" applyAlignment="1">
      <alignment horizontal="center" vertical="center"/>
    </xf>
    <xf numFmtId="233" fontId="0" fillId="0" borderId="0" xfId="0" applyNumberFormat="1" applyAlignment="1"/>
    <xf numFmtId="0" fontId="16" fillId="0" borderId="0" xfId="782" applyNumberFormat="1" applyFont="1" applyAlignment="1">
      <alignment horizontal="center" vertical="center"/>
    </xf>
    <xf numFmtId="0" fontId="8" fillId="0" borderId="47" xfId="782" applyNumberFormat="1" applyFont="1" applyBorder="1" applyAlignment="1">
      <alignment horizontal="center" vertical="center"/>
    </xf>
    <xf numFmtId="0" fontId="8" fillId="0" borderId="5" xfId="782" applyNumberFormat="1" applyFont="1" applyBorder="1" applyAlignment="1">
      <alignment horizontal="center" vertical="center"/>
    </xf>
    <xf numFmtId="0" fontId="8" fillId="0" borderId="33" xfId="782" applyNumberFormat="1" applyFont="1" applyBorder="1" applyAlignment="1">
      <alignment horizontal="center" vertical="center"/>
    </xf>
    <xf numFmtId="0" fontId="8" fillId="0" borderId="34" xfId="782" applyNumberFormat="1" applyFont="1" applyBorder="1" applyAlignment="1">
      <alignment horizontal="center" vertical="center"/>
    </xf>
    <xf numFmtId="43" fontId="16" fillId="0" borderId="33" xfId="782" applyNumberFormat="1" applyFont="1" applyBorder="1" applyAlignment="1">
      <alignment horizontal="center" vertical="center"/>
    </xf>
    <xf numFmtId="0" fontId="8" fillId="0" borderId="35" xfId="782" applyNumberFormat="1" applyFont="1" applyBorder="1" applyAlignment="1">
      <alignment horizontal="center" vertical="center"/>
    </xf>
    <xf numFmtId="43" fontId="8" fillId="0" borderId="14" xfId="782" applyNumberFormat="1" applyFont="1" applyBorder="1" applyAlignment="1">
      <alignment horizontal="center" vertical="center"/>
    </xf>
    <xf numFmtId="0" fontId="8" fillId="0" borderId="36" xfId="782" applyNumberFormat="1" applyFont="1" applyBorder="1" applyAlignment="1">
      <alignment horizontal="center" vertical="center"/>
    </xf>
    <xf numFmtId="0" fontId="8" fillId="0" borderId="0" xfId="782" applyNumberFormat="1" applyFont="1" applyAlignment="1">
      <alignment horizontal="left" vertical="center"/>
    </xf>
    <xf numFmtId="233" fontId="0" fillId="31" borderId="0" xfId="0" applyNumberFormat="1" applyFill="1" applyAlignment="1"/>
    <xf numFmtId="0" fontId="0" fillId="31" borderId="0" xfId="0" applyFill="1"/>
    <xf numFmtId="232" fontId="0" fillId="31" borderId="30" xfId="0" applyNumberFormat="1" applyFill="1" applyBorder="1"/>
    <xf numFmtId="232" fontId="0" fillId="31" borderId="9" xfId="0" applyNumberFormat="1" applyFill="1" applyBorder="1" applyAlignment="1">
      <alignment horizontal="center" vertical="center"/>
    </xf>
    <xf numFmtId="233" fontId="0" fillId="0" borderId="0" xfId="0" applyNumberFormat="1"/>
    <xf numFmtId="41" fontId="20" fillId="0" borderId="0" xfId="0" applyNumberFormat="1" applyFont="1"/>
    <xf numFmtId="176" fontId="20" fillId="0" borderId="0" xfId="0" applyNumberFormat="1" applyFont="1"/>
    <xf numFmtId="0" fontId="129" fillId="0" borderId="42" xfId="0" applyFont="1" applyBorder="1" applyAlignment="1">
      <alignment vertical="center"/>
    </xf>
    <xf numFmtId="0" fontId="128" fillId="0" borderId="0" xfId="0" applyFont="1" applyBorder="1" applyAlignment="1">
      <alignment vertical="center"/>
    </xf>
    <xf numFmtId="0" fontId="129" fillId="0" borderId="0" xfId="0" applyFont="1" applyBorder="1" applyAlignment="1">
      <alignment vertical="center"/>
    </xf>
    <xf numFmtId="0" fontId="129" fillId="0" borderId="43" xfId="0" applyFont="1" applyBorder="1" applyAlignment="1">
      <alignment vertical="center"/>
    </xf>
    <xf numFmtId="0" fontId="132" fillId="0" borderId="0" xfId="0" applyFont="1" applyBorder="1" applyAlignment="1">
      <alignment horizontal="center" vertical="center"/>
    </xf>
    <xf numFmtId="0" fontId="132" fillId="0" borderId="0" xfId="0" applyFont="1" applyBorder="1" applyAlignment="1">
      <alignment vertical="center"/>
    </xf>
    <xf numFmtId="0" fontId="132" fillId="0" borderId="0" xfId="0" applyFont="1" applyBorder="1" applyAlignment="1">
      <alignment horizontal="left" vertical="center"/>
    </xf>
    <xf numFmtId="0" fontId="132" fillId="0" borderId="0" xfId="0" applyFont="1" applyBorder="1" applyAlignment="1">
      <alignment horizontal="left" vertical="center" shrinkToFit="1"/>
    </xf>
    <xf numFmtId="0" fontId="132" fillId="0" borderId="0" xfId="0" applyFont="1" applyBorder="1" applyAlignment="1">
      <alignment vertical="center" shrinkToFit="1"/>
    </xf>
    <xf numFmtId="0" fontId="132" fillId="0" borderId="43" xfId="0" applyFont="1" applyBorder="1" applyAlignment="1">
      <alignment horizontal="left" vertical="center" shrinkToFit="1"/>
    </xf>
    <xf numFmtId="0" fontId="133" fillId="0" borderId="0" xfId="0" applyFont="1" applyBorder="1" applyAlignment="1">
      <alignment vertical="center"/>
    </xf>
    <xf numFmtId="0" fontId="129" fillId="0" borderId="0" xfId="0" applyFont="1" applyBorder="1" applyAlignment="1">
      <alignment horizontal="center" vertical="center"/>
    </xf>
    <xf numFmtId="0" fontId="129" fillId="0" borderId="0" xfId="0" applyFont="1" applyBorder="1" applyAlignment="1">
      <alignment vertical="center" shrinkToFit="1"/>
    </xf>
    <xf numFmtId="0" fontId="134" fillId="0" borderId="0" xfId="0" applyFont="1" applyAlignment="1">
      <alignment vertical="center"/>
    </xf>
    <xf numFmtId="0" fontId="129" fillId="0" borderId="44" xfId="0" applyFont="1" applyBorder="1" applyAlignment="1">
      <alignment vertical="center"/>
    </xf>
    <xf numFmtId="0" fontId="129" fillId="0" borderId="10" xfId="0" applyFont="1" applyBorder="1" applyAlignment="1">
      <alignment vertical="center"/>
    </xf>
    <xf numFmtId="0" fontId="129" fillId="0" borderId="45" xfId="0" applyFont="1" applyBorder="1" applyAlignment="1">
      <alignment vertical="center"/>
    </xf>
    <xf numFmtId="0" fontId="129" fillId="0" borderId="11" xfId="0" applyFont="1" applyBorder="1" applyAlignment="1">
      <alignment horizontal="center" vertical="center"/>
    </xf>
    <xf numFmtId="0" fontId="129" fillId="0" borderId="40" xfId="0" applyFont="1" applyBorder="1" applyAlignment="1">
      <alignment horizontal="center" vertical="center"/>
    </xf>
    <xf numFmtId="0" fontId="129" fillId="0" borderId="48" xfId="0" applyFont="1" applyBorder="1" applyAlignment="1">
      <alignment horizontal="center" vertical="center"/>
    </xf>
    <xf numFmtId="0" fontId="129" fillId="0" borderId="42" xfId="0" applyFont="1" applyBorder="1" applyAlignment="1">
      <alignment horizontal="center" vertical="center"/>
    </xf>
    <xf numFmtId="0" fontId="129" fillId="0" borderId="49" xfId="0" applyFont="1" applyBorder="1" applyAlignment="1">
      <alignment horizontal="center" vertical="center"/>
    </xf>
    <xf numFmtId="0" fontId="135" fillId="0" borderId="0" xfId="0" applyFont="1" applyBorder="1" applyAlignment="1">
      <alignment horizontal="center" vertical="center"/>
    </xf>
    <xf numFmtId="0" fontId="135" fillId="0" borderId="49" xfId="0" applyFont="1" applyBorder="1" applyAlignment="1">
      <alignment horizontal="center" vertical="center"/>
    </xf>
    <xf numFmtId="0" fontId="129" fillId="0" borderId="50" xfId="0" applyFont="1" applyBorder="1" applyAlignment="1">
      <alignment horizontal="center" vertical="center"/>
    </xf>
    <xf numFmtId="0" fontId="129" fillId="0" borderId="10" xfId="0" applyFont="1" applyBorder="1" applyAlignment="1">
      <alignment horizontal="center" vertical="center"/>
    </xf>
    <xf numFmtId="0" fontId="136" fillId="0" borderId="0" xfId="0" applyFont="1" applyBorder="1" applyAlignment="1">
      <alignment vertical="center"/>
    </xf>
    <xf numFmtId="0" fontId="136" fillId="0" borderId="0" xfId="0" applyFont="1" applyBorder="1" applyAlignment="1">
      <alignment horizontal="center" vertical="center"/>
    </xf>
    <xf numFmtId="0" fontId="129" fillId="0" borderId="0" xfId="0" applyFont="1" applyBorder="1" applyAlignment="1">
      <alignment horizontal="right" vertical="center" indent="1"/>
    </xf>
    <xf numFmtId="217" fontId="132" fillId="0" borderId="0" xfId="0" applyNumberFormat="1" applyFont="1" applyBorder="1" applyAlignment="1">
      <alignment horizontal="left" vertical="center" indent="3"/>
    </xf>
    <xf numFmtId="0" fontId="132" fillId="0" borderId="0" xfId="0" applyFont="1" applyBorder="1" applyAlignment="1">
      <alignment horizontal="left" vertical="center" indent="3"/>
    </xf>
    <xf numFmtId="0" fontId="128" fillId="0" borderId="42" xfId="0" applyFont="1" applyBorder="1" applyAlignment="1">
      <alignment vertical="center"/>
    </xf>
    <xf numFmtId="0" fontId="128" fillId="0" borderId="43" xfId="0" applyFont="1" applyBorder="1" applyAlignment="1">
      <alignment vertical="center"/>
    </xf>
    <xf numFmtId="41" fontId="20" fillId="0" borderId="51" xfId="780" applyFont="1" applyBorder="1" applyAlignment="1">
      <alignment shrinkToFit="1"/>
    </xf>
    <xf numFmtId="9" fontId="11" fillId="0" borderId="33" xfId="780" applyNumberFormat="1" applyFont="1" applyBorder="1" applyAlignment="1">
      <alignment horizontal="center" vertical="center"/>
    </xf>
    <xf numFmtId="0" fontId="25" fillId="0" borderId="39" xfId="0" quotePrefix="1" applyFont="1" applyBorder="1" applyAlignment="1">
      <alignment vertical="center" wrapText="1"/>
    </xf>
    <xf numFmtId="0" fontId="25" fillId="0" borderId="52" xfId="0" quotePrefix="1" applyFont="1" applyBorder="1" applyAlignment="1">
      <alignment vertical="center" wrapText="1"/>
    </xf>
    <xf numFmtId="0" fontId="25" fillId="0" borderId="39" xfId="0" quotePrefix="1" applyFont="1" applyBorder="1" applyAlignment="1">
      <alignment horizontal="center" vertical="center" wrapText="1"/>
    </xf>
    <xf numFmtId="0" fontId="0" fillId="0" borderId="39" xfId="0" applyBorder="1" applyAlignment="1">
      <alignment horizontal="center" vertical="center"/>
    </xf>
    <xf numFmtId="0" fontId="25" fillId="0" borderId="39" xfId="0" applyFont="1" applyBorder="1" applyAlignment="1">
      <alignment vertical="center" wrapText="1"/>
    </xf>
    <xf numFmtId="0" fontId="25" fillId="0" borderId="52" xfId="0" applyFont="1" applyBorder="1" applyAlignment="1">
      <alignment vertical="center" wrapText="1"/>
    </xf>
    <xf numFmtId="180" fontId="0" fillId="0" borderId="30" xfId="0" applyNumberFormat="1" applyBorder="1"/>
    <xf numFmtId="0" fontId="143" fillId="0" borderId="39" xfId="0" applyFont="1" applyBorder="1" applyAlignment="1">
      <alignment horizontal="center" vertical="center" wrapText="1"/>
    </xf>
    <xf numFmtId="182" fontId="0" fillId="0" borderId="39" xfId="0" applyNumberFormat="1" applyBorder="1" applyAlignment="1">
      <alignment horizontal="center" vertical="center"/>
    </xf>
    <xf numFmtId="0" fontId="88" fillId="0" borderId="32" xfId="0" applyFont="1" applyBorder="1" applyAlignment="1">
      <alignment horizontal="center" vertical="center" wrapText="1"/>
    </xf>
    <xf numFmtId="0" fontId="88" fillId="0" borderId="31" xfId="0" applyFont="1" applyBorder="1" applyAlignment="1">
      <alignment horizontal="center" vertical="center" wrapText="1"/>
    </xf>
    <xf numFmtId="217" fontId="132" fillId="0" borderId="0" xfId="0" applyNumberFormat="1" applyFont="1" applyBorder="1" applyAlignment="1">
      <alignment horizontal="left" vertical="center" indent="3"/>
    </xf>
    <xf numFmtId="0" fontId="132" fillId="0" borderId="0" xfId="0" applyFont="1" applyBorder="1" applyAlignment="1">
      <alignment horizontal="center" vertical="center"/>
    </xf>
    <xf numFmtId="0" fontId="131" fillId="0" borderId="42" xfId="0" applyFont="1" applyBorder="1" applyAlignment="1">
      <alignment horizontal="center" vertical="center"/>
    </xf>
    <xf numFmtId="0" fontId="131" fillId="0" borderId="0" xfId="0" applyFont="1" applyBorder="1" applyAlignment="1">
      <alignment horizontal="center" vertical="center"/>
    </xf>
    <xf numFmtId="0" fontId="131" fillId="0" borderId="43" xfId="0" applyFont="1" applyBorder="1" applyAlignment="1">
      <alignment horizontal="center" vertical="center"/>
    </xf>
    <xf numFmtId="218" fontId="130" fillId="0" borderId="0" xfId="0" applyNumberFormat="1" applyFont="1" applyBorder="1" applyAlignment="1">
      <alignment horizontal="left" vertical="center"/>
    </xf>
    <xf numFmtId="218" fontId="130" fillId="0" borderId="43" xfId="0" applyNumberFormat="1" applyFont="1" applyBorder="1" applyAlignment="1">
      <alignment horizontal="left" vertical="center"/>
    </xf>
    <xf numFmtId="217" fontId="130" fillId="0" borderId="0" xfId="0" applyNumberFormat="1" applyFont="1" applyBorder="1" applyAlignment="1">
      <alignment horizontal="center" vertical="center"/>
    </xf>
    <xf numFmtId="0" fontId="129" fillId="0" borderId="0" xfId="0" applyFont="1" applyBorder="1" applyAlignment="1">
      <alignment horizontal="left" vertical="center" shrinkToFit="1"/>
    </xf>
    <xf numFmtId="0" fontId="131" fillId="0" borderId="0" xfId="0" applyFont="1" applyBorder="1" applyAlignment="1">
      <alignment horizontal="left" vertical="center"/>
    </xf>
    <xf numFmtId="0" fontId="20" fillId="0" borderId="0" xfId="0" applyFont="1" applyAlignment="1">
      <alignment horizontal="left" vertical="center" indent="1"/>
    </xf>
    <xf numFmtId="0" fontId="19" fillId="0" borderId="0" xfId="0" applyFont="1" applyAlignment="1">
      <alignment horizontal="center" vertical="center"/>
    </xf>
    <xf numFmtId="0" fontId="22" fillId="0" borderId="51" xfId="0" applyFont="1" applyBorder="1" applyAlignment="1">
      <alignment horizontal="center" vertical="center"/>
    </xf>
    <xf numFmtId="0" fontId="22" fillId="0" borderId="35" xfId="0" applyFont="1" applyBorder="1" applyAlignment="1">
      <alignment horizontal="center" vertical="center"/>
    </xf>
    <xf numFmtId="0" fontId="22" fillId="0" borderId="53" xfId="0" applyFont="1" applyBorder="1" applyAlignment="1">
      <alignment horizontal="center" vertical="center" wrapText="1"/>
    </xf>
    <xf numFmtId="0" fontId="22" fillId="0" borderId="14" xfId="0" applyFont="1" applyBorder="1" applyAlignment="1">
      <alignment horizontal="center" vertical="center"/>
    </xf>
    <xf numFmtId="0" fontId="22" fillId="0" borderId="53" xfId="0" applyFont="1" applyBorder="1" applyAlignment="1">
      <alignment horizontal="center" vertical="center"/>
    </xf>
    <xf numFmtId="0" fontId="22" fillId="0" borderId="47" xfId="0" applyFont="1" applyBorder="1" applyAlignment="1">
      <alignment vertical="center" wrapText="1"/>
    </xf>
    <xf numFmtId="0" fontId="22" fillId="0" borderId="36" xfId="0" applyFont="1" applyBorder="1" applyAlignment="1">
      <alignment vertical="center"/>
    </xf>
    <xf numFmtId="0" fontId="20" fillId="0" borderId="47" xfId="0" applyFont="1" applyBorder="1" applyAlignment="1">
      <alignment vertical="center" wrapText="1"/>
    </xf>
    <xf numFmtId="0" fontId="20" fillId="0" borderId="36" xfId="0" applyFont="1" applyBorder="1" applyAlignment="1">
      <alignment vertical="center"/>
    </xf>
    <xf numFmtId="0" fontId="20" fillId="0" borderId="51" xfId="0" applyFont="1" applyBorder="1" applyAlignment="1">
      <alignment horizontal="center" vertical="center"/>
    </xf>
    <xf numFmtId="0" fontId="20" fillId="0" borderId="35" xfId="0" applyFont="1" applyBorder="1" applyAlignment="1">
      <alignment horizontal="center" vertical="center"/>
    </xf>
    <xf numFmtId="0" fontId="20" fillId="0" borderId="53" xfId="0" applyFont="1" applyBorder="1" applyAlignment="1">
      <alignment horizontal="center" vertical="center" wrapText="1"/>
    </xf>
    <xf numFmtId="0" fontId="20" fillId="0" borderId="14" xfId="0" applyFont="1" applyBorder="1" applyAlignment="1">
      <alignment horizontal="center" vertical="center"/>
    </xf>
    <xf numFmtId="0" fontId="20" fillId="0" borderId="53" xfId="0" applyFont="1" applyBorder="1" applyAlignment="1">
      <alignment horizontal="center" vertical="center"/>
    </xf>
    <xf numFmtId="0" fontId="88" fillId="0" borderId="32" xfId="0" applyFont="1" applyBorder="1" applyAlignment="1">
      <alignment horizontal="center" vertical="center" wrapText="1"/>
    </xf>
    <xf numFmtId="0" fontId="88" fillId="0" borderId="31" xfId="0" applyFont="1" applyBorder="1" applyAlignment="1">
      <alignment horizontal="center" vertical="center" wrapText="1"/>
    </xf>
    <xf numFmtId="0" fontId="97" fillId="0" borderId="56" xfId="0" applyFont="1" applyBorder="1" applyAlignment="1">
      <alignment horizontal="center" vertical="center" wrapText="1"/>
    </xf>
    <xf numFmtId="0" fontId="97" fillId="0" borderId="57" xfId="0" applyFont="1" applyBorder="1" applyAlignment="1">
      <alignment horizontal="center" vertical="center" wrapText="1"/>
    </xf>
    <xf numFmtId="0" fontId="91" fillId="0" borderId="32" xfId="0" applyFont="1" applyBorder="1" applyAlignment="1">
      <alignment horizontal="center" vertical="center" wrapText="1"/>
    </xf>
    <xf numFmtId="0" fontId="91" fillId="0" borderId="31" xfId="0" applyFont="1" applyBorder="1" applyAlignment="1">
      <alignment horizontal="center" vertical="center" wrapText="1"/>
    </xf>
    <xf numFmtId="234" fontId="91" fillId="30" borderId="32" xfId="782" applyNumberFormat="1" applyFont="1" applyFill="1" applyBorder="1" applyAlignment="1">
      <alignment horizontal="center" vertical="center" wrapText="1"/>
    </xf>
    <xf numFmtId="234" fontId="91" fillId="30" borderId="31" xfId="782" applyNumberFormat="1" applyFont="1" applyFill="1" applyBorder="1" applyAlignment="1">
      <alignment horizontal="center" vertical="center" wrapText="1"/>
    </xf>
    <xf numFmtId="0" fontId="97" fillId="0" borderId="54" xfId="0" applyFont="1" applyBorder="1" applyAlignment="1">
      <alignment horizontal="center" vertical="center" wrapText="1"/>
    </xf>
    <xf numFmtId="0" fontId="97" fillId="0" borderId="55" xfId="0" applyFont="1" applyBorder="1" applyAlignment="1">
      <alignment horizontal="center" vertical="center" wrapText="1"/>
    </xf>
    <xf numFmtId="0" fontId="95" fillId="0" borderId="46" xfId="0" applyFont="1" applyBorder="1" applyAlignment="1">
      <alignment horizontal="center" vertical="center" wrapText="1"/>
    </xf>
    <xf numFmtId="0" fontId="95" fillId="0" borderId="52" xfId="0" applyFont="1" applyBorder="1" applyAlignment="1">
      <alignment horizontal="center" vertical="center" wrapText="1"/>
    </xf>
    <xf numFmtId="0" fontId="97" fillId="0" borderId="56" xfId="0" quotePrefix="1" applyFont="1" applyBorder="1" applyAlignment="1">
      <alignment horizontal="center" vertical="center" wrapText="1"/>
    </xf>
    <xf numFmtId="220" fontId="91" fillId="0" borderId="32" xfId="0" applyNumberFormat="1" applyFont="1" applyBorder="1" applyAlignment="1">
      <alignment horizontal="center" vertical="center" wrapText="1"/>
    </xf>
    <xf numFmtId="220" fontId="91" fillId="0" borderId="31" xfId="0" applyNumberFormat="1" applyFont="1" applyBorder="1" applyAlignment="1">
      <alignment horizontal="center" vertical="center" wrapText="1"/>
    </xf>
    <xf numFmtId="0" fontId="90" fillId="0" borderId="0" xfId="0" applyFont="1" applyAlignment="1">
      <alignment horizontal="center" vertical="center"/>
    </xf>
    <xf numFmtId="222" fontId="91" fillId="30" borderId="32" xfId="782" applyNumberFormat="1" applyFont="1" applyFill="1" applyBorder="1" applyAlignment="1">
      <alignment horizontal="center" vertical="center" wrapText="1"/>
    </xf>
    <xf numFmtId="222" fontId="91" fillId="30" borderId="31" xfId="782" applyNumberFormat="1" applyFont="1" applyFill="1" applyBorder="1" applyAlignment="1">
      <alignment horizontal="center" vertical="center" wrapText="1"/>
    </xf>
    <xf numFmtId="0" fontId="25" fillId="0" borderId="46" xfId="0" applyFont="1" applyBorder="1" applyAlignment="1">
      <alignment horizontal="center" vertical="center" wrapText="1"/>
    </xf>
    <xf numFmtId="0" fontId="25" fillId="0" borderId="52" xfId="0" applyFont="1" applyBorder="1" applyAlignment="1">
      <alignment horizontal="center" vertical="center" wrapText="1"/>
    </xf>
    <xf numFmtId="0" fontId="11" fillId="0" borderId="47" xfId="0" applyFont="1" applyBorder="1" applyAlignment="1">
      <alignment horizontal="center" vertical="center"/>
    </xf>
    <xf numFmtId="0" fontId="11" fillId="0" borderId="36" xfId="0" applyFont="1" applyBorder="1" applyAlignment="1">
      <alignment horizontal="center" vertical="center"/>
    </xf>
    <xf numFmtId="0" fontId="11" fillId="0" borderId="51" xfId="0" applyFont="1" applyBorder="1" applyAlignment="1">
      <alignment horizontal="center" vertical="center"/>
    </xf>
    <xf numFmtId="0" fontId="11" fillId="0" borderId="35" xfId="0" applyFont="1" applyBorder="1" applyAlignment="1">
      <alignment horizontal="center" vertical="center"/>
    </xf>
    <xf numFmtId="0" fontId="11" fillId="0" borderId="53"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53" xfId="0" applyFont="1" applyBorder="1" applyAlignment="1">
      <alignment horizontal="center" vertical="center"/>
    </xf>
    <xf numFmtId="0" fontId="11" fillId="0" borderId="14" xfId="0" applyFont="1" applyBorder="1" applyAlignment="1">
      <alignment horizontal="center" vertical="center"/>
    </xf>
    <xf numFmtId="0" fontId="8" fillId="0" borderId="0" xfId="782" applyNumberFormat="1" applyFont="1" applyAlignment="1">
      <alignment horizontal="left" vertical="center" shrinkToFit="1"/>
    </xf>
    <xf numFmtId="0" fontId="8" fillId="0" borderId="0" xfId="782" applyNumberFormat="1" applyFont="1" applyAlignment="1">
      <alignment horizontal="center" vertical="center" shrinkToFit="1"/>
    </xf>
    <xf numFmtId="0" fontId="10" fillId="0" borderId="0" xfId="782" applyNumberFormat="1" applyFont="1" applyAlignment="1">
      <alignment horizontal="center" vertical="center"/>
    </xf>
    <xf numFmtId="0" fontId="8" fillId="0" borderId="53" xfId="782" applyNumberFormat="1" applyFont="1" applyBorder="1" applyAlignment="1">
      <alignment horizontal="center" vertical="center"/>
    </xf>
    <xf numFmtId="0" fontId="8" fillId="0" borderId="51" xfId="782" applyNumberFormat="1" applyFont="1" applyBorder="1" applyAlignment="1">
      <alignment horizontal="center" vertical="center"/>
    </xf>
    <xf numFmtId="0" fontId="8" fillId="0" borderId="5" xfId="782" applyNumberFormat="1" applyFont="1" applyBorder="1" applyAlignment="1">
      <alignment horizontal="center" vertical="center"/>
    </xf>
    <xf numFmtId="0" fontId="121" fillId="0" borderId="0" xfId="1694" applyFont="1" applyBorder="1" applyAlignment="1">
      <alignment horizontal="center" vertical="center"/>
    </xf>
    <xf numFmtId="0" fontId="121" fillId="0" borderId="43" xfId="1694" applyFont="1" applyBorder="1" applyAlignment="1">
      <alignment horizontal="center" vertical="center"/>
    </xf>
  </cellXfs>
  <cellStyles count="1700">
    <cellStyle name="#,##0" xfId="1"/>
    <cellStyle name="$" xfId="2"/>
    <cellStyle name="$_db진흥" xfId="3"/>
    <cellStyle name="$_SE40" xfId="4"/>
    <cellStyle name="$_견적2" xfId="5"/>
    <cellStyle name="$_기아" xfId="6"/>
    <cellStyle name="(표준)" xfId="7"/>
    <cellStyle name="??&amp;O?&amp;H?_x0008__x000f__x0007_?_x0007__x0001__x0001_" xfId="8"/>
    <cellStyle name="??&amp;O?&amp;H?_x0008_??_x0007__x0001__x0001_" xfId="9"/>
    <cellStyle name="??&amp;O?&amp;H?_x0008__x000f__x0007_?_x0007__x0001__x0001__01.토공" xfId="10"/>
    <cellStyle name="??&amp;쏗?뷐9_x0008__x0011__x0007_?_x0007__x0001__x0001_" xfId="11"/>
    <cellStyle name="?W?_laroux" xfId="12"/>
    <cellStyle name="_02-15작업(건총)" xfId="13"/>
    <cellStyle name="_050300실정보고 우수펌프장" xfId="14"/>
    <cellStyle name="_060915 강릉하수처리장 침사콘베이어 보수" xfId="15"/>
    <cellStyle name="_1001기계설변-내역,일위,단가" xfId="16"/>
    <cellStyle name="_1018단가산출서(배관라인변경)" xfId="17"/>
    <cellStyle name="_1102수량산출(계량시설가이드레일)" xfId="18"/>
    <cellStyle name="_5(1).0 구내배관공" xfId="19"/>
    <cellStyle name="_RESULTS" xfId="20"/>
    <cellStyle name="_sts- 하수처리장 탈수기동 배기시설보수공사" xfId="21"/>
    <cellStyle name="_강릉이식공사" xfId="22"/>
    <cellStyle name="_공내역서-3(1)(1). 조경" xfId="23"/>
    <cellStyle name="_공문 " xfId="24"/>
    <cellStyle name="_공문 _내역서" xfId="25"/>
    <cellStyle name="_공문양식" xfId="26"/>
    <cellStyle name="_구즉내역서" xfId="27"/>
    <cellStyle name="_국도42호선여량지구오르막차로" xfId="28"/>
    <cellStyle name="_금구초.중 공 내역서0" xfId="29"/>
    <cellStyle name="_기성검사원" xfId="30"/>
    <cellStyle name="_기성검사원_내역서" xfId="31"/>
    <cellStyle name="_단가산출서(구내배관)" xfId="32"/>
    <cellStyle name="_단가산출서(되메우기)" xfId="33"/>
    <cellStyle name="_단가산출서(용수공급조)" xfId="34"/>
    <cellStyle name="_단가산출서(토목 되메우기)" xfId="35"/>
    <cellStyle name="_도로공사대전지사" xfId="36"/>
    <cellStyle name="_동원꽃농원" xfId="37"/>
    <cellStyle name="_변경 - 기계 설계 내역서" xfId="38"/>
    <cellStyle name="_사유서" xfId="39"/>
    <cellStyle name="_사유서_내역서" xfId="40"/>
    <cellStyle name="_서창초" xfId="41"/>
    <cellStyle name="_석수고" xfId="42"/>
    <cellStyle name="_성덕초,명진초,신길(토목)" xfId="43"/>
    <cellStyle name="_세륜기 확정" xfId="44"/>
    <cellStyle name="_수량제목" xfId="45"/>
    <cellStyle name="_수량제목_내역서" xfId="46"/>
    <cellStyle name="_신동하수1" xfId="47"/>
    <cellStyle name="_실정보고가시설 최종" xfId="48"/>
    <cellStyle name="_염경초공내역서(건축,토목,조경,기계)" xfId="49"/>
    <cellStyle name="_염실 및 탈수기계실배기공사" xfId="50"/>
    <cellStyle name="_왕가봉정비공사" xfId="51"/>
    <cellStyle name="_은평공원테니스장정비공사" xfId="52"/>
    <cellStyle name="_제목" xfId="53"/>
    <cellStyle name="_제목_내역서" xfId="54"/>
    <cellStyle name="_조경" xfId="55"/>
    <cellStyle name="_조경 이식 원가계산서" xfId="56"/>
    <cellStyle name="_종합경기장배관보수-강관" xfId="57"/>
    <cellStyle name="_착공시립합창단 연습실외1 배기시설공사" xfId="58"/>
    <cellStyle name="_최종-용평리죠트 공조덕트보수" xfId="59"/>
    <cellStyle name="_토목공내역서" xfId="60"/>
    <cellStyle name="_한전연구견적" xfId="61"/>
    <cellStyle name="’E‰Y [0.00]_laroux" xfId="62"/>
    <cellStyle name="’E‰Y_laroux" xfId="63"/>
    <cellStyle name="¤@?e_TEST-1 " xfId="64"/>
    <cellStyle name="0" xfId="65"/>
    <cellStyle name="0.0" xfId="66"/>
    <cellStyle name="0.00" xfId="67"/>
    <cellStyle name="00" xfId="68"/>
    <cellStyle name="1" xfId="69"/>
    <cellStyle name="1_20030305058-01_천안불당중 (공내역서)" xfId="70"/>
    <cellStyle name="1_laroux" xfId="71"/>
    <cellStyle name="1_laroux_ATC-YOON1" xfId="72"/>
    <cellStyle name="1_total" xfId="73"/>
    <cellStyle name="1_total_0603기계설변-내역,일위,단가" xfId="74"/>
    <cellStyle name="1_total_1001기계설변-내역,일위,단가" xfId="75"/>
    <cellStyle name="1_total_Book2" xfId="76"/>
    <cellStyle name="1_total_Book2_0603기계설변-내역,일위,단가" xfId="77"/>
    <cellStyle name="1_total_Book2_1001기계설변-내역,일위,단가" xfId="78"/>
    <cellStyle name="1_total_Book2_분뇨처리장 원가계산서" xfId="79"/>
    <cellStyle name="1_total_Book2_분뇨처리장 원가계산서_0603기계설변-내역,일위,단가" xfId="80"/>
    <cellStyle name="1_total_Book2_분뇨처리장 원가계산서_1001기계설변-내역,일위,단가" xfId="81"/>
    <cellStyle name="1_total_강남재활-이전비" xfId="82"/>
    <cellStyle name="1_total_강남재활-이전비_0603기계설변-내역,일위,단가" xfId="83"/>
    <cellStyle name="1_total_강남재활-이전비_1001기계설변-내역,일위,단가" xfId="84"/>
    <cellStyle name="1_total_강남재활-이전비_Book2" xfId="85"/>
    <cellStyle name="1_total_강남재활-이전비_Book2_0603기계설변-내역,일위,단가" xfId="86"/>
    <cellStyle name="1_total_강남재활-이전비_Book2_1001기계설변-내역,일위,단가" xfId="87"/>
    <cellStyle name="1_total_강남재활-이전비_Book2_분뇨처리장 원가계산서" xfId="88"/>
    <cellStyle name="1_total_강남재활-이전비_Book2_분뇨처리장 원가계산서_0603기계설변-내역,일위,단가" xfId="89"/>
    <cellStyle name="1_total_강남재활-이전비_Book2_분뇨처리장 원가계산서_1001기계설변-내역,일위,단가" xfId="90"/>
    <cellStyle name="1_total_강남재활-이전비_분뇨처리장 원가계산서" xfId="91"/>
    <cellStyle name="1_total_강남재활-이전비_분뇨처리장 원가계산서_0603기계설변-내역,일위,단가" xfId="92"/>
    <cellStyle name="1_total_강남재활-이전비_분뇨처리장 원가계산서_1001기계설변-내역,일위,단가" xfId="93"/>
    <cellStyle name="1_total_분뇨처리장 원가계산서" xfId="94"/>
    <cellStyle name="1_total_분뇨처리장 원가계산서_0603기계설변-내역,일위,단가" xfId="95"/>
    <cellStyle name="1_total_분뇨처리장 원가계산서_1001기계설변-내역,일위,단가" xfId="96"/>
    <cellStyle name="1_total_현충묘지-예산서(조경)" xfId="97"/>
    <cellStyle name="1_total_현충묘지-예산서(조경)_0603기계설변-내역,일위,단가" xfId="98"/>
    <cellStyle name="1_total_현충묘지-예산서(조경)_1001기계설변-내역,일위,단가" xfId="99"/>
    <cellStyle name="1_total_현충묘지-예산서(조경)_Book2" xfId="100"/>
    <cellStyle name="1_total_현충묘지-예산서(조경)_Book2_0603기계설변-내역,일위,단가" xfId="101"/>
    <cellStyle name="1_total_현충묘지-예산서(조경)_Book2_1001기계설변-내역,일위,단가" xfId="102"/>
    <cellStyle name="1_total_현충묘지-예산서(조경)_Book2_분뇨처리장 원가계산서" xfId="103"/>
    <cellStyle name="1_total_현충묘지-예산서(조경)_Book2_분뇨처리장 원가계산서_0603기계설변-내역,일위,단가" xfId="104"/>
    <cellStyle name="1_total_현충묘지-예산서(조경)_Book2_분뇨처리장 원가계산서_1001기계설변-내역,일위,단가" xfId="105"/>
    <cellStyle name="1_total_현충묘지-예산서(조경)_분뇨처리장 원가계산서" xfId="106"/>
    <cellStyle name="1_total_현충묘지-예산서(조경)_분뇨처리장 원가계산서_0603기계설변-내역,일위,단가" xfId="107"/>
    <cellStyle name="1_total_현충묘지-예산서(조경)_분뇨처리장 원가계산서_1001기계설변-내역,일위,단가" xfId="108"/>
    <cellStyle name="1_total_현충묘지-예산서(조경)_예산서-엑셀변환양식100" xfId="109"/>
    <cellStyle name="1_total_현충묘지-예산서(조경)_예산서-엑셀변환양식100_0603기계설변-내역,일위,단가" xfId="110"/>
    <cellStyle name="1_total_현충묘지-예산서(조경)_예산서-엑셀변환양식100_1001기계설변-내역,일위,단가" xfId="111"/>
    <cellStyle name="1_total_현충묘지-예산서(조경)_예산서-엑셀변환양식100_Book2" xfId="112"/>
    <cellStyle name="1_total_현충묘지-예산서(조경)_예산서-엑셀변환양식100_Book2_0603기계설변-내역,일위,단가" xfId="113"/>
    <cellStyle name="1_total_현충묘지-예산서(조경)_예산서-엑셀변환양식100_Book2_1001기계설변-내역,일위,단가" xfId="114"/>
    <cellStyle name="1_total_현충묘지-예산서(조경)_예산서-엑셀변환양식100_Book2_분뇨처리장 원가계산서" xfId="115"/>
    <cellStyle name="1_total_현충묘지-예산서(조경)_예산서-엑셀변환양식100_Book2_분뇨처리장 원가계산서_0603기계설변-내역,일위,단가" xfId="116"/>
    <cellStyle name="1_total_현충묘지-예산서(조경)_예산서-엑셀변환양식100_Book2_분뇨처리장 원가계산서_1001기계설변-내역,일위,단가" xfId="117"/>
    <cellStyle name="1_total_현충묘지-예산서(조경)_예산서-엑셀변환양식100_분뇨처리장 원가계산서" xfId="118"/>
    <cellStyle name="1_total_현충묘지-예산서(조경)_예산서-엑셀변환양식100_분뇨처리장 원가계산서_0603기계설변-내역,일위,단가" xfId="119"/>
    <cellStyle name="1_total_현충묘지-예산서(조경)_예산서-엑셀변환양식100_분뇨처리장 원가계산서_1001기계설변-내역,일위,단가" xfId="120"/>
    <cellStyle name="1_tree" xfId="121"/>
    <cellStyle name="1_tree_0603기계설변-내역,일위,단가" xfId="122"/>
    <cellStyle name="1_tree_1001기계설변-내역,일위,단가" xfId="123"/>
    <cellStyle name="1_tree_Book2" xfId="124"/>
    <cellStyle name="1_tree_Book2_0603기계설변-내역,일위,단가" xfId="125"/>
    <cellStyle name="1_tree_Book2_1001기계설변-내역,일위,단가" xfId="126"/>
    <cellStyle name="1_tree_Book2_분뇨처리장 원가계산서" xfId="127"/>
    <cellStyle name="1_tree_Book2_분뇨처리장 원가계산서_0603기계설변-내역,일위,단가" xfId="128"/>
    <cellStyle name="1_tree_Book2_분뇨처리장 원가계산서_1001기계설변-내역,일위,단가" xfId="129"/>
    <cellStyle name="1_tree_강남재활-이전비" xfId="130"/>
    <cellStyle name="1_tree_강남재활-이전비_0603기계설변-내역,일위,단가" xfId="131"/>
    <cellStyle name="1_tree_강남재활-이전비_1001기계설변-내역,일위,단가" xfId="132"/>
    <cellStyle name="1_tree_강남재활-이전비_Book2" xfId="133"/>
    <cellStyle name="1_tree_강남재활-이전비_Book2_0603기계설변-내역,일위,단가" xfId="134"/>
    <cellStyle name="1_tree_강남재활-이전비_Book2_1001기계설변-내역,일위,단가" xfId="135"/>
    <cellStyle name="1_tree_강남재활-이전비_Book2_분뇨처리장 원가계산서" xfId="136"/>
    <cellStyle name="1_tree_강남재활-이전비_Book2_분뇨처리장 원가계산서_0603기계설변-내역,일위,단가" xfId="137"/>
    <cellStyle name="1_tree_강남재활-이전비_Book2_분뇨처리장 원가계산서_1001기계설변-내역,일위,단가" xfId="138"/>
    <cellStyle name="1_tree_강남재활-이전비_분뇨처리장 원가계산서" xfId="139"/>
    <cellStyle name="1_tree_강남재활-이전비_분뇨처리장 원가계산서_0603기계설변-내역,일위,단가" xfId="140"/>
    <cellStyle name="1_tree_강남재활-이전비_분뇨처리장 원가계산서_1001기계설변-내역,일위,단가" xfId="141"/>
    <cellStyle name="1_tree_분뇨처리장 원가계산서" xfId="142"/>
    <cellStyle name="1_tree_분뇨처리장 원가계산서_0603기계설변-내역,일위,단가" xfId="143"/>
    <cellStyle name="1_tree_분뇨처리장 원가계산서_1001기계설변-내역,일위,단가" xfId="144"/>
    <cellStyle name="1_tree_수량산출" xfId="145"/>
    <cellStyle name="1_tree_수량산출_0603기계설변-내역,일위,단가" xfId="146"/>
    <cellStyle name="1_tree_수량산출_1001기계설변-내역,일위,단가" xfId="147"/>
    <cellStyle name="1_tree_수량산출_Book2" xfId="148"/>
    <cellStyle name="1_tree_수량산출_Book2_0603기계설변-내역,일위,단가" xfId="149"/>
    <cellStyle name="1_tree_수량산출_Book2_1001기계설변-내역,일위,단가" xfId="150"/>
    <cellStyle name="1_tree_수량산출_Book2_분뇨처리장 원가계산서" xfId="151"/>
    <cellStyle name="1_tree_수량산출_Book2_분뇨처리장 원가계산서_0603기계설변-내역,일위,단가" xfId="152"/>
    <cellStyle name="1_tree_수량산출_Book2_분뇨처리장 원가계산서_1001기계설변-내역,일위,단가" xfId="153"/>
    <cellStyle name="1_tree_수량산출_강남재활-이전비" xfId="154"/>
    <cellStyle name="1_tree_수량산출_강남재활-이전비_0603기계설변-내역,일위,단가" xfId="155"/>
    <cellStyle name="1_tree_수량산출_강남재활-이전비_1001기계설변-내역,일위,단가" xfId="156"/>
    <cellStyle name="1_tree_수량산출_강남재활-이전비_Book2" xfId="157"/>
    <cellStyle name="1_tree_수량산출_강남재활-이전비_Book2_0603기계설변-내역,일위,단가" xfId="158"/>
    <cellStyle name="1_tree_수량산출_강남재활-이전비_Book2_1001기계설변-내역,일위,단가" xfId="159"/>
    <cellStyle name="1_tree_수량산출_강남재활-이전비_Book2_분뇨처리장 원가계산서" xfId="160"/>
    <cellStyle name="1_tree_수량산출_강남재활-이전비_Book2_분뇨처리장 원가계산서_0603기계설변-내역,일위,단가" xfId="161"/>
    <cellStyle name="1_tree_수량산출_강남재활-이전비_Book2_분뇨처리장 원가계산서_1001기계설변-내역,일위,단가" xfId="162"/>
    <cellStyle name="1_tree_수량산출_강남재활-이전비_분뇨처리장 원가계산서" xfId="163"/>
    <cellStyle name="1_tree_수량산출_강남재활-이전비_분뇨처리장 원가계산서_0603기계설변-내역,일위,단가" xfId="164"/>
    <cellStyle name="1_tree_수량산출_강남재활-이전비_분뇨처리장 원가계산서_1001기계설변-내역,일위,단가" xfId="165"/>
    <cellStyle name="1_tree_수량산출_분뇨처리장 원가계산서" xfId="166"/>
    <cellStyle name="1_tree_수량산출_분뇨처리장 원가계산서_0603기계설변-내역,일위,단가" xfId="167"/>
    <cellStyle name="1_tree_수량산출_분뇨처리장 원가계산서_1001기계설변-내역,일위,단가" xfId="168"/>
    <cellStyle name="1_tree_수량산출_현충묘지-예산서(조경)" xfId="169"/>
    <cellStyle name="1_tree_수량산출_현충묘지-예산서(조경)_0603기계설변-내역,일위,단가" xfId="170"/>
    <cellStyle name="1_tree_수량산출_현충묘지-예산서(조경)_1001기계설변-내역,일위,단가" xfId="171"/>
    <cellStyle name="1_tree_수량산출_현충묘지-예산서(조경)_Book2" xfId="172"/>
    <cellStyle name="1_tree_수량산출_현충묘지-예산서(조경)_Book2_0603기계설변-내역,일위,단가" xfId="173"/>
    <cellStyle name="1_tree_수량산출_현충묘지-예산서(조경)_Book2_1001기계설변-내역,일위,단가" xfId="174"/>
    <cellStyle name="1_tree_수량산출_현충묘지-예산서(조경)_Book2_분뇨처리장 원가계산서" xfId="175"/>
    <cellStyle name="1_tree_수량산출_현충묘지-예산서(조경)_Book2_분뇨처리장 원가계산서_0603기계설변-내역,일위,단가" xfId="176"/>
    <cellStyle name="1_tree_수량산출_현충묘지-예산서(조경)_Book2_분뇨처리장 원가계산서_1001기계설변-내역,일위,단가" xfId="177"/>
    <cellStyle name="1_tree_수량산출_현충묘지-예산서(조경)_분뇨처리장 원가계산서" xfId="178"/>
    <cellStyle name="1_tree_수량산출_현충묘지-예산서(조경)_분뇨처리장 원가계산서_0603기계설변-내역,일위,단가" xfId="179"/>
    <cellStyle name="1_tree_수량산출_현충묘지-예산서(조경)_분뇨처리장 원가계산서_1001기계설변-내역,일위,단가" xfId="180"/>
    <cellStyle name="1_tree_수량산출_현충묘지-예산서(조경)_예산서-엑셀변환양식100" xfId="181"/>
    <cellStyle name="1_tree_수량산출_현충묘지-예산서(조경)_예산서-엑셀변환양식100_0603기계설변-내역,일위,단가" xfId="182"/>
    <cellStyle name="1_tree_수량산출_현충묘지-예산서(조경)_예산서-엑셀변환양식100_1001기계설변-내역,일위,단가" xfId="183"/>
    <cellStyle name="1_tree_수량산출_현충묘지-예산서(조경)_예산서-엑셀변환양식100_Book2" xfId="184"/>
    <cellStyle name="1_tree_수량산출_현충묘지-예산서(조경)_예산서-엑셀변환양식100_Book2_0603기계설변-내역,일위,단가" xfId="185"/>
    <cellStyle name="1_tree_수량산출_현충묘지-예산서(조경)_예산서-엑셀변환양식100_Book2_1001기계설변-내역,일위,단가" xfId="186"/>
    <cellStyle name="1_tree_수량산출_현충묘지-예산서(조경)_예산서-엑셀변환양식100_Book2_분뇨처리장 원가계산서" xfId="187"/>
    <cellStyle name="1_tree_수량산출_현충묘지-예산서(조경)_예산서-엑셀변환양식100_Book2_분뇨처리장 원가계산서_0603기계설변-내역,일위,단가" xfId="188"/>
    <cellStyle name="1_tree_수량산출_현충묘지-예산서(조경)_예산서-엑셀변환양식100_Book2_분뇨처리장 원가계산서_1001기계설변-내역,일위,단가" xfId="189"/>
    <cellStyle name="1_tree_수량산출_현충묘지-예산서(조경)_예산서-엑셀변환양식100_분뇨처리장 원가계산서" xfId="190"/>
    <cellStyle name="1_tree_수량산출_현충묘지-예산서(조경)_예산서-엑셀변환양식100_분뇨처리장 원가계산서_0603기계설변-내역,일위,단가" xfId="191"/>
    <cellStyle name="1_tree_수량산출_현충묘지-예산서(조경)_예산서-엑셀변환양식100_분뇨처리장 원가계산서_1001기계설변-내역,일위,단가" xfId="192"/>
    <cellStyle name="1_tree_현충묘지-예산서(조경)" xfId="193"/>
    <cellStyle name="1_tree_현충묘지-예산서(조경)_0603기계설변-내역,일위,단가" xfId="194"/>
    <cellStyle name="1_tree_현충묘지-예산서(조경)_1001기계설변-내역,일위,단가" xfId="195"/>
    <cellStyle name="1_tree_현충묘지-예산서(조경)_Book2" xfId="196"/>
    <cellStyle name="1_tree_현충묘지-예산서(조경)_Book2_0603기계설변-내역,일위,단가" xfId="197"/>
    <cellStyle name="1_tree_현충묘지-예산서(조경)_Book2_1001기계설변-내역,일위,단가" xfId="198"/>
    <cellStyle name="1_tree_현충묘지-예산서(조경)_Book2_분뇨처리장 원가계산서" xfId="199"/>
    <cellStyle name="1_tree_현충묘지-예산서(조경)_Book2_분뇨처리장 원가계산서_0603기계설변-내역,일위,단가" xfId="200"/>
    <cellStyle name="1_tree_현충묘지-예산서(조경)_Book2_분뇨처리장 원가계산서_1001기계설변-내역,일위,단가" xfId="201"/>
    <cellStyle name="1_tree_현충묘지-예산서(조경)_분뇨처리장 원가계산서" xfId="202"/>
    <cellStyle name="1_tree_현충묘지-예산서(조경)_분뇨처리장 원가계산서_0603기계설변-내역,일위,단가" xfId="203"/>
    <cellStyle name="1_tree_현충묘지-예산서(조경)_분뇨처리장 원가계산서_1001기계설변-내역,일위,단가" xfId="204"/>
    <cellStyle name="1_tree_현충묘지-예산서(조경)_예산서-엑셀변환양식100" xfId="205"/>
    <cellStyle name="1_tree_현충묘지-예산서(조경)_예산서-엑셀변환양식100_0603기계설변-내역,일위,단가" xfId="206"/>
    <cellStyle name="1_tree_현충묘지-예산서(조경)_예산서-엑셀변환양식100_1001기계설변-내역,일위,단가" xfId="207"/>
    <cellStyle name="1_tree_현충묘지-예산서(조경)_예산서-엑셀변환양식100_Book2" xfId="208"/>
    <cellStyle name="1_tree_현충묘지-예산서(조경)_예산서-엑셀변환양식100_Book2_0603기계설변-내역,일위,단가" xfId="209"/>
    <cellStyle name="1_tree_현충묘지-예산서(조경)_예산서-엑셀변환양식100_Book2_1001기계설변-내역,일위,단가" xfId="210"/>
    <cellStyle name="1_tree_현충묘지-예산서(조경)_예산서-엑셀변환양식100_Book2_분뇨처리장 원가계산서" xfId="211"/>
    <cellStyle name="1_tree_현충묘지-예산서(조경)_예산서-엑셀변환양식100_Book2_분뇨처리장 원가계산서_0603기계설변-내역,일위,단가" xfId="212"/>
    <cellStyle name="1_tree_현충묘지-예산서(조경)_예산서-엑셀변환양식100_Book2_분뇨처리장 원가계산서_1001기계설변-내역,일위,단가" xfId="213"/>
    <cellStyle name="1_tree_현충묘지-예산서(조경)_예산서-엑셀변환양식100_분뇨처리장 원가계산서" xfId="214"/>
    <cellStyle name="1_tree_현충묘지-예산서(조경)_예산서-엑셀변환양식100_분뇨처리장 원가계산서_0603기계설변-내역,일위,단가" xfId="215"/>
    <cellStyle name="1_tree_현충묘지-예산서(조경)_예산서-엑셀변환양식100_분뇨처리장 원가계산서_1001기계설변-내역,일위,단가" xfId="216"/>
    <cellStyle name="1_강릉이식공사" xfId="217"/>
    <cellStyle name="1_단가조사표" xfId="218"/>
    <cellStyle name="1_단가조사표_1011소각" xfId="219"/>
    <cellStyle name="1_단가조사표_1113교~1" xfId="220"/>
    <cellStyle name="1_단가조사표_121내역" xfId="221"/>
    <cellStyle name="1_단가조사표_객토량" xfId="222"/>
    <cellStyle name="1_단가조사표_교통센~1" xfId="223"/>
    <cellStyle name="1_단가조사표_교통센터412" xfId="224"/>
    <cellStyle name="1_단가조사표_교통수" xfId="225"/>
    <cellStyle name="1_단가조사표_교통수량산출서" xfId="226"/>
    <cellStyle name="1_단가조사표_구조물대가 (2)" xfId="227"/>
    <cellStyle name="1_단가조사표_내역서 (2)" xfId="228"/>
    <cellStyle name="1_단가조사표_대전관저지구" xfId="229"/>
    <cellStyle name="1_단가조사표_동측지~1" xfId="230"/>
    <cellStyle name="1_단가조사표_동측지원422" xfId="231"/>
    <cellStyle name="1_단가조사표_동측지원512" xfId="232"/>
    <cellStyle name="1_단가조사표_동측지원524" xfId="233"/>
    <cellStyle name="1_단가조사표_부대422" xfId="234"/>
    <cellStyle name="1_단가조사표_부대시설" xfId="235"/>
    <cellStyle name="1_단가조사표_소각수~1" xfId="236"/>
    <cellStyle name="1_단가조사표_소각수내역서" xfId="237"/>
    <cellStyle name="1_단가조사표_소각수목2" xfId="238"/>
    <cellStyle name="1_단가조사표_수량산출서 (2)" xfId="239"/>
    <cellStyle name="1_단가조사표_엑스포~1" xfId="240"/>
    <cellStyle name="1_단가조사표_엑스포한빛1" xfId="241"/>
    <cellStyle name="1_단가조사표_여객터미널331" xfId="242"/>
    <cellStyle name="1_단가조사표_여객터미널513" xfId="243"/>
    <cellStyle name="1_단가조사표_여객터미널629" xfId="244"/>
    <cellStyle name="1_단가조사표_외곽도로616" xfId="245"/>
    <cellStyle name="1_단가조사표_원가계~1" xfId="246"/>
    <cellStyle name="1_단가조사표_유기질" xfId="247"/>
    <cellStyle name="1_단가조사표_자재조서 (2)" xfId="248"/>
    <cellStyle name="1_단가조사표_총괄내역" xfId="249"/>
    <cellStyle name="1_단가조사표_총괄내역 (2)" xfId="250"/>
    <cellStyle name="1_단가조사표_터미널도로403" xfId="251"/>
    <cellStyle name="1_단가조사표_터미널도로429" xfId="252"/>
    <cellStyle name="1_단가조사표_포장일위" xfId="253"/>
    <cellStyle name="1_대전목양초" xfId="254"/>
    <cellStyle name="1_설계서2009(덤프트럭.모터그레이드)" xfId="255"/>
    <cellStyle name="1_시민계략공사" xfId="256"/>
    <cellStyle name="1_시민계략공사_전기-한남" xfId="257"/>
    <cellStyle name="1_천천고고등학교교사신축공사(산출내역집계표)" xfId="258"/>
    <cellStyle name="1_현충묘지-수량산출서" xfId="259"/>
    <cellStyle name="11" xfId="260"/>
    <cellStyle name="111" xfId="261"/>
    <cellStyle name="¹e" xfId="262"/>
    <cellStyle name="2" xfId="263"/>
    <cellStyle name="2)" xfId="264"/>
    <cellStyle name="2_laroux" xfId="265"/>
    <cellStyle name="2_laroux_ATC-YOON1" xfId="266"/>
    <cellStyle name="2_단가조사표" xfId="267"/>
    <cellStyle name="2_단가조사표_1011소각" xfId="268"/>
    <cellStyle name="2_단가조사표_1113교~1" xfId="269"/>
    <cellStyle name="2_단가조사표_121내역" xfId="270"/>
    <cellStyle name="2_단가조사표_객토량" xfId="271"/>
    <cellStyle name="2_단가조사표_교통센~1" xfId="272"/>
    <cellStyle name="2_단가조사표_교통센터412" xfId="273"/>
    <cellStyle name="2_단가조사표_교통수" xfId="274"/>
    <cellStyle name="2_단가조사표_교통수량산출서" xfId="275"/>
    <cellStyle name="2_단가조사표_구조물대가 (2)" xfId="276"/>
    <cellStyle name="2_단가조사표_내역서 (2)" xfId="277"/>
    <cellStyle name="2_단가조사표_대전관저지구" xfId="278"/>
    <cellStyle name="2_단가조사표_동측지~1" xfId="279"/>
    <cellStyle name="2_단가조사표_동측지원422" xfId="280"/>
    <cellStyle name="2_단가조사표_동측지원512" xfId="281"/>
    <cellStyle name="2_단가조사표_동측지원524" xfId="282"/>
    <cellStyle name="2_단가조사표_부대422" xfId="283"/>
    <cellStyle name="2_단가조사표_부대시설" xfId="284"/>
    <cellStyle name="2_단가조사표_소각수~1" xfId="285"/>
    <cellStyle name="2_단가조사표_소각수내역서" xfId="286"/>
    <cellStyle name="2_단가조사표_소각수목2" xfId="287"/>
    <cellStyle name="2_단가조사표_수량산출서 (2)" xfId="288"/>
    <cellStyle name="2_단가조사표_엑스포~1" xfId="289"/>
    <cellStyle name="2_단가조사표_엑스포한빛1" xfId="290"/>
    <cellStyle name="2_단가조사표_여객터미널331" xfId="291"/>
    <cellStyle name="2_단가조사표_여객터미널513" xfId="292"/>
    <cellStyle name="2_단가조사표_여객터미널629" xfId="293"/>
    <cellStyle name="2_단가조사표_외곽도로616" xfId="294"/>
    <cellStyle name="2_단가조사표_원가계~1" xfId="295"/>
    <cellStyle name="2_단가조사표_유기질" xfId="296"/>
    <cellStyle name="2_단가조사표_자재조서 (2)" xfId="297"/>
    <cellStyle name="2_단가조사표_총괄내역" xfId="298"/>
    <cellStyle name="2_단가조사표_총괄내역 (2)" xfId="299"/>
    <cellStyle name="2_단가조사표_터미널도로403" xfId="300"/>
    <cellStyle name="2_단가조사표_터미널도로429" xfId="301"/>
    <cellStyle name="2_단가조사표_포장일위" xfId="302"/>
    <cellStyle name="20% - 강조색1" xfId="303" builtinId="30" customBuiltin="1"/>
    <cellStyle name="20% - 강조색2" xfId="304" builtinId="34" customBuiltin="1"/>
    <cellStyle name="20% - 강조색3" xfId="305" builtinId="38" customBuiltin="1"/>
    <cellStyle name="20% - 강조색4" xfId="306" builtinId="42" customBuiltin="1"/>
    <cellStyle name="20% - 강조색5" xfId="307" builtinId="46" customBuiltin="1"/>
    <cellStyle name="20% - 강조색6" xfId="308" builtinId="50" customBuiltin="1"/>
    <cellStyle name="2자리" xfId="309"/>
    <cellStyle name="40% - 강조색1" xfId="310" builtinId="31" customBuiltin="1"/>
    <cellStyle name="40% - 강조색2" xfId="311" builtinId="35" customBuiltin="1"/>
    <cellStyle name="40% - 강조색3" xfId="312" builtinId="39" customBuiltin="1"/>
    <cellStyle name="40% - 강조색4" xfId="313" builtinId="43" customBuiltin="1"/>
    <cellStyle name="40% - 강조색5" xfId="314" builtinId="47" customBuiltin="1"/>
    <cellStyle name="40% - 강조색6" xfId="315" builtinId="51" customBuiltin="1"/>
    <cellStyle name="60" xfId="316"/>
    <cellStyle name="60% - 강조색1" xfId="317" builtinId="32" customBuiltin="1"/>
    <cellStyle name="60% - 강조색2" xfId="318" builtinId="36" customBuiltin="1"/>
    <cellStyle name="60% - 강조색3" xfId="319" builtinId="40" customBuiltin="1"/>
    <cellStyle name="60% - 강조색4" xfId="320" builtinId="44" customBuiltin="1"/>
    <cellStyle name="60% - 강조색5" xfId="321" builtinId="48" customBuiltin="1"/>
    <cellStyle name="60% - 강조색6" xfId="322" builtinId="52" customBuiltin="1"/>
    <cellStyle name="A" xfId="323"/>
    <cellStyle name="Aⓒ­" xfId="324"/>
    <cellStyle name="Ae" xfId="325"/>
    <cellStyle name="Aee­ " xfId="326"/>
    <cellStyle name="AeE­ [0]_ 2ÆAAþº° " xfId="327"/>
    <cellStyle name="ÅëÈ­ [0]_»óºÎ¼ö·®Áý°è " xfId="328"/>
    <cellStyle name="AeE­ [0]_INQUIRY ¿μ¾÷AßAø " xfId="329"/>
    <cellStyle name="AeE­_ 2ÆAAþº° " xfId="330"/>
    <cellStyle name="ÅëÈ­_»óºÎ¼ö·®Áý°è " xfId="331"/>
    <cellStyle name="AeE­_INQUIRY ¿μ¾÷AßAø " xfId="332"/>
    <cellStyle name="Aee¡" xfId="333"/>
    <cellStyle name="ALIGNMENT" xfId="334"/>
    <cellStyle name="Aþ¸" xfId="335"/>
    <cellStyle name="AÞ¸¶ [0]_ 2ÆAAþº° " xfId="336"/>
    <cellStyle name="ÄÞ¸¶ [0]_»óºÎ¼ö·®Áý°è " xfId="337"/>
    <cellStyle name="AÞ¸¶ [0]_INQUIRY ¿μ¾÷AßAø " xfId="338"/>
    <cellStyle name="AÞ¸¶_ 2ÆAAþº° " xfId="339"/>
    <cellStyle name="ÄÞ¸¶_»óºÎ¼ö·®Áý°è " xfId="340"/>
    <cellStyle name="AÞ¸¶_INQUIRY ¿μ¾÷AßAø " xfId="341"/>
    <cellStyle name="body" xfId="342"/>
    <cellStyle name="C" xfId="343"/>
    <cellStyle name="C￥AØ_  FAB AIA¤  " xfId="344"/>
    <cellStyle name="Ç¥ÁØ_»óºÎ¼ö·®Áý°è " xfId="345"/>
    <cellStyle name="C￥AØ_PERSONAL" xfId="346"/>
    <cellStyle name="Calc Currency (0)" xfId="347"/>
    <cellStyle name="category" xfId="348"/>
    <cellStyle name="ⓒo" xfId="349"/>
    <cellStyle name="Column Heading" xfId="350"/>
    <cellStyle name="Comma" xfId="351"/>
    <cellStyle name="Comma [0]" xfId="352"/>
    <cellStyle name="comma zerodec" xfId="353"/>
    <cellStyle name="Comma_ SG&amp;A Bridge " xfId="354"/>
    <cellStyle name="Comma0" xfId="355"/>
    <cellStyle name="Comm뼬_E&amp;ONW2" xfId="356"/>
    <cellStyle name="Copied" xfId="357"/>
    <cellStyle name="Curren?_x0012_퐀_x0017_?" xfId="358"/>
    <cellStyle name="Currency" xfId="359"/>
    <cellStyle name="Currency [0]" xfId="360"/>
    <cellStyle name="Currency [ﺜ]_P&amp;L_laroux" xfId="361"/>
    <cellStyle name="Currency_ SG&amp;A Bridge " xfId="362"/>
    <cellStyle name="Currency0" xfId="363"/>
    <cellStyle name="Currency1" xfId="364"/>
    <cellStyle name="Date" xfId="365"/>
    <cellStyle name="Dezimal [0]_Compiling Utility Macros" xfId="366"/>
    <cellStyle name="Dezimal_Compiling Utility Macros" xfId="367"/>
    <cellStyle name="Dollar (zero dec)" xfId="368"/>
    <cellStyle name="EA" xfId="369"/>
    <cellStyle name="Entered" xfId="370"/>
    <cellStyle name="Euro" xfId="371"/>
    <cellStyle name="F2" xfId="372"/>
    <cellStyle name="F3" xfId="373"/>
    <cellStyle name="F4" xfId="374"/>
    <cellStyle name="F5" xfId="375"/>
    <cellStyle name="F6" xfId="376"/>
    <cellStyle name="F7" xfId="377"/>
    <cellStyle name="F8" xfId="378"/>
    <cellStyle name="Fixed" xfId="379"/>
    <cellStyle name="Followed Hyperlink" xfId="380"/>
    <cellStyle name="Grey" xfId="381"/>
    <cellStyle name="H1" xfId="382"/>
    <cellStyle name="H2" xfId="383"/>
    <cellStyle name="head" xfId="384"/>
    <cellStyle name="head 1" xfId="385"/>
    <cellStyle name="head 1-1" xfId="386"/>
    <cellStyle name="HEADER" xfId="387"/>
    <cellStyle name="Header1" xfId="388"/>
    <cellStyle name="Header2" xfId="389"/>
    <cellStyle name="Heading 1" xfId="390"/>
    <cellStyle name="Heading 2" xfId="391"/>
    <cellStyle name="Heading1" xfId="392"/>
    <cellStyle name="Heading2" xfId="393"/>
    <cellStyle name="Helv8_PFD4.XLS" xfId="394"/>
    <cellStyle name="Hyperlink" xfId="395"/>
    <cellStyle name="Input [yellow]" xfId="396"/>
    <cellStyle name="Midtitle" xfId="397"/>
    <cellStyle name="Milliers [0]_399GC10" xfId="398"/>
    <cellStyle name="Milliers_399GC10" xfId="399"/>
    <cellStyle name="Model" xfId="400"/>
    <cellStyle name="Mon?aire [0]_399GC10" xfId="401"/>
    <cellStyle name="Mon?aire_399GC10" xfId="402"/>
    <cellStyle name="no dec" xfId="403"/>
    <cellStyle name="nohs" xfId="404"/>
    <cellStyle name="normal" xfId="405"/>
    <cellStyle name="Normal - Style1" xfId="406"/>
    <cellStyle name="Normal - Style2" xfId="407"/>
    <cellStyle name="Normal - Style3" xfId="408"/>
    <cellStyle name="Normal - Style4" xfId="409"/>
    <cellStyle name="Normal - Style5" xfId="410"/>
    <cellStyle name="Normal - Style6" xfId="411"/>
    <cellStyle name="Normal - Style7" xfId="412"/>
    <cellStyle name="Normal - Style8" xfId="413"/>
    <cellStyle name="Normal - 유형1" xfId="414"/>
    <cellStyle name="Normal_ SG&amp;A Bridge " xfId="415"/>
    <cellStyle name="Œ…?æ맖?e [0.00]_laroux" xfId="416"/>
    <cellStyle name="Œ…?æ맖?e_laroux" xfId="417"/>
    <cellStyle name="oft Excel]_x000d__x000a_Comment=The open=/f lines load custom functions into the Paste Function list._x000d__x000a_Maximized=3_x000d__x000a_AutoFormat=" xfId="418"/>
    <cellStyle name="oh" xfId="419"/>
    <cellStyle name="Percent" xfId="420"/>
    <cellStyle name="Percent [2]" xfId="421"/>
    <cellStyle name="Percent_01토공" xfId="422"/>
    <cellStyle name="RevList" xfId="423"/>
    <cellStyle name="sh" xfId="424"/>
    <cellStyle name="ssh" xfId="425"/>
    <cellStyle name="Standard_Anpassen der Amortisation" xfId="426"/>
    <cellStyle name="subhead" xfId="427"/>
    <cellStyle name="Subtotal" xfId="428"/>
    <cellStyle name="testtitle" xfId="429"/>
    <cellStyle name="Title" xfId="430"/>
    <cellStyle name="title [1]" xfId="431"/>
    <cellStyle name="title [2]" xfId="432"/>
    <cellStyle name="ton" xfId="433"/>
    <cellStyle name="Total" xfId="434"/>
    <cellStyle name="UM" xfId="435"/>
    <cellStyle name="W?rung [0]_Compiling Utility Macros" xfId="436"/>
    <cellStyle name="W?rung_Compiling Utility Macros" xfId="437"/>
    <cellStyle name="강조색1" xfId="438" builtinId="29" customBuiltin="1"/>
    <cellStyle name="강조색2" xfId="439" builtinId="33" customBuiltin="1"/>
    <cellStyle name="강조색3" xfId="440" builtinId="37" customBuiltin="1"/>
    <cellStyle name="강조색4" xfId="441" builtinId="41" customBuiltin="1"/>
    <cellStyle name="강조색5" xfId="442" builtinId="45" customBuiltin="1"/>
    <cellStyle name="강조색6" xfId="443" builtinId="49" customBuiltin="1"/>
    <cellStyle name="경고문" xfId="444" builtinId="11" customBuiltin="1"/>
    <cellStyle name="계산" xfId="445" builtinId="22" customBuiltin="1"/>
    <cellStyle name="고정소숫점" xfId="446"/>
    <cellStyle name="고정출력1" xfId="447"/>
    <cellStyle name="고정출력2" xfId="448"/>
    <cellStyle name="공사원가계산서(조경)" xfId="449"/>
    <cellStyle name="공종" xfId="450"/>
    <cellStyle name="나쁨" xfId="451" builtinId="27" customBuiltin="1"/>
    <cellStyle name="날짜" xfId="452"/>
    <cellStyle name="내역서" xfId="453"/>
    <cellStyle name="네모제목" xfId="454"/>
    <cellStyle name="단위" xfId="455"/>
    <cellStyle name="달러" xfId="456"/>
    <cellStyle name="뒤에 오는 하이퍼링크" xfId="457"/>
    <cellStyle name="똿떓죶Ø괻 [0.00]_PRODUCT DETAIL Q1" xfId="458"/>
    <cellStyle name="똿떓죶Ø괻_PRODUCT DETAIL Q1" xfId="459"/>
    <cellStyle name="똿뗦먛귟 [0.00]_laroux" xfId="460"/>
    <cellStyle name="똿뗦먛귟_laroux" xfId="461"/>
    <cellStyle name="마이너스키" xfId="462"/>
    <cellStyle name="메모" xfId="463" builtinId="10" customBuiltin="1"/>
    <cellStyle name="묮뎋 [0.00]_PRODUCT DETAIL Q1" xfId="464"/>
    <cellStyle name="묮뎋_PRODUCT DETAIL Q1" xfId="465"/>
    <cellStyle name="믅됞 [0.00]_laroux" xfId="466"/>
    <cellStyle name="믅됞_laroux" xfId="467"/>
    <cellStyle name="백" xfId="468"/>
    <cellStyle name="백_01-토공_02-배수공" xfId="469"/>
    <cellStyle name="백_01-토공_02-배수공_변경3차" xfId="470"/>
    <cellStyle name="백_01-토공_02-배수공_변경3차도면수정" xfId="471"/>
    <cellStyle name="백_01-토공_02-배수공_설변3차" xfId="472"/>
    <cellStyle name="백_01-토공_02-배수공_설변3차_변경3차" xfId="473"/>
    <cellStyle name="백_01-토공_02-배수공_설변3차_변경3차도면수정" xfId="474"/>
    <cellStyle name="백_01-토공_02-배수공_설변3차_설변3차" xfId="475"/>
    <cellStyle name="백_01-토공_02-배수공_설변3차_설변3차_변경3차" xfId="476"/>
    <cellStyle name="백_01-토공_02-배수공_설변3차_설변3차_변경3차도면수정" xfId="477"/>
    <cellStyle name="백_01-토공_02-배수공_토공" xfId="478"/>
    <cellStyle name="백_01-토공_02-배수공_토공_변경3차" xfId="479"/>
    <cellStyle name="백_01-토공_02-배수공_토공_변경3차도면수정" xfId="480"/>
    <cellStyle name="백_01-토공_02-배수공_토공_설변3차" xfId="481"/>
    <cellStyle name="백_01-토공_02-배수공_토공_설변3차_변경3차" xfId="482"/>
    <cellStyle name="백_01-토공_02-배수공_토공_설변3차_변경3차도면수정" xfId="483"/>
    <cellStyle name="백_01-토공_02-배수공_토공_설변3차_설변3차" xfId="484"/>
    <cellStyle name="백_01-토공_02-배수공_토공_설변3차_설변3차_변경3차" xfId="485"/>
    <cellStyle name="백_01-토공_02-배수공_토공_설변3차_설변3차_변경3차도면수정" xfId="486"/>
    <cellStyle name="백_02-배수공" xfId="487"/>
    <cellStyle name="백_02-배수공_02-반중력식옹벽" xfId="488"/>
    <cellStyle name="백_02-배수공_02-반중력식옹벽_변경3차" xfId="489"/>
    <cellStyle name="백_02-배수공_02-반중력식옹벽_변경3차도면수정" xfId="490"/>
    <cellStyle name="백_02-배수공_02-반중력식옹벽_설변3차" xfId="491"/>
    <cellStyle name="백_02-배수공_02-반중력식옹벽_설변3차_변경3차" xfId="492"/>
    <cellStyle name="백_02-배수공_02-반중력식옹벽_설변3차_변경3차도면수정" xfId="493"/>
    <cellStyle name="백_02-배수공_02-반중력식옹벽_설변3차_설변3차" xfId="494"/>
    <cellStyle name="백_02-배수공_02-반중력식옹벽_설변3차_설변3차_변경3차" xfId="495"/>
    <cellStyle name="백_02-배수공_02-반중력식옹벽_설변3차_설변3차_변경3차도면수정" xfId="496"/>
    <cellStyle name="백_02-배수공_02-반중력식옹벽_토공" xfId="497"/>
    <cellStyle name="백_02-배수공_02-반중력식옹벽_토공_변경3차" xfId="498"/>
    <cellStyle name="백_02-배수공_02-반중력식옹벽_토공_변경3차도면수정" xfId="499"/>
    <cellStyle name="백_02-배수공_02-반중력식옹벽_토공_설변3차" xfId="500"/>
    <cellStyle name="백_02-배수공_02-반중력식옹벽_토공_설변3차_변경3차" xfId="501"/>
    <cellStyle name="백_02-배수공_02-반중력식옹벽_토공_설변3차_변경3차도면수정" xfId="502"/>
    <cellStyle name="백_02-배수공_02-반중력식옹벽_토공_설변3차_설변3차" xfId="503"/>
    <cellStyle name="백_02-배수공_02-반중력식옹벽_토공_설변3차_설변3차_변경3차" xfId="504"/>
    <cellStyle name="백_02-배수공_02-반중력식옹벽_토공_설변3차_설변3차_변경3차도면수정" xfId="505"/>
    <cellStyle name="백_02-배수공_02-배수공" xfId="506"/>
    <cellStyle name="백_02-배수공_02-배수공_변경3차" xfId="507"/>
    <cellStyle name="백_02-배수공_02-배수공_변경3차도면수정" xfId="508"/>
    <cellStyle name="백_02-배수공_02-배수공_설변3차" xfId="509"/>
    <cellStyle name="백_02-배수공_02-배수공_설변3차_변경3차" xfId="510"/>
    <cellStyle name="백_02-배수공_02-배수공_설변3차_변경3차도면수정" xfId="511"/>
    <cellStyle name="백_02-배수공_02-배수공_설변3차_설변3차" xfId="512"/>
    <cellStyle name="백_02-배수공_02-배수공_설변3차_설변3차_변경3차" xfId="513"/>
    <cellStyle name="백_02-배수공_02-배수공_설변3차_설변3차_변경3차도면수정" xfId="514"/>
    <cellStyle name="백_02-배수공_02-배수공_토공" xfId="515"/>
    <cellStyle name="백_02-배수공_02-배수공_토공_변경3차" xfId="516"/>
    <cellStyle name="백_02-배수공_02-배수공_토공_변경3차도면수정" xfId="517"/>
    <cellStyle name="백_02-배수공_02-배수공_토공_설변3차" xfId="518"/>
    <cellStyle name="백_02-배수공_02-배수공_토공_설변3차_변경3차" xfId="519"/>
    <cellStyle name="백_02-배수공_02-배수공_토공_설변3차_변경3차도면수정" xfId="520"/>
    <cellStyle name="백_02-배수공_02-배수공_토공_설변3차_설변3차" xfId="521"/>
    <cellStyle name="백_02-배수공_02-배수공_토공_설변3차_설변3차_변경3차" xfId="522"/>
    <cellStyle name="백_02-배수공_02-배수공_토공_설변3차_설변3차_변경3차도면수정" xfId="523"/>
    <cellStyle name="백_02-배수공_반중력" xfId="524"/>
    <cellStyle name="백_02-배수공_반중력_변경3차" xfId="525"/>
    <cellStyle name="백_02-배수공_반중력_변경3차도면수정" xfId="526"/>
    <cellStyle name="백_02-배수공_반중력_설변3차" xfId="527"/>
    <cellStyle name="백_02-배수공_반중력_설변3차_변경3차" xfId="528"/>
    <cellStyle name="백_02-배수공_반중력_설변3차_변경3차도면수정" xfId="529"/>
    <cellStyle name="백_02-배수공_반중력_설변3차_설변3차" xfId="530"/>
    <cellStyle name="백_02-배수공_반중력_설변3차_설변3차_변경3차" xfId="531"/>
    <cellStyle name="백_02-배수공_반중력_설변3차_설변3차_변경3차도면수정" xfId="532"/>
    <cellStyle name="백_02-배수공_반중력_토공" xfId="533"/>
    <cellStyle name="백_02-배수공_반중력_토공_변경3차" xfId="534"/>
    <cellStyle name="백_02-배수공_반중력_토공_변경3차도면수정" xfId="535"/>
    <cellStyle name="백_02-배수공_반중력_토공_설변3차" xfId="536"/>
    <cellStyle name="백_02-배수공_반중력_토공_설변3차_변경3차" xfId="537"/>
    <cellStyle name="백_02-배수공_반중력_토공_설변3차_변경3차도면수정" xfId="538"/>
    <cellStyle name="백_02-배수공_반중력_토공_설변3차_설변3차" xfId="539"/>
    <cellStyle name="백_02-배수공_반중력_토공_설변3차_설변3차_변경3차" xfId="540"/>
    <cellStyle name="백_02-배수공_반중력_토공_설변3차_설변3차_변경3차도면수정" xfId="541"/>
    <cellStyle name="백_02-배수공_변경3차" xfId="542"/>
    <cellStyle name="백_02-배수공_변경3차도면수정" xfId="543"/>
    <cellStyle name="백_02-배수공_설변3차" xfId="544"/>
    <cellStyle name="백_02-배수공_설변3차_변경3차" xfId="545"/>
    <cellStyle name="백_02-배수공_설변3차_변경3차도면수정" xfId="546"/>
    <cellStyle name="백_02-배수공_설변3차_설변3차" xfId="547"/>
    <cellStyle name="백_02-배수공_설변3차_설변3차_변경3차" xfId="548"/>
    <cellStyle name="백_02-배수공_설변3차_설변3차_변경3차도면수정" xfId="549"/>
    <cellStyle name="백_02-배수공_토공" xfId="550"/>
    <cellStyle name="백_02-배수공_토공_변경3차" xfId="551"/>
    <cellStyle name="백_02-배수공_토공_변경3차도면수정" xfId="552"/>
    <cellStyle name="백_02-배수공_토공_설변3차" xfId="553"/>
    <cellStyle name="백_02-배수공_토공_설변3차_변경3차" xfId="554"/>
    <cellStyle name="백_02-배수공_토공_설변3차_변경3차도면수정" xfId="555"/>
    <cellStyle name="백_02-배수공_토공_설변3차_설변3차" xfId="556"/>
    <cellStyle name="백_02-배수공_토공_설변3차_설변3차_변경3차" xfId="557"/>
    <cellStyle name="백_02-배수공_토공_설변3차_설변3차_변경3차도면수정" xfId="558"/>
    <cellStyle name="백_04-포장공_02-배수공" xfId="559"/>
    <cellStyle name="백_04-포장공_02-배수공_변경3차" xfId="560"/>
    <cellStyle name="백_04-포장공_02-배수공_변경3차도면수정" xfId="561"/>
    <cellStyle name="백_04-포장공_02-배수공_설변3차" xfId="562"/>
    <cellStyle name="백_04-포장공_02-배수공_설변3차_변경3차" xfId="563"/>
    <cellStyle name="백_04-포장공_02-배수공_설변3차_변경3차도면수정" xfId="564"/>
    <cellStyle name="백_04-포장공_02-배수공_설변3차_설변3차" xfId="565"/>
    <cellStyle name="백_04-포장공_02-배수공_설변3차_설변3차_변경3차" xfId="566"/>
    <cellStyle name="백_04-포장공_02-배수공_설변3차_설변3차_변경3차도면수정" xfId="567"/>
    <cellStyle name="백_04-포장공_02-배수공_토공" xfId="568"/>
    <cellStyle name="백_04-포장공_02-배수공_토공_변경3차" xfId="569"/>
    <cellStyle name="백_04-포장공_02-배수공_토공_변경3차도면수정" xfId="570"/>
    <cellStyle name="백_04-포장공_02-배수공_토공_설변3차" xfId="571"/>
    <cellStyle name="백_04-포장공_02-배수공_토공_설변3차_변경3차" xfId="572"/>
    <cellStyle name="백_04-포장공_02-배수공_토공_설변3차_변경3차도면수정" xfId="573"/>
    <cellStyle name="백_04-포장공_02-배수공_토공_설변3차_설변3차" xfId="574"/>
    <cellStyle name="백_04-포장공_02-배수공_토공_설변3차_설변3차_변경3차" xfId="575"/>
    <cellStyle name="백_04-포장공_02-배수공_토공_설변3차_설변3차_변경3차도면수정" xfId="576"/>
    <cellStyle name="백_06-부대공_02-배수공" xfId="577"/>
    <cellStyle name="백_06-부대공_02-배수공_변경3차" xfId="578"/>
    <cellStyle name="백_06-부대공_02-배수공_변경3차도면수정" xfId="579"/>
    <cellStyle name="백_06-부대공_02-배수공_설변3차" xfId="580"/>
    <cellStyle name="백_06-부대공_02-배수공_설변3차_변경3차" xfId="581"/>
    <cellStyle name="백_06-부대공_02-배수공_설변3차_변경3차도면수정" xfId="582"/>
    <cellStyle name="백_06-부대공_02-배수공_설변3차_설변3차" xfId="583"/>
    <cellStyle name="백_06-부대공_02-배수공_설변3차_설변3차_변경3차" xfId="584"/>
    <cellStyle name="백_06-부대공_02-배수공_설변3차_설변3차_변경3차도면수정" xfId="585"/>
    <cellStyle name="백_06-부대공_02-배수공_토공" xfId="586"/>
    <cellStyle name="백_06-부대공_02-배수공_토공_변경3차" xfId="587"/>
    <cellStyle name="백_06-부대공_02-배수공_토공_변경3차도면수정" xfId="588"/>
    <cellStyle name="백_06-부대공_02-배수공_토공_설변3차" xfId="589"/>
    <cellStyle name="백_06-부대공_02-배수공_토공_설변3차_변경3차" xfId="590"/>
    <cellStyle name="백_06-부대공_02-배수공_토공_설변3차_변경3차도면수정" xfId="591"/>
    <cellStyle name="백_06-부대공_02-배수공_토공_설변3차_설변3차" xfId="592"/>
    <cellStyle name="백_06-부대공_02-배수공_토공_설변3차_설변3차_변경3차" xfId="593"/>
    <cellStyle name="백_06-부대공_02-배수공_토공_설변3차_설변3차_변경3차도면수정" xfId="594"/>
    <cellStyle name="백_1001기계설변-내역,일위,단가" xfId="595"/>
    <cellStyle name="백_1018단가산출서(배관라인변경)" xfId="596"/>
    <cellStyle name="백_1024단가산출서(배관라인변경)" xfId="597"/>
    <cellStyle name="백_1102수량산출(계량시설가이드레일)" xfId="598"/>
    <cellStyle name="백_2009 하반기 시가지 도로시설물 소파보수공사" xfId="599"/>
    <cellStyle name="백_2009 하반기 시가지 도로시설물 소파보수공사_시가지 볼라드 교체" xfId="600"/>
    <cellStyle name="백_교항리 보람아파트 앞 인도정비공사" xfId="601"/>
    <cellStyle name="백_교항리 보람아파트 앞 인도정비공사_시가지 볼라드 교체" xfId="602"/>
    <cellStyle name="백_단가산출서(구내배관)" xfId="603"/>
    <cellStyle name="백_단가산출서(되메우기)" xfId="604"/>
    <cellStyle name="백_단가산출서(용수공급조)" xfId="605"/>
    <cellStyle name="백_단가산출서(토목 되메우기)" xfId="606"/>
    <cellStyle name="백_보축4지구" xfId="607"/>
    <cellStyle name="백_보축4지구_2009 하반기 시가지 도로시설물 소파보수공사" xfId="608"/>
    <cellStyle name="백_보축4지구_2009 하반기 시가지 도로시설물 소파보수공사_시가지 볼라드 교체" xfId="609"/>
    <cellStyle name="백_보축4지구_교항리 보람아파트 앞 인도정비공사" xfId="610"/>
    <cellStyle name="백_보축4지구_교항리 보람아파트 앞 인도정비공사_시가지 볼라드 교체" xfId="611"/>
    <cellStyle name="백_보축4지구_시가지 볼라드 교체" xfId="612"/>
    <cellStyle name="백_보축4지구_시가지 볼라드 교체_시가지 볼라드 교체" xfId="613"/>
    <cellStyle name="백_설계서2009(덤프트럭.모터그레이드)" xfId="614"/>
    <cellStyle name="백_세륜기 확정" xfId="615"/>
    <cellStyle name="백_수량산출서(수정)" xfId="616"/>
    <cellStyle name="백_수량산출서(수정)_01-토공_02-배수공" xfId="617"/>
    <cellStyle name="백_수량산출서(수정)_01-토공_02-배수공_변경3차" xfId="618"/>
    <cellStyle name="백_수량산출서(수정)_01-토공_02-배수공_변경3차도면수정" xfId="619"/>
    <cellStyle name="백_수량산출서(수정)_01-토공_02-배수공_설변3차" xfId="620"/>
    <cellStyle name="백_수량산출서(수정)_01-토공_02-배수공_설변3차_변경3차" xfId="621"/>
    <cellStyle name="백_수량산출서(수정)_01-토공_02-배수공_설변3차_변경3차도면수정" xfId="622"/>
    <cellStyle name="백_수량산출서(수정)_01-토공_02-배수공_설변3차_설변3차" xfId="623"/>
    <cellStyle name="백_수량산출서(수정)_01-토공_02-배수공_설변3차_설변3차_변경3차" xfId="624"/>
    <cellStyle name="백_수량산출서(수정)_01-토공_02-배수공_설변3차_설변3차_변경3차도면수정" xfId="625"/>
    <cellStyle name="백_수량산출서(수정)_01-토공_02-배수공_토공" xfId="626"/>
    <cellStyle name="백_수량산출서(수정)_01-토공_02-배수공_토공_변경3차" xfId="627"/>
    <cellStyle name="백_수량산출서(수정)_01-토공_02-배수공_토공_변경3차도면수정" xfId="628"/>
    <cellStyle name="백_수량산출서(수정)_01-토공_02-배수공_토공_설변3차" xfId="629"/>
    <cellStyle name="백_수량산출서(수정)_01-토공_02-배수공_토공_설변3차_변경3차" xfId="630"/>
    <cellStyle name="백_수량산출서(수정)_01-토공_02-배수공_토공_설변3차_변경3차도면수정" xfId="631"/>
    <cellStyle name="백_수량산출서(수정)_01-토공_02-배수공_토공_설변3차_설변3차" xfId="632"/>
    <cellStyle name="백_수량산출서(수정)_01-토공_02-배수공_토공_설변3차_설변3차_변경3차" xfId="633"/>
    <cellStyle name="백_수량산출서(수정)_01-토공_02-배수공_토공_설변3차_설변3차_변경3차도면수정" xfId="634"/>
    <cellStyle name="백_수량산출서(수정)_02-배수공" xfId="635"/>
    <cellStyle name="백_수량산출서(수정)_02-배수공_02-반중력식옹벽" xfId="636"/>
    <cellStyle name="백_수량산출서(수정)_02-배수공_02-반중력식옹벽_변경3차" xfId="637"/>
    <cellStyle name="백_수량산출서(수정)_02-배수공_02-반중력식옹벽_변경3차도면수정" xfId="638"/>
    <cellStyle name="백_수량산출서(수정)_02-배수공_02-반중력식옹벽_설변3차" xfId="639"/>
    <cellStyle name="백_수량산출서(수정)_02-배수공_02-반중력식옹벽_설변3차_변경3차" xfId="640"/>
    <cellStyle name="백_수량산출서(수정)_02-배수공_02-반중력식옹벽_설변3차_변경3차도면수정" xfId="641"/>
    <cellStyle name="백_수량산출서(수정)_02-배수공_02-반중력식옹벽_설변3차_설변3차" xfId="642"/>
    <cellStyle name="백_수량산출서(수정)_02-배수공_02-반중력식옹벽_설변3차_설변3차_변경3차" xfId="643"/>
    <cellStyle name="백_수량산출서(수정)_02-배수공_02-반중력식옹벽_설변3차_설변3차_변경3차도면수정" xfId="644"/>
    <cellStyle name="백_수량산출서(수정)_02-배수공_02-반중력식옹벽_토공" xfId="645"/>
    <cellStyle name="백_수량산출서(수정)_02-배수공_02-반중력식옹벽_토공_변경3차" xfId="646"/>
    <cellStyle name="백_수량산출서(수정)_02-배수공_02-반중력식옹벽_토공_변경3차도면수정" xfId="647"/>
    <cellStyle name="백_수량산출서(수정)_02-배수공_02-반중력식옹벽_토공_설변3차" xfId="648"/>
    <cellStyle name="백_수량산출서(수정)_02-배수공_02-반중력식옹벽_토공_설변3차_변경3차" xfId="649"/>
    <cellStyle name="백_수량산출서(수정)_02-배수공_02-반중력식옹벽_토공_설변3차_변경3차도면수정" xfId="650"/>
    <cellStyle name="백_수량산출서(수정)_02-배수공_02-반중력식옹벽_토공_설변3차_설변3차" xfId="651"/>
    <cellStyle name="백_수량산출서(수정)_02-배수공_02-반중력식옹벽_토공_설변3차_설변3차_변경3차" xfId="652"/>
    <cellStyle name="백_수량산출서(수정)_02-배수공_02-반중력식옹벽_토공_설변3차_설변3차_변경3차도면수정" xfId="653"/>
    <cellStyle name="백_수량산출서(수정)_02-배수공_02-배수공" xfId="654"/>
    <cellStyle name="백_수량산출서(수정)_02-배수공_02-배수공_변경3차" xfId="655"/>
    <cellStyle name="백_수량산출서(수정)_02-배수공_02-배수공_변경3차도면수정" xfId="656"/>
    <cellStyle name="백_수량산출서(수정)_02-배수공_02-배수공_설변3차" xfId="657"/>
    <cellStyle name="백_수량산출서(수정)_02-배수공_02-배수공_설변3차_변경3차" xfId="658"/>
    <cellStyle name="백_수량산출서(수정)_02-배수공_02-배수공_설변3차_변경3차도면수정" xfId="659"/>
    <cellStyle name="백_수량산출서(수정)_02-배수공_02-배수공_설변3차_설변3차" xfId="660"/>
    <cellStyle name="백_수량산출서(수정)_02-배수공_02-배수공_설변3차_설변3차_변경3차" xfId="661"/>
    <cellStyle name="백_수량산출서(수정)_02-배수공_02-배수공_설변3차_설변3차_변경3차도면수정" xfId="662"/>
    <cellStyle name="백_수량산출서(수정)_02-배수공_02-배수공_토공" xfId="663"/>
    <cellStyle name="백_수량산출서(수정)_02-배수공_02-배수공_토공_변경3차" xfId="664"/>
    <cellStyle name="백_수량산출서(수정)_02-배수공_02-배수공_토공_변경3차도면수정" xfId="665"/>
    <cellStyle name="백_수량산출서(수정)_02-배수공_02-배수공_토공_설변3차" xfId="666"/>
    <cellStyle name="백_수량산출서(수정)_02-배수공_02-배수공_토공_설변3차_변경3차" xfId="667"/>
    <cellStyle name="백_수량산출서(수정)_02-배수공_02-배수공_토공_설변3차_변경3차도면수정" xfId="668"/>
    <cellStyle name="백_수량산출서(수정)_02-배수공_02-배수공_토공_설변3차_설변3차" xfId="669"/>
    <cellStyle name="백_수량산출서(수정)_02-배수공_02-배수공_토공_설변3차_설변3차_변경3차" xfId="670"/>
    <cellStyle name="백_수량산출서(수정)_02-배수공_02-배수공_토공_설변3차_설변3차_변경3차도면수정" xfId="671"/>
    <cellStyle name="백_수량산출서(수정)_02-배수공_반중력" xfId="672"/>
    <cellStyle name="백_수량산출서(수정)_02-배수공_반중력_변경3차" xfId="673"/>
    <cellStyle name="백_수량산출서(수정)_02-배수공_반중력_변경3차도면수정" xfId="674"/>
    <cellStyle name="백_수량산출서(수정)_02-배수공_반중력_설변3차" xfId="675"/>
    <cellStyle name="백_수량산출서(수정)_02-배수공_반중력_설변3차_변경3차" xfId="676"/>
    <cellStyle name="백_수량산출서(수정)_02-배수공_반중력_설변3차_변경3차도면수정" xfId="677"/>
    <cellStyle name="백_수량산출서(수정)_02-배수공_반중력_설변3차_설변3차" xfId="678"/>
    <cellStyle name="백_수량산출서(수정)_02-배수공_반중력_설변3차_설변3차_변경3차" xfId="679"/>
    <cellStyle name="백_수량산출서(수정)_02-배수공_반중력_설변3차_설변3차_변경3차도면수정" xfId="680"/>
    <cellStyle name="백_수량산출서(수정)_02-배수공_반중력_토공" xfId="681"/>
    <cellStyle name="백_수량산출서(수정)_02-배수공_반중력_토공_변경3차" xfId="682"/>
    <cellStyle name="백_수량산출서(수정)_02-배수공_반중력_토공_변경3차도면수정" xfId="683"/>
    <cellStyle name="백_수량산출서(수정)_02-배수공_반중력_토공_설변3차" xfId="684"/>
    <cellStyle name="백_수량산출서(수정)_02-배수공_반중력_토공_설변3차_변경3차" xfId="685"/>
    <cellStyle name="백_수량산출서(수정)_02-배수공_반중력_토공_설변3차_변경3차도면수정" xfId="686"/>
    <cellStyle name="백_수량산출서(수정)_02-배수공_반중력_토공_설변3차_설변3차" xfId="687"/>
    <cellStyle name="백_수량산출서(수정)_02-배수공_반중력_토공_설변3차_설변3차_변경3차" xfId="688"/>
    <cellStyle name="백_수량산출서(수정)_02-배수공_반중력_토공_설변3차_설변3차_변경3차도면수정" xfId="689"/>
    <cellStyle name="백_수량산출서(수정)_02-배수공_변경3차" xfId="690"/>
    <cellStyle name="백_수량산출서(수정)_02-배수공_변경3차도면수정" xfId="691"/>
    <cellStyle name="백_수량산출서(수정)_02-배수공_설변3차" xfId="692"/>
    <cellStyle name="백_수량산출서(수정)_02-배수공_설변3차_변경3차" xfId="693"/>
    <cellStyle name="백_수량산출서(수정)_02-배수공_설변3차_변경3차도면수정" xfId="694"/>
    <cellStyle name="백_수량산출서(수정)_02-배수공_설변3차_설변3차" xfId="695"/>
    <cellStyle name="백_수량산출서(수정)_02-배수공_설변3차_설변3차_변경3차" xfId="696"/>
    <cellStyle name="백_수량산출서(수정)_02-배수공_설변3차_설변3차_변경3차도면수정" xfId="697"/>
    <cellStyle name="백_수량산출서(수정)_02-배수공_토공" xfId="698"/>
    <cellStyle name="백_수량산출서(수정)_02-배수공_토공_변경3차" xfId="699"/>
    <cellStyle name="백_수량산출서(수정)_02-배수공_토공_변경3차도면수정" xfId="700"/>
    <cellStyle name="백_수량산출서(수정)_02-배수공_토공_설변3차" xfId="701"/>
    <cellStyle name="백_수량산출서(수정)_02-배수공_토공_설변3차_변경3차" xfId="702"/>
    <cellStyle name="백_수량산출서(수정)_02-배수공_토공_설변3차_변경3차도면수정" xfId="703"/>
    <cellStyle name="백_수량산출서(수정)_02-배수공_토공_설변3차_설변3차" xfId="704"/>
    <cellStyle name="백_수량산출서(수정)_02-배수공_토공_설변3차_설변3차_변경3차" xfId="705"/>
    <cellStyle name="백_수량산출서(수정)_02-배수공_토공_설변3차_설변3차_변경3차도면수정" xfId="706"/>
    <cellStyle name="백_수량산출서(수정)_04-포장공_02-배수공" xfId="707"/>
    <cellStyle name="백_수량산출서(수정)_04-포장공_02-배수공_변경3차" xfId="708"/>
    <cellStyle name="백_수량산출서(수정)_04-포장공_02-배수공_변경3차도면수정" xfId="709"/>
    <cellStyle name="백_수량산출서(수정)_04-포장공_02-배수공_설변3차" xfId="710"/>
    <cellStyle name="백_수량산출서(수정)_04-포장공_02-배수공_설변3차_변경3차" xfId="711"/>
    <cellStyle name="백_수량산출서(수정)_04-포장공_02-배수공_설변3차_변경3차도면수정" xfId="712"/>
    <cellStyle name="백_수량산출서(수정)_04-포장공_02-배수공_설변3차_설변3차" xfId="713"/>
    <cellStyle name="백_수량산출서(수정)_04-포장공_02-배수공_설변3차_설변3차_변경3차" xfId="714"/>
    <cellStyle name="백_수량산출서(수정)_04-포장공_02-배수공_설변3차_설변3차_변경3차도면수정" xfId="715"/>
    <cellStyle name="백_수량산출서(수정)_04-포장공_02-배수공_토공" xfId="716"/>
    <cellStyle name="백_수량산출서(수정)_04-포장공_02-배수공_토공_변경3차" xfId="717"/>
    <cellStyle name="백_수량산출서(수정)_04-포장공_02-배수공_토공_변경3차도면수정" xfId="718"/>
    <cellStyle name="백_수량산출서(수정)_04-포장공_02-배수공_토공_설변3차" xfId="719"/>
    <cellStyle name="백_수량산출서(수정)_04-포장공_02-배수공_토공_설변3차_변경3차" xfId="720"/>
    <cellStyle name="백_수량산출서(수정)_04-포장공_02-배수공_토공_설변3차_변경3차도면수정" xfId="721"/>
    <cellStyle name="백_수량산출서(수정)_04-포장공_02-배수공_토공_설변3차_설변3차" xfId="722"/>
    <cellStyle name="백_수량산출서(수정)_04-포장공_02-배수공_토공_설변3차_설변3차_변경3차" xfId="723"/>
    <cellStyle name="백_수량산출서(수정)_04-포장공_02-배수공_토공_설변3차_설변3차_변경3차도면수정" xfId="724"/>
    <cellStyle name="백_수량산출서(수정)_06-부대공_02-배수공" xfId="725"/>
    <cellStyle name="백_수량산출서(수정)_06-부대공_02-배수공_변경3차" xfId="726"/>
    <cellStyle name="백_수량산출서(수정)_06-부대공_02-배수공_변경3차도면수정" xfId="727"/>
    <cellStyle name="백_수량산출서(수정)_06-부대공_02-배수공_설변3차" xfId="728"/>
    <cellStyle name="백_수량산출서(수정)_06-부대공_02-배수공_설변3차_변경3차" xfId="729"/>
    <cellStyle name="백_수량산출서(수정)_06-부대공_02-배수공_설변3차_변경3차도면수정" xfId="730"/>
    <cellStyle name="백_수량산출서(수정)_06-부대공_02-배수공_설변3차_설변3차" xfId="731"/>
    <cellStyle name="백_수량산출서(수정)_06-부대공_02-배수공_설변3차_설변3차_변경3차" xfId="732"/>
    <cellStyle name="백_수량산출서(수정)_06-부대공_02-배수공_설변3차_설변3차_변경3차도면수정" xfId="733"/>
    <cellStyle name="백_수량산출서(수정)_06-부대공_02-배수공_토공" xfId="734"/>
    <cellStyle name="백_수량산출서(수정)_06-부대공_02-배수공_토공_변경3차" xfId="735"/>
    <cellStyle name="백_수량산출서(수정)_06-부대공_02-배수공_토공_변경3차도면수정" xfId="736"/>
    <cellStyle name="백_수량산출서(수정)_06-부대공_02-배수공_토공_설변3차" xfId="737"/>
    <cellStyle name="백_수량산출서(수정)_06-부대공_02-배수공_토공_설변3차_변경3차" xfId="738"/>
    <cellStyle name="백_수량산출서(수정)_06-부대공_02-배수공_토공_설변3차_변경3차도면수정" xfId="739"/>
    <cellStyle name="백_수량산출서(수정)_06-부대공_02-배수공_토공_설변3차_설변3차" xfId="740"/>
    <cellStyle name="백_수량산출서(수정)_06-부대공_02-배수공_토공_설변3차_설변3차_변경3차" xfId="741"/>
    <cellStyle name="백_수량산출서(수정)_06-부대공_02-배수공_토공_설변3차_설변3차_변경3차도면수정" xfId="742"/>
    <cellStyle name="백_수량산출서(수정)_2009 하반기 시가지 도로시설물 소파보수공사" xfId="743"/>
    <cellStyle name="백_수량산출서(수정)_2009 하반기 시가지 도로시설물 소파보수공사_시가지 볼라드 교체" xfId="744"/>
    <cellStyle name="백_수량산출서(수정)_교항리 보람아파트 앞 인도정비공사" xfId="745"/>
    <cellStyle name="백_수량산출서(수정)_교항리 보람아파트 앞 인도정비공사_시가지 볼라드 교체" xfId="746"/>
    <cellStyle name="백_수량산출서(수정)_보축4지구" xfId="747"/>
    <cellStyle name="백_수량산출서(수정)_보축4지구_2009 하반기 시가지 도로시설물 소파보수공사" xfId="748"/>
    <cellStyle name="백_수량산출서(수정)_보축4지구_2009 하반기 시가지 도로시설물 소파보수공사_시가지 볼라드 교체" xfId="749"/>
    <cellStyle name="백_수량산출서(수정)_보축4지구_교항리 보람아파트 앞 인도정비공사" xfId="750"/>
    <cellStyle name="백_수량산출서(수정)_보축4지구_교항리 보람아파트 앞 인도정비공사_시가지 볼라드 교체" xfId="751"/>
    <cellStyle name="백_수량산출서(수정)_보축4지구_시가지 볼라드 교체" xfId="752"/>
    <cellStyle name="백_수량산출서(수정)_보축4지구_시가지 볼라드 교체_시가지 볼라드 교체" xfId="753"/>
    <cellStyle name="백_수량산출서(수정)_시가지 볼라드 교체" xfId="754"/>
    <cellStyle name="백_수량산출서(수정)_시가지 볼라드 교체_시가지 볼라드 교체" xfId="755"/>
    <cellStyle name="백_시가지 볼라드 교체" xfId="756"/>
    <cellStyle name="백_시가지 볼라드 교체_시가지 볼라드 교체" xfId="757"/>
    <cellStyle name="백_실정보고가시설 최종" xfId="758"/>
    <cellStyle name="백_조경 이식 원가계산서" xfId="759"/>
    <cellStyle name="백_최종단가,수량산출서(계량시설 가이드레일)" xfId="760"/>
    <cellStyle name="백분율 [0]" xfId="761"/>
    <cellStyle name="백분율 [2]" xfId="762"/>
    <cellStyle name="백분율 2" xfId="763"/>
    <cellStyle name="보통" xfId="764" builtinId="28" customBuiltin="1"/>
    <cellStyle name="뷭?_?긚??_1" xfId="765"/>
    <cellStyle name="빨간색" xfId="766"/>
    <cellStyle name="빨강" xfId="767"/>
    <cellStyle name="선택영역" xfId="768"/>
    <cellStyle name="설계서" xfId="769"/>
    <cellStyle name="설명 텍스트" xfId="770" builtinId="53" customBuiltin="1"/>
    <cellStyle name="셀 확인" xfId="771" builtinId="23" customBuiltin="1"/>
    <cellStyle name="소숫점0" xfId="772"/>
    <cellStyle name="소숫점3" xfId="773"/>
    <cellStyle name="수량1" xfId="774"/>
    <cellStyle name="수목명" xfId="775"/>
    <cellStyle name="숫자" xfId="776"/>
    <cellStyle name="숫자(R)" xfId="777"/>
    <cellStyle name="숫자1" xfId="778"/>
    <cellStyle name="숫자3" xfId="779"/>
    <cellStyle name="쉼표 [0]" xfId="780" builtinId="6"/>
    <cellStyle name="쉼표 [0] 2" xfId="781"/>
    <cellStyle name="쉼표 [0] 2 2" xfId="782"/>
    <cellStyle name="쉼표 [0] 2_안흥4리(실미동)용배수로_설치공사내역서" xfId="783"/>
    <cellStyle name="쉼표 [0] 3" xfId="784"/>
    <cellStyle name="스타일 1" xfId="785"/>
    <cellStyle name="스타일 2" xfId="786"/>
    <cellStyle name="안건회계법인" xfId="787"/>
    <cellStyle name="연결된 셀" xfId="788" builtinId="24" customBuiltin="1"/>
    <cellStyle name="요약" xfId="789" builtinId="25" customBuiltin="1"/>
    <cellStyle name="우괄호_박심배수구조물공" xfId="790"/>
    <cellStyle name="우측양괄호" xfId="791"/>
    <cellStyle name="원" xfId="792"/>
    <cellStyle name="원_050300실정보고 우수펌프장" xfId="793"/>
    <cellStyle name="원_060915 강릉하수처리장 침사콘베이어 보수" xfId="794"/>
    <cellStyle name="원_1001기계설변-내역,일위,단가" xfId="795"/>
    <cellStyle name="원_1018단가산출서(배관라인변경)" xfId="796"/>
    <cellStyle name="원_1102수량산출(계량시설가이드레일)" xfId="797"/>
    <cellStyle name="원_465_kangwon2002-5-2-1)최종수정)" xfId="798"/>
    <cellStyle name="원_sts- 하수처리장 탈수기동 배기시설보수공사" xfId="799"/>
    <cellStyle name="원_단가산출서(구내배관)" xfId="800"/>
    <cellStyle name="원_단가산출서(되메우기)" xfId="801"/>
    <cellStyle name="원_단가산출서(용수공급조)" xfId="802"/>
    <cellStyle name="원_단가산출서(토목 되메우기)" xfId="803"/>
    <cellStyle name="원_변경 - 기계 설계 내역서" xfId="804"/>
    <cellStyle name="원_설계서2009(덤프트럭.모터그레이드)" xfId="805"/>
    <cellStyle name="원_세륜기 확정" xfId="806"/>
    <cellStyle name="원_신동하수1" xfId="807"/>
    <cellStyle name="원_실정보고가시설 최종" xfId="808"/>
    <cellStyle name="원_염실 및 탈수기계실배기공사" xfId="809"/>
    <cellStyle name="원_인흥공사비(수지예산서)" xfId="810"/>
    <cellStyle name="원_점리내역" xfId="811"/>
    <cellStyle name="원_조경 이식 원가계산서" xfId="812"/>
    <cellStyle name="원_종합경기장배관보수-강관" xfId="813"/>
    <cellStyle name="원_착공시립합창단 연습실외1 배기시설공사" xfId="814"/>
    <cellStyle name="원_창봉지급자재단가" xfId="815"/>
    <cellStyle name="원_최종-용평리죠트 공조덕트보수" xfId="816"/>
    <cellStyle name="이준민" xfId="817"/>
    <cellStyle name="일반" xfId="818"/>
    <cellStyle name="입력" xfId="819" builtinId="20" customBuiltin="1"/>
    <cellStyle name="자리수" xfId="820"/>
    <cellStyle name="자리수0" xfId="821"/>
    <cellStyle name="정기수 - 유형1" xfId="822"/>
    <cellStyle name="제곱" xfId="823"/>
    <cellStyle name="제목" xfId="824" builtinId="15" customBuiltin="1"/>
    <cellStyle name="제목 1" xfId="825" builtinId="16" customBuiltin="1"/>
    <cellStyle name="제목 2" xfId="826" builtinId="17" customBuiltin="1"/>
    <cellStyle name="제목 3" xfId="827" builtinId="18" customBuiltin="1"/>
    <cellStyle name="제목 4" xfId="828" builtinId="19" customBuiltin="1"/>
    <cellStyle name="좋음" xfId="829" builtinId="26" customBuiltin="1"/>
    <cellStyle name="좌괄호_박심배수구조물공" xfId="830"/>
    <cellStyle name="좌측양괄호" xfId="831"/>
    <cellStyle name="지정되지 않음" xfId="832"/>
    <cellStyle name="출력" xfId="833" builtinId="21" customBuiltin="1"/>
    <cellStyle name="콤" xfId="834"/>
    <cellStyle name="콤_01-토공_02-배수공" xfId="835"/>
    <cellStyle name="콤_01-토공_02-배수공_변경3차" xfId="836"/>
    <cellStyle name="콤_01-토공_02-배수공_변경3차도면수정" xfId="837"/>
    <cellStyle name="콤_01-토공_02-배수공_설변3차" xfId="838"/>
    <cellStyle name="콤_01-토공_02-배수공_설변3차_변경3차" xfId="839"/>
    <cellStyle name="콤_01-토공_02-배수공_설변3차_변경3차도면수정" xfId="840"/>
    <cellStyle name="콤_01-토공_02-배수공_설변3차_설변3차" xfId="841"/>
    <cellStyle name="콤_01-토공_02-배수공_설변3차_설변3차_변경3차" xfId="842"/>
    <cellStyle name="콤_01-토공_02-배수공_설변3차_설변3차_변경3차도면수정" xfId="843"/>
    <cellStyle name="콤_01-토공_02-배수공_토공" xfId="844"/>
    <cellStyle name="콤_01-토공_02-배수공_토공_변경3차" xfId="845"/>
    <cellStyle name="콤_01-토공_02-배수공_토공_변경3차도면수정" xfId="846"/>
    <cellStyle name="콤_01-토공_02-배수공_토공_설변3차" xfId="847"/>
    <cellStyle name="콤_01-토공_02-배수공_토공_설변3차_변경3차" xfId="848"/>
    <cellStyle name="콤_01-토공_02-배수공_토공_설변3차_변경3차도면수정" xfId="849"/>
    <cellStyle name="콤_01-토공_02-배수공_토공_설변3차_설변3차" xfId="850"/>
    <cellStyle name="콤_01-토공_02-배수공_토공_설변3차_설변3차_변경3차" xfId="851"/>
    <cellStyle name="콤_01-토공_02-배수공_토공_설변3차_설변3차_변경3차도면수정" xfId="852"/>
    <cellStyle name="콤_02-배수공" xfId="853"/>
    <cellStyle name="콤_02-배수공_02-반중력식옹벽" xfId="854"/>
    <cellStyle name="콤_02-배수공_02-반중력식옹벽_변경3차" xfId="855"/>
    <cellStyle name="콤_02-배수공_02-반중력식옹벽_변경3차도면수정" xfId="856"/>
    <cellStyle name="콤_02-배수공_02-반중력식옹벽_설변3차" xfId="857"/>
    <cellStyle name="콤_02-배수공_02-반중력식옹벽_설변3차_변경3차" xfId="858"/>
    <cellStyle name="콤_02-배수공_02-반중력식옹벽_설변3차_변경3차도면수정" xfId="859"/>
    <cellStyle name="콤_02-배수공_02-반중력식옹벽_설변3차_설변3차" xfId="860"/>
    <cellStyle name="콤_02-배수공_02-반중력식옹벽_설변3차_설변3차_변경3차" xfId="861"/>
    <cellStyle name="콤_02-배수공_02-반중력식옹벽_설변3차_설변3차_변경3차도면수정" xfId="862"/>
    <cellStyle name="콤_02-배수공_02-반중력식옹벽_토공" xfId="863"/>
    <cellStyle name="콤_02-배수공_02-반중력식옹벽_토공_변경3차" xfId="864"/>
    <cellStyle name="콤_02-배수공_02-반중력식옹벽_토공_변경3차도면수정" xfId="865"/>
    <cellStyle name="콤_02-배수공_02-반중력식옹벽_토공_설변3차" xfId="866"/>
    <cellStyle name="콤_02-배수공_02-반중력식옹벽_토공_설변3차_변경3차" xfId="867"/>
    <cellStyle name="콤_02-배수공_02-반중력식옹벽_토공_설변3차_변경3차도면수정" xfId="868"/>
    <cellStyle name="콤_02-배수공_02-반중력식옹벽_토공_설변3차_설변3차" xfId="869"/>
    <cellStyle name="콤_02-배수공_02-반중력식옹벽_토공_설변3차_설변3차_변경3차" xfId="870"/>
    <cellStyle name="콤_02-배수공_02-반중력식옹벽_토공_설변3차_설변3차_변경3차도면수정" xfId="871"/>
    <cellStyle name="콤_02-배수공_02-배수공" xfId="872"/>
    <cellStyle name="콤_02-배수공_02-배수공_변경3차" xfId="873"/>
    <cellStyle name="콤_02-배수공_02-배수공_변경3차도면수정" xfId="874"/>
    <cellStyle name="콤_02-배수공_02-배수공_설변3차" xfId="875"/>
    <cellStyle name="콤_02-배수공_02-배수공_설변3차_변경3차" xfId="876"/>
    <cellStyle name="콤_02-배수공_02-배수공_설변3차_변경3차도면수정" xfId="877"/>
    <cellStyle name="콤_02-배수공_02-배수공_설변3차_설변3차" xfId="878"/>
    <cellStyle name="콤_02-배수공_02-배수공_설변3차_설변3차_변경3차" xfId="879"/>
    <cellStyle name="콤_02-배수공_02-배수공_설변3차_설변3차_변경3차도면수정" xfId="880"/>
    <cellStyle name="콤_02-배수공_02-배수공_토공" xfId="881"/>
    <cellStyle name="콤_02-배수공_02-배수공_토공_변경3차" xfId="882"/>
    <cellStyle name="콤_02-배수공_02-배수공_토공_변경3차도면수정" xfId="883"/>
    <cellStyle name="콤_02-배수공_02-배수공_토공_설변3차" xfId="884"/>
    <cellStyle name="콤_02-배수공_02-배수공_토공_설변3차_변경3차" xfId="885"/>
    <cellStyle name="콤_02-배수공_02-배수공_토공_설변3차_변경3차도면수정" xfId="886"/>
    <cellStyle name="콤_02-배수공_02-배수공_토공_설변3차_설변3차" xfId="887"/>
    <cellStyle name="콤_02-배수공_02-배수공_토공_설변3차_설변3차_변경3차" xfId="888"/>
    <cellStyle name="콤_02-배수공_02-배수공_토공_설변3차_설변3차_변경3차도면수정" xfId="889"/>
    <cellStyle name="콤_02-배수공_반중력" xfId="890"/>
    <cellStyle name="콤_02-배수공_반중력_변경3차" xfId="891"/>
    <cellStyle name="콤_02-배수공_반중력_변경3차도면수정" xfId="892"/>
    <cellStyle name="콤_02-배수공_반중력_설변3차" xfId="893"/>
    <cellStyle name="콤_02-배수공_반중력_설변3차_변경3차" xfId="894"/>
    <cellStyle name="콤_02-배수공_반중력_설변3차_변경3차도면수정" xfId="895"/>
    <cellStyle name="콤_02-배수공_반중력_설변3차_설변3차" xfId="896"/>
    <cellStyle name="콤_02-배수공_반중력_설변3차_설변3차_변경3차" xfId="897"/>
    <cellStyle name="콤_02-배수공_반중력_설변3차_설변3차_변경3차도면수정" xfId="898"/>
    <cellStyle name="콤_02-배수공_반중력_토공" xfId="899"/>
    <cellStyle name="콤_02-배수공_반중력_토공_변경3차" xfId="900"/>
    <cellStyle name="콤_02-배수공_반중력_토공_변경3차도면수정" xfId="901"/>
    <cellStyle name="콤_02-배수공_반중력_토공_설변3차" xfId="902"/>
    <cellStyle name="콤_02-배수공_반중력_토공_설변3차_변경3차" xfId="903"/>
    <cellStyle name="콤_02-배수공_반중력_토공_설변3차_변경3차도면수정" xfId="904"/>
    <cellStyle name="콤_02-배수공_반중력_토공_설변3차_설변3차" xfId="905"/>
    <cellStyle name="콤_02-배수공_반중력_토공_설변3차_설변3차_변경3차" xfId="906"/>
    <cellStyle name="콤_02-배수공_반중력_토공_설변3차_설변3차_변경3차도면수정" xfId="907"/>
    <cellStyle name="콤_02-배수공_변경3차" xfId="908"/>
    <cellStyle name="콤_02-배수공_변경3차도면수정" xfId="909"/>
    <cellStyle name="콤_02-배수공_설변3차" xfId="910"/>
    <cellStyle name="콤_02-배수공_설변3차_변경3차" xfId="911"/>
    <cellStyle name="콤_02-배수공_설변3차_변경3차도면수정" xfId="912"/>
    <cellStyle name="콤_02-배수공_설변3차_설변3차" xfId="913"/>
    <cellStyle name="콤_02-배수공_설변3차_설변3차_변경3차" xfId="914"/>
    <cellStyle name="콤_02-배수공_설변3차_설변3차_변경3차도면수정" xfId="915"/>
    <cellStyle name="콤_02-배수공_토공" xfId="916"/>
    <cellStyle name="콤_02-배수공_토공_변경3차" xfId="917"/>
    <cellStyle name="콤_02-배수공_토공_변경3차도면수정" xfId="918"/>
    <cellStyle name="콤_02-배수공_토공_설변3차" xfId="919"/>
    <cellStyle name="콤_02-배수공_토공_설변3차_변경3차" xfId="920"/>
    <cellStyle name="콤_02-배수공_토공_설변3차_변경3차도면수정" xfId="921"/>
    <cellStyle name="콤_02-배수공_토공_설변3차_설변3차" xfId="922"/>
    <cellStyle name="콤_02-배수공_토공_설변3차_설변3차_변경3차" xfId="923"/>
    <cellStyle name="콤_02-배수공_토공_설변3차_설변3차_변경3차도면수정" xfId="924"/>
    <cellStyle name="콤_04-포장공_02-배수공" xfId="925"/>
    <cellStyle name="콤_04-포장공_02-배수공_변경3차" xfId="926"/>
    <cellStyle name="콤_04-포장공_02-배수공_변경3차도면수정" xfId="927"/>
    <cellStyle name="콤_04-포장공_02-배수공_설변3차" xfId="928"/>
    <cellStyle name="콤_04-포장공_02-배수공_설변3차_변경3차" xfId="929"/>
    <cellStyle name="콤_04-포장공_02-배수공_설변3차_변경3차도면수정" xfId="930"/>
    <cellStyle name="콤_04-포장공_02-배수공_설변3차_설변3차" xfId="931"/>
    <cellStyle name="콤_04-포장공_02-배수공_설변3차_설변3차_변경3차" xfId="932"/>
    <cellStyle name="콤_04-포장공_02-배수공_설변3차_설변3차_변경3차도면수정" xfId="933"/>
    <cellStyle name="콤_04-포장공_02-배수공_토공" xfId="934"/>
    <cellStyle name="콤_04-포장공_02-배수공_토공_변경3차" xfId="935"/>
    <cellStyle name="콤_04-포장공_02-배수공_토공_변경3차도면수정" xfId="936"/>
    <cellStyle name="콤_04-포장공_02-배수공_토공_설변3차" xfId="937"/>
    <cellStyle name="콤_04-포장공_02-배수공_토공_설변3차_변경3차" xfId="938"/>
    <cellStyle name="콤_04-포장공_02-배수공_토공_설변3차_변경3차도면수정" xfId="939"/>
    <cellStyle name="콤_04-포장공_02-배수공_토공_설변3차_설변3차" xfId="940"/>
    <cellStyle name="콤_04-포장공_02-배수공_토공_설변3차_설변3차_변경3차" xfId="941"/>
    <cellStyle name="콤_04-포장공_02-배수공_토공_설변3차_설변3차_변경3차도면수정" xfId="942"/>
    <cellStyle name="콤_06-부대공_02-배수공" xfId="943"/>
    <cellStyle name="콤_06-부대공_02-배수공_변경3차" xfId="944"/>
    <cellStyle name="콤_06-부대공_02-배수공_변경3차도면수정" xfId="945"/>
    <cellStyle name="콤_06-부대공_02-배수공_설변3차" xfId="946"/>
    <cellStyle name="콤_06-부대공_02-배수공_설변3차_변경3차" xfId="947"/>
    <cellStyle name="콤_06-부대공_02-배수공_설변3차_변경3차도면수정" xfId="948"/>
    <cellStyle name="콤_06-부대공_02-배수공_설변3차_설변3차" xfId="949"/>
    <cellStyle name="콤_06-부대공_02-배수공_설변3차_설변3차_변경3차" xfId="950"/>
    <cellStyle name="콤_06-부대공_02-배수공_설변3차_설변3차_변경3차도면수정" xfId="951"/>
    <cellStyle name="콤_06-부대공_02-배수공_토공" xfId="952"/>
    <cellStyle name="콤_06-부대공_02-배수공_토공_변경3차" xfId="953"/>
    <cellStyle name="콤_06-부대공_02-배수공_토공_변경3차도면수정" xfId="954"/>
    <cellStyle name="콤_06-부대공_02-배수공_토공_설변3차" xfId="955"/>
    <cellStyle name="콤_06-부대공_02-배수공_토공_설변3차_변경3차" xfId="956"/>
    <cellStyle name="콤_06-부대공_02-배수공_토공_설변3차_변경3차도면수정" xfId="957"/>
    <cellStyle name="콤_06-부대공_02-배수공_토공_설변3차_설변3차" xfId="958"/>
    <cellStyle name="콤_06-부대공_02-배수공_토공_설변3차_설변3차_변경3차" xfId="959"/>
    <cellStyle name="콤_06-부대공_02-배수공_토공_설변3차_설변3차_변경3차도면수정" xfId="960"/>
    <cellStyle name="콤_2009 하반기 시가지 도로시설물 소파보수공사" xfId="961"/>
    <cellStyle name="콤_2009 하반기 시가지 도로시설물 소파보수공사_시가지 볼라드 교체" xfId="962"/>
    <cellStyle name="콤_교항리 보람아파트 앞 인도정비공사" xfId="963"/>
    <cellStyle name="콤_교항리 보람아파트 앞 인도정비공사_시가지 볼라드 교체" xfId="964"/>
    <cellStyle name="콤_보축4지구" xfId="965"/>
    <cellStyle name="콤_보축4지구_2009 하반기 시가지 도로시설물 소파보수공사" xfId="966"/>
    <cellStyle name="콤_보축4지구_2009 하반기 시가지 도로시설물 소파보수공사_시가지 볼라드 교체" xfId="967"/>
    <cellStyle name="콤_보축4지구_교항리 보람아파트 앞 인도정비공사" xfId="968"/>
    <cellStyle name="콤_보축4지구_교항리 보람아파트 앞 인도정비공사_시가지 볼라드 교체" xfId="969"/>
    <cellStyle name="콤_보축4지구_시가지 볼라드 교체" xfId="970"/>
    <cellStyle name="콤_보축4지구_시가지 볼라드 교체_시가지 볼라드 교체" xfId="971"/>
    <cellStyle name="콤_설계서2009(덤프트럭.모터그레이드)" xfId="972"/>
    <cellStyle name="콤_수량산출서(수정)" xfId="973"/>
    <cellStyle name="콤_수량산출서(수정)_01-토공_02-배수공" xfId="974"/>
    <cellStyle name="콤_수량산출서(수정)_01-토공_02-배수공_변경3차" xfId="975"/>
    <cellStyle name="콤_수량산출서(수정)_01-토공_02-배수공_변경3차도면수정" xfId="976"/>
    <cellStyle name="콤_수량산출서(수정)_01-토공_02-배수공_설변3차" xfId="977"/>
    <cellStyle name="콤_수량산출서(수정)_01-토공_02-배수공_설변3차_변경3차" xfId="978"/>
    <cellStyle name="콤_수량산출서(수정)_01-토공_02-배수공_설변3차_변경3차도면수정" xfId="979"/>
    <cellStyle name="콤_수량산출서(수정)_01-토공_02-배수공_설변3차_설변3차" xfId="980"/>
    <cellStyle name="콤_수량산출서(수정)_01-토공_02-배수공_설변3차_설변3차_변경3차" xfId="981"/>
    <cellStyle name="콤_수량산출서(수정)_01-토공_02-배수공_설변3차_설변3차_변경3차도면수정" xfId="982"/>
    <cellStyle name="콤_수량산출서(수정)_01-토공_02-배수공_토공" xfId="983"/>
    <cellStyle name="콤_수량산출서(수정)_01-토공_02-배수공_토공_변경3차" xfId="984"/>
    <cellStyle name="콤_수량산출서(수정)_01-토공_02-배수공_토공_변경3차도면수정" xfId="985"/>
    <cellStyle name="콤_수량산출서(수정)_01-토공_02-배수공_토공_설변3차" xfId="986"/>
    <cellStyle name="콤_수량산출서(수정)_01-토공_02-배수공_토공_설변3차_변경3차" xfId="987"/>
    <cellStyle name="콤_수량산출서(수정)_01-토공_02-배수공_토공_설변3차_변경3차도면수정" xfId="988"/>
    <cellStyle name="콤_수량산출서(수정)_01-토공_02-배수공_토공_설변3차_설변3차" xfId="989"/>
    <cellStyle name="콤_수량산출서(수정)_01-토공_02-배수공_토공_설변3차_설변3차_변경3차" xfId="990"/>
    <cellStyle name="콤_수량산출서(수정)_01-토공_02-배수공_토공_설변3차_설변3차_변경3차도면수정" xfId="991"/>
    <cellStyle name="콤_수량산출서(수정)_02-배수공" xfId="992"/>
    <cellStyle name="콤_수량산출서(수정)_02-배수공_02-반중력식옹벽" xfId="993"/>
    <cellStyle name="콤_수량산출서(수정)_02-배수공_02-반중력식옹벽_변경3차" xfId="994"/>
    <cellStyle name="콤_수량산출서(수정)_02-배수공_02-반중력식옹벽_변경3차도면수정" xfId="995"/>
    <cellStyle name="콤_수량산출서(수정)_02-배수공_02-반중력식옹벽_설변3차" xfId="996"/>
    <cellStyle name="콤_수량산출서(수정)_02-배수공_02-반중력식옹벽_설변3차_변경3차" xfId="997"/>
    <cellStyle name="콤_수량산출서(수정)_02-배수공_02-반중력식옹벽_설변3차_변경3차도면수정" xfId="998"/>
    <cellStyle name="콤_수량산출서(수정)_02-배수공_02-반중력식옹벽_설변3차_설변3차" xfId="999"/>
    <cellStyle name="콤_수량산출서(수정)_02-배수공_02-반중력식옹벽_설변3차_설변3차_변경3차" xfId="1000"/>
    <cellStyle name="콤_수량산출서(수정)_02-배수공_02-반중력식옹벽_설변3차_설변3차_변경3차도면수정" xfId="1001"/>
    <cellStyle name="콤_수량산출서(수정)_02-배수공_02-반중력식옹벽_토공" xfId="1002"/>
    <cellStyle name="콤_수량산출서(수정)_02-배수공_02-반중력식옹벽_토공_변경3차" xfId="1003"/>
    <cellStyle name="콤_수량산출서(수정)_02-배수공_02-반중력식옹벽_토공_변경3차도면수정" xfId="1004"/>
    <cellStyle name="콤_수량산출서(수정)_02-배수공_02-반중력식옹벽_토공_설변3차" xfId="1005"/>
    <cellStyle name="콤_수량산출서(수정)_02-배수공_02-반중력식옹벽_토공_설변3차_변경3차" xfId="1006"/>
    <cellStyle name="콤_수량산출서(수정)_02-배수공_02-반중력식옹벽_토공_설변3차_변경3차도면수정" xfId="1007"/>
    <cellStyle name="콤_수량산출서(수정)_02-배수공_02-반중력식옹벽_토공_설변3차_설변3차" xfId="1008"/>
    <cellStyle name="콤_수량산출서(수정)_02-배수공_02-반중력식옹벽_토공_설변3차_설변3차_변경3차" xfId="1009"/>
    <cellStyle name="콤_수량산출서(수정)_02-배수공_02-반중력식옹벽_토공_설변3차_설변3차_변경3차도면수정" xfId="1010"/>
    <cellStyle name="콤_수량산출서(수정)_02-배수공_02-배수공" xfId="1011"/>
    <cellStyle name="콤_수량산출서(수정)_02-배수공_02-배수공_변경3차" xfId="1012"/>
    <cellStyle name="콤_수량산출서(수정)_02-배수공_02-배수공_변경3차도면수정" xfId="1013"/>
    <cellStyle name="콤_수량산출서(수정)_02-배수공_02-배수공_설변3차" xfId="1014"/>
    <cellStyle name="콤_수량산출서(수정)_02-배수공_02-배수공_설변3차_변경3차" xfId="1015"/>
    <cellStyle name="콤_수량산출서(수정)_02-배수공_02-배수공_설변3차_변경3차도면수정" xfId="1016"/>
    <cellStyle name="콤_수량산출서(수정)_02-배수공_02-배수공_설변3차_설변3차" xfId="1017"/>
    <cellStyle name="콤_수량산출서(수정)_02-배수공_02-배수공_설변3차_설변3차_변경3차" xfId="1018"/>
    <cellStyle name="콤_수량산출서(수정)_02-배수공_02-배수공_설변3차_설변3차_변경3차도면수정" xfId="1019"/>
    <cellStyle name="콤_수량산출서(수정)_02-배수공_02-배수공_토공" xfId="1020"/>
    <cellStyle name="콤_수량산출서(수정)_02-배수공_02-배수공_토공_변경3차" xfId="1021"/>
    <cellStyle name="콤_수량산출서(수정)_02-배수공_02-배수공_토공_변경3차도면수정" xfId="1022"/>
    <cellStyle name="콤_수량산출서(수정)_02-배수공_02-배수공_토공_설변3차" xfId="1023"/>
    <cellStyle name="콤_수량산출서(수정)_02-배수공_02-배수공_토공_설변3차_변경3차" xfId="1024"/>
    <cellStyle name="콤_수량산출서(수정)_02-배수공_02-배수공_토공_설변3차_변경3차도면수정" xfId="1025"/>
    <cellStyle name="콤_수량산출서(수정)_02-배수공_02-배수공_토공_설변3차_설변3차" xfId="1026"/>
    <cellStyle name="콤_수량산출서(수정)_02-배수공_02-배수공_토공_설변3차_설변3차_변경3차" xfId="1027"/>
    <cellStyle name="콤_수량산출서(수정)_02-배수공_02-배수공_토공_설변3차_설변3차_변경3차도면수정" xfId="1028"/>
    <cellStyle name="콤_수량산출서(수정)_02-배수공_반중력" xfId="1029"/>
    <cellStyle name="콤_수량산출서(수정)_02-배수공_반중력_변경3차" xfId="1030"/>
    <cellStyle name="콤_수량산출서(수정)_02-배수공_반중력_변경3차도면수정" xfId="1031"/>
    <cellStyle name="콤_수량산출서(수정)_02-배수공_반중력_설변3차" xfId="1032"/>
    <cellStyle name="콤_수량산출서(수정)_02-배수공_반중력_설변3차_변경3차" xfId="1033"/>
    <cellStyle name="콤_수량산출서(수정)_02-배수공_반중력_설변3차_변경3차도면수정" xfId="1034"/>
    <cellStyle name="콤_수량산출서(수정)_02-배수공_반중력_설변3차_설변3차" xfId="1035"/>
    <cellStyle name="콤_수량산출서(수정)_02-배수공_반중력_설변3차_설변3차_변경3차" xfId="1036"/>
    <cellStyle name="콤_수량산출서(수정)_02-배수공_반중력_설변3차_설변3차_변경3차도면수정" xfId="1037"/>
    <cellStyle name="콤_수량산출서(수정)_02-배수공_반중력_토공" xfId="1038"/>
    <cellStyle name="콤_수량산출서(수정)_02-배수공_반중력_토공_변경3차" xfId="1039"/>
    <cellStyle name="콤_수량산출서(수정)_02-배수공_반중력_토공_변경3차도면수정" xfId="1040"/>
    <cellStyle name="콤_수량산출서(수정)_02-배수공_반중력_토공_설변3차" xfId="1041"/>
    <cellStyle name="콤_수량산출서(수정)_02-배수공_반중력_토공_설변3차_변경3차" xfId="1042"/>
    <cellStyle name="콤_수량산출서(수정)_02-배수공_반중력_토공_설변3차_변경3차도면수정" xfId="1043"/>
    <cellStyle name="콤_수량산출서(수정)_02-배수공_반중력_토공_설변3차_설변3차" xfId="1044"/>
    <cellStyle name="콤_수량산출서(수정)_02-배수공_반중력_토공_설변3차_설변3차_변경3차" xfId="1045"/>
    <cellStyle name="콤_수량산출서(수정)_02-배수공_반중력_토공_설변3차_설변3차_변경3차도면수정" xfId="1046"/>
    <cellStyle name="콤_수량산출서(수정)_02-배수공_변경3차" xfId="1047"/>
    <cellStyle name="콤_수량산출서(수정)_02-배수공_변경3차도면수정" xfId="1048"/>
    <cellStyle name="콤_수량산출서(수정)_02-배수공_설변3차" xfId="1049"/>
    <cellStyle name="콤_수량산출서(수정)_02-배수공_설변3차_변경3차" xfId="1050"/>
    <cellStyle name="콤_수량산출서(수정)_02-배수공_설변3차_변경3차도면수정" xfId="1051"/>
    <cellStyle name="콤_수량산출서(수정)_02-배수공_설변3차_설변3차" xfId="1052"/>
    <cellStyle name="콤_수량산출서(수정)_02-배수공_설변3차_설변3차_변경3차" xfId="1053"/>
    <cellStyle name="콤_수량산출서(수정)_02-배수공_설변3차_설변3차_변경3차도면수정" xfId="1054"/>
    <cellStyle name="콤_수량산출서(수정)_02-배수공_토공" xfId="1055"/>
    <cellStyle name="콤_수량산출서(수정)_02-배수공_토공_변경3차" xfId="1056"/>
    <cellStyle name="콤_수량산출서(수정)_02-배수공_토공_변경3차도면수정" xfId="1057"/>
    <cellStyle name="콤_수량산출서(수정)_02-배수공_토공_설변3차" xfId="1058"/>
    <cellStyle name="콤_수량산출서(수정)_02-배수공_토공_설변3차_변경3차" xfId="1059"/>
    <cellStyle name="콤_수량산출서(수정)_02-배수공_토공_설변3차_변경3차도면수정" xfId="1060"/>
    <cellStyle name="콤_수량산출서(수정)_02-배수공_토공_설변3차_설변3차" xfId="1061"/>
    <cellStyle name="콤_수량산출서(수정)_02-배수공_토공_설변3차_설변3차_변경3차" xfId="1062"/>
    <cellStyle name="콤_수량산출서(수정)_02-배수공_토공_설변3차_설변3차_변경3차도면수정" xfId="1063"/>
    <cellStyle name="콤_수량산출서(수정)_04-포장공_02-배수공" xfId="1064"/>
    <cellStyle name="콤_수량산출서(수정)_04-포장공_02-배수공_변경3차" xfId="1065"/>
    <cellStyle name="콤_수량산출서(수정)_04-포장공_02-배수공_변경3차도면수정" xfId="1066"/>
    <cellStyle name="콤_수량산출서(수정)_04-포장공_02-배수공_설변3차" xfId="1067"/>
    <cellStyle name="콤_수량산출서(수정)_04-포장공_02-배수공_설변3차_변경3차" xfId="1068"/>
    <cellStyle name="콤_수량산출서(수정)_04-포장공_02-배수공_설변3차_변경3차도면수정" xfId="1069"/>
    <cellStyle name="콤_수량산출서(수정)_04-포장공_02-배수공_설변3차_설변3차" xfId="1070"/>
    <cellStyle name="콤_수량산출서(수정)_04-포장공_02-배수공_설변3차_설변3차_변경3차" xfId="1071"/>
    <cellStyle name="콤_수량산출서(수정)_04-포장공_02-배수공_설변3차_설변3차_변경3차도면수정" xfId="1072"/>
    <cellStyle name="콤_수량산출서(수정)_04-포장공_02-배수공_토공" xfId="1073"/>
    <cellStyle name="콤_수량산출서(수정)_04-포장공_02-배수공_토공_변경3차" xfId="1074"/>
    <cellStyle name="콤_수량산출서(수정)_04-포장공_02-배수공_토공_변경3차도면수정" xfId="1075"/>
    <cellStyle name="콤_수량산출서(수정)_04-포장공_02-배수공_토공_설변3차" xfId="1076"/>
    <cellStyle name="콤_수량산출서(수정)_04-포장공_02-배수공_토공_설변3차_변경3차" xfId="1077"/>
    <cellStyle name="콤_수량산출서(수정)_04-포장공_02-배수공_토공_설변3차_변경3차도면수정" xfId="1078"/>
    <cellStyle name="콤_수량산출서(수정)_04-포장공_02-배수공_토공_설변3차_설변3차" xfId="1079"/>
    <cellStyle name="콤_수량산출서(수정)_04-포장공_02-배수공_토공_설변3차_설변3차_변경3차" xfId="1080"/>
    <cellStyle name="콤_수량산출서(수정)_04-포장공_02-배수공_토공_설변3차_설변3차_변경3차도면수정" xfId="1081"/>
    <cellStyle name="콤_수량산출서(수정)_06-부대공_02-배수공" xfId="1082"/>
    <cellStyle name="콤_수량산출서(수정)_06-부대공_02-배수공_변경3차" xfId="1083"/>
    <cellStyle name="콤_수량산출서(수정)_06-부대공_02-배수공_변경3차도면수정" xfId="1084"/>
    <cellStyle name="콤_수량산출서(수정)_06-부대공_02-배수공_설변3차" xfId="1085"/>
    <cellStyle name="콤_수량산출서(수정)_06-부대공_02-배수공_설변3차_변경3차" xfId="1086"/>
    <cellStyle name="콤_수량산출서(수정)_06-부대공_02-배수공_설변3차_변경3차도면수정" xfId="1087"/>
    <cellStyle name="콤_수량산출서(수정)_06-부대공_02-배수공_설변3차_설변3차" xfId="1088"/>
    <cellStyle name="콤_수량산출서(수정)_06-부대공_02-배수공_설변3차_설변3차_변경3차" xfId="1089"/>
    <cellStyle name="콤_수량산출서(수정)_06-부대공_02-배수공_설변3차_설변3차_변경3차도면수정" xfId="1090"/>
    <cellStyle name="콤_수량산출서(수정)_06-부대공_02-배수공_토공" xfId="1091"/>
    <cellStyle name="콤_수량산출서(수정)_06-부대공_02-배수공_토공_변경3차" xfId="1092"/>
    <cellStyle name="콤_수량산출서(수정)_06-부대공_02-배수공_토공_변경3차도면수정" xfId="1093"/>
    <cellStyle name="콤_수량산출서(수정)_06-부대공_02-배수공_토공_설변3차" xfId="1094"/>
    <cellStyle name="콤_수량산출서(수정)_06-부대공_02-배수공_토공_설변3차_변경3차" xfId="1095"/>
    <cellStyle name="콤_수량산출서(수정)_06-부대공_02-배수공_토공_설변3차_변경3차도면수정" xfId="1096"/>
    <cellStyle name="콤_수량산출서(수정)_06-부대공_02-배수공_토공_설변3차_설변3차" xfId="1097"/>
    <cellStyle name="콤_수량산출서(수정)_06-부대공_02-배수공_토공_설변3차_설변3차_변경3차" xfId="1098"/>
    <cellStyle name="콤_수량산출서(수정)_06-부대공_02-배수공_토공_설변3차_설변3차_변경3차도면수정" xfId="1099"/>
    <cellStyle name="콤_수량산출서(수정)_2009 하반기 시가지 도로시설물 소파보수공사" xfId="1100"/>
    <cellStyle name="콤_수량산출서(수정)_2009 하반기 시가지 도로시설물 소파보수공사_시가지 볼라드 교체" xfId="1101"/>
    <cellStyle name="콤_수량산출서(수정)_교항리 보람아파트 앞 인도정비공사" xfId="1102"/>
    <cellStyle name="콤_수량산출서(수정)_교항리 보람아파트 앞 인도정비공사_시가지 볼라드 교체" xfId="1103"/>
    <cellStyle name="콤_수량산출서(수정)_보축4지구" xfId="1104"/>
    <cellStyle name="콤_수량산출서(수정)_보축4지구_2009 하반기 시가지 도로시설물 소파보수공사" xfId="1105"/>
    <cellStyle name="콤_수량산출서(수정)_보축4지구_2009 하반기 시가지 도로시설물 소파보수공사_시가지 볼라드 교체" xfId="1106"/>
    <cellStyle name="콤_수량산출서(수정)_보축4지구_교항리 보람아파트 앞 인도정비공사" xfId="1107"/>
    <cellStyle name="콤_수량산출서(수정)_보축4지구_교항리 보람아파트 앞 인도정비공사_시가지 볼라드 교체" xfId="1108"/>
    <cellStyle name="콤_수량산출서(수정)_보축4지구_시가지 볼라드 교체" xfId="1109"/>
    <cellStyle name="콤_수량산출서(수정)_보축4지구_시가지 볼라드 교체_시가지 볼라드 교체" xfId="1110"/>
    <cellStyle name="콤_수량산출서(수정)_시가지 볼라드 교체" xfId="1111"/>
    <cellStyle name="콤_수량산출서(수정)_시가지 볼라드 교체_시가지 볼라드 교체" xfId="1112"/>
    <cellStyle name="콤_시가지 볼라드 교체" xfId="1113"/>
    <cellStyle name="콤_시가지 볼라드 교체_시가지 볼라드 교체" xfId="1114"/>
    <cellStyle name="콤마 [" xfId="1115"/>
    <cellStyle name="콤마 [0.00]" xfId="1116"/>
    <cellStyle name="콤마 [0]" xfId="1117"/>
    <cellStyle name="콤마 [0]기기자재비" xfId="1118"/>
    <cellStyle name="콤마 [1]" xfId="1119"/>
    <cellStyle name="콤마 [2]" xfId="1120"/>
    <cellStyle name="콤마 1" xfId="1121"/>
    <cellStyle name="콤마[,]" xfId="1122"/>
    <cellStyle name="콤마[0]" xfId="1123"/>
    <cellStyle name="콤마_  종  합  " xfId="1124"/>
    <cellStyle name="타이틀" xfId="1125"/>
    <cellStyle name="통" xfId="1126"/>
    <cellStyle name="통_01-토공_02-배수공" xfId="1127"/>
    <cellStyle name="통_01-토공_02-배수공_변경3차" xfId="1128"/>
    <cellStyle name="통_01-토공_02-배수공_변경3차도면수정" xfId="1129"/>
    <cellStyle name="통_01-토공_02-배수공_설변3차" xfId="1130"/>
    <cellStyle name="통_01-토공_02-배수공_설변3차_변경3차" xfId="1131"/>
    <cellStyle name="통_01-토공_02-배수공_설변3차_변경3차도면수정" xfId="1132"/>
    <cellStyle name="통_01-토공_02-배수공_설변3차_설변3차" xfId="1133"/>
    <cellStyle name="통_01-토공_02-배수공_설변3차_설변3차_변경3차" xfId="1134"/>
    <cellStyle name="통_01-토공_02-배수공_설변3차_설변3차_변경3차도면수정" xfId="1135"/>
    <cellStyle name="통_01-토공_02-배수공_토공" xfId="1136"/>
    <cellStyle name="통_01-토공_02-배수공_토공_변경3차" xfId="1137"/>
    <cellStyle name="통_01-토공_02-배수공_토공_변경3차도면수정" xfId="1138"/>
    <cellStyle name="통_01-토공_02-배수공_토공_설변3차" xfId="1139"/>
    <cellStyle name="통_01-토공_02-배수공_토공_설변3차_변경3차" xfId="1140"/>
    <cellStyle name="통_01-토공_02-배수공_토공_설변3차_변경3차도면수정" xfId="1141"/>
    <cellStyle name="통_01-토공_02-배수공_토공_설변3차_설변3차" xfId="1142"/>
    <cellStyle name="통_01-토공_02-배수공_토공_설변3차_설변3차_변경3차" xfId="1143"/>
    <cellStyle name="통_01-토공_02-배수공_토공_설변3차_설변3차_변경3차도면수정" xfId="1144"/>
    <cellStyle name="통_02-배수공" xfId="1145"/>
    <cellStyle name="통_02-배수공_02-반중력식옹벽" xfId="1146"/>
    <cellStyle name="통_02-배수공_02-반중력식옹벽_변경3차" xfId="1147"/>
    <cellStyle name="통_02-배수공_02-반중력식옹벽_변경3차도면수정" xfId="1148"/>
    <cellStyle name="통_02-배수공_02-반중력식옹벽_설변3차" xfId="1149"/>
    <cellStyle name="통_02-배수공_02-반중력식옹벽_설변3차_변경3차" xfId="1150"/>
    <cellStyle name="통_02-배수공_02-반중력식옹벽_설변3차_변경3차도면수정" xfId="1151"/>
    <cellStyle name="통_02-배수공_02-반중력식옹벽_설변3차_설변3차" xfId="1152"/>
    <cellStyle name="통_02-배수공_02-반중력식옹벽_설변3차_설변3차_변경3차" xfId="1153"/>
    <cellStyle name="통_02-배수공_02-반중력식옹벽_설변3차_설변3차_변경3차도면수정" xfId="1154"/>
    <cellStyle name="통_02-배수공_02-반중력식옹벽_토공" xfId="1155"/>
    <cellStyle name="통_02-배수공_02-반중력식옹벽_토공_변경3차" xfId="1156"/>
    <cellStyle name="통_02-배수공_02-반중력식옹벽_토공_변경3차도면수정" xfId="1157"/>
    <cellStyle name="통_02-배수공_02-반중력식옹벽_토공_설변3차" xfId="1158"/>
    <cellStyle name="통_02-배수공_02-반중력식옹벽_토공_설변3차_변경3차" xfId="1159"/>
    <cellStyle name="통_02-배수공_02-반중력식옹벽_토공_설변3차_변경3차도면수정" xfId="1160"/>
    <cellStyle name="통_02-배수공_02-반중력식옹벽_토공_설변3차_설변3차" xfId="1161"/>
    <cellStyle name="통_02-배수공_02-반중력식옹벽_토공_설변3차_설변3차_변경3차" xfId="1162"/>
    <cellStyle name="통_02-배수공_02-반중력식옹벽_토공_설변3차_설변3차_변경3차도면수정" xfId="1163"/>
    <cellStyle name="통_02-배수공_02-배수공" xfId="1164"/>
    <cellStyle name="통_02-배수공_02-배수공_변경3차" xfId="1165"/>
    <cellStyle name="통_02-배수공_02-배수공_변경3차도면수정" xfId="1166"/>
    <cellStyle name="통_02-배수공_02-배수공_설변3차" xfId="1167"/>
    <cellStyle name="통_02-배수공_02-배수공_설변3차_변경3차" xfId="1168"/>
    <cellStyle name="통_02-배수공_02-배수공_설변3차_변경3차도면수정" xfId="1169"/>
    <cellStyle name="통_02-배수공_02-배수공_설변3차_설변3차" xfId="1170"/>
    <cellStyle name="통_02-배수공_02-배수공_설변3차_설변3차_변경3차" xfId="1171"/>
    <cellStyle name="통_02-배수공_02-배수공_설변3차_설변3차_변경3차도면수정" xfId="1172"/>
    <cellStyle name="통_02-배수공_02-배수공_토공" xfId="1173"/>
    <cellStyle name="통_02-배수공_02-배수공_토공_변경3차" xfId="1174"/>
    <cellStyle name="통_02-배수공_02-배수공_토공_변경3차도면수정" xfId="1175"/>
    <cellStyle name="통_02-배수공_02-배수공_토공_설변3차" xfId="1176"/>
    <cellStyle name="통_02-배수공_02-배수공_토공_설변3차_변경3차" xfId="1177"/>
    <cellStyle name="통_02-배수공_02-배수공_토공_설변3차_변경3차도면수정" xfId="1178"/>
    <cellStyle name="통_02-배수공_02-배수공_토공_설변3차_설변3차" xfId="1179"/>
    <cellStyle name="통_02-배수공_02-배수공_토공_설변3차_설변3차_변경3차" xfId="1180"/>
    <cellStyle name="통_02-배수공_02-배수공_토공_설변3차_설변3차_변경3차도면수정" xfId="1181"/>
    <cellStyle name="통_02-배수공_반중력" xfId="1182"/>
    <cellStyle name="통_02-배수공_반중력_변경3차" xfId="1183"/>
    <cellStyle name="통_02-배수공_반중력_변경3차도면수정" xfId="1184"/>
    <cellStyle name="통_02-배수공_반중력_설변3차" xfId="1185"/>
    <cellStyle name="통_02-배수공_반중력_설변3차_변경3차" xfId="1186"/>
    <cellStyle name="통_02-배수공_반중력_설변3차_변경3차도면수정" xfId="1187"/>
    <cellStyle name="통_02-배수공_반중력_설변3차_설변3차" xfId="1188"/>
    <cellStyle name="통_02-배수공_반중력_설변3차_설변3차_변경3차" xfId="1189"/>
    <cellStyle name="통_02-배수공_반중력_설변3차_설변3차_변경3차도면수정" xfId="1190"/>
    <cellStyle name="통_02-배수공_반중력_토공" xfId="1191"/>
    <cellStyle name="통_02-배수공_반중력_토공_변경3차" xfId="1192"/>
    <cellStyle name="통_02-배수공_반중력_토공_변경3차도면수정" xfId="1193"/>
    <cellStyle name="통_02-배수공_반중력_토공_설변3차" xfId="1194"/>
    <cellStyle name="통_02-배수공_반중력_토공_설변3차_변경3차" xfId="1195"/>
    <cellStyle name="통_02-배수공_반중력_토공_설변3차_변경3차도면수정" xfId="1196"/>
    <cellStyle name="통_02-배수공_반중력_토공_설변3차_설변3차" xfId="1197"/>
    <cellStyle name="통_02-배수공_반중력_토공_설변3차_설변3차_변경3차" xfId="1198"/>
    <cellStyle name="통_02-배수공_반중력_토공_설변3차_설변3차_변경3차도면수정" xfId="1199"/>
    <cellStyle name="통_02-배수공_변경3차" xfId="1200"/>
    <cellStyle name="통_02-배수공_변경3차도면수정" xfId="1201"/>
    <cellStyle name="통_02-배수공_설변3차" xfId="1202"/>
    <cellStyle name="통_02-배수공_설변3차_변경3차" xfId="1203"/>
    <cellStyle name="통_02-배수공_설변3차_변경3차도면수정" xfId="1204"/>
    <cellStyle name="통_02-배수공_설변3차_설변3차" xfId="1205"/>
    <cellStyle name="통_02-배수공_설변3차_설변3차_변경3차" xfId="1206"/>
    <cellStyle name="통_02-배수공_설변3차_설변3차_변경3차도면수정" xfId="1207"/>
    <cellStyle name="통_02-배수공_토공" xfId="1208"/>
    <cellStyle name="통_02-배수공_토공_변경3차" xfId="1209"/>
    <cellStyle name="통_02-배수공_토공_변경3차도면수정" xfId="1210"/>
    <cellStyle name="통_02-배수공_토공_설변3차" xfId="1211"/>
    <cellStyle name="통_02-배수공_토공_설변3차_변경3차" xfId="1212"/>
    <cellStyle name="통_02-배수공_토공_설변3차_변경3차도면수정" xfId="1213"/>
    <cellStyle name="통_02-배수공_토공_설변3차_설변3차" xfId="1214"/>
    <cellStyle name="통_02-배수공_토공_설변3차_설변3차_변경3차" xfId="1215"/>
    <cellStyle name="통_02-배수공_토공_설변3차_설변3차_변경3차도면수정" xfId="1216"/>
    <cellStyle name="통_04-포장공_02-배수공" xfId="1217"/>
    <cellStyle name="통_04-포장공_02-배수공_변경3차" xfId="1218"/>
    <cellStyle name="통_04-포장공_02-배수공_변경3차도면수정" xfId="1219"/>
    <cellStyle name="통_04-포장공_02-배수공_설변3차" xfId="1220"/>
    <cellStyle name="통_04-포장공_02-배수공_설변3차_변경3차" xfId="1221"/>
    <cellStyle name="통_04-포장공_02-배수공_설변3차_변경3차도면수정" xfId="1222"/>
    <cellStyle name="통_04-포장공_02-배수공_설변3차_설변3차" xfId="1223"/>
    <cellStyle name="통_04-포장공_02-배수공_설변3차_설변3차_변경3차" xfId="1224"/>
    <cellStyle name="통_04-포장공_02-배수공_설변3차_설변3차_변경3차도면수정" xfId="1225"/>
    <cellStyle name="통_04-포장공_02-배수공_토공" xfId="1226"/>
    <cellStyle name="통_04-포장공_02-배수공_토공_변경3차" xfId="1227"/>
    <cellStyle name="통_04-포장공_02-배수공_토공_변경3차도면수정" xfId="1228"/>
    <cellStyle name="통_04-포장공_02-배수공_토공_설변3차" xfId="1229"/>
    <cellStyle name="통_04-포장공_02-배수공_토공_설변3차_변경3차" xfId="1230"/>
    <cellStyle name="통_04-포장공_02-배수공_토공_설변3차_변경3차도면수정" xfId="1231"/>
    <cellStyle name="통_04-포장공_02-배수공_토공_설변3차_설변3차" xfId="1232"/>
    <cellStyle name="통_04-포장공_02-배수공_토공_설변3차_설변3차_변경3차" xfId="1233"/>
    <cellStyle name="통_04-포장공_02-배수공_토공_설변3차_설변3차_변경3차도면수정" xfId="1234"/>
    <cellStyle name="통_06-부대공_02-배수공" xfId="1235"/>
    <cellStyle name="통_06-부대공_02-배수공_변경3차" xfId="1236"/>
    <cellStyle name="통_06-부대공_02-배수공_변경3차도면수정" xfId="1237"/>
    <cellStyle name="통_06-부대공_02-배수공_설변3차" xfId="1238"/>
    <cellStyle name="통_06-부대공_02-배수공_설변3차_변경3차" xfId="1239"/>
    <cellStyle name="통_06-부대공_02-배수공_설변3차_변경3차도면수정" xfId="1240"/>
    <cellStyle name="통_06-부대공_02-배수공_설변3차_설변3차" xfId="1241"/>
    <cellStyle name="통_06-부대공_02-배수공_설변3차_설변3차_변경3차" xfId="1242"/>
    <cellStyle name="통_06-부대공_02-배수공_설변3차_설변3차_변경3차도면수정" xfId="1243"/>
    <cellStyle name="통_06-부대공_02-배수공_토공" xfId="1244"/>
    <cellStyle name="통_06-부대공_02-배수공_토공_변경3차" xfId="1245"/>
    <cellStyle name="통_06-부대공_02-배수공_토공_변경3차도면수정" xfId="1246"/>
    <cellStyle name="통_06-부대공_02-배수공_토공_설변3차" xfId="1247"/>
    <cellStyle name="통_06-부대공_02-배수공_토공_설변3차_변경3차" xfId="1248"/>
    <cellStyle name="통_06-부대공_02-배수공_토공_설변3차_변경3차도면수정" xfId="1249"/>
    <cellStyle name="통_06-부대공_02-배수공_토공_설변3차_설변3차" xfId="1250"/>
    <cellStyle name="통_06-부대공_02-배수공_토공_설변3차_설변3차_변경3차" xfId="1251"/>
    <cellStyle name="통_06-부대공_02-배수공_토공_설변3차_설변3차_변경3차도면수정" xfId="1252"/>
    <cellStyle name="통_2009 하반기 시가지 도로시설물 소파보수공사" xfId="1253"/>
    <cellStyle name="통_2009 하반기 시가지 도로시설물 소파보수공사_시가지 볼라드 교체" xfId="1254"/>
    <cellStyle name="통_교항리 보람아파트 앞 인도정비공사" xfId="1255"/>
    <cellStyle name="통_교항리 보람아파트 앞 인도정비공사_시가지 볼라드 교체" xfId="1256"/>
    <cellStyle name="통_보축4지구" xfId="1257"/>
    <cellStyle name="통_보축4지구_2009 하반기 시가지 도로시설물 소파보수공사" xfId="1258"/>
    <cellStyle name="통_보축4지구_2009 하반기 시가지 도로시설물 소파보수공사_시가지 볼라드 교체" xfId="1259"/>
    <cellStyle name="통_보축4지구_교항리 보람아파트 앞 인도정비공사" xfId="1260"/>
    <cellStyle name="통_보축4지구_교항리 보람아파트 앞 인도정비공사_시가지 볼라드 교체" xfId="1261"/>
    <cellStyle name="통_보축4지구_시가지 볼라드 교체" xfId="1262"/>
    <cellStyle name="통_보축4지구_시가지 볼라드 교체_시가지 볼라드 교체" xfId="1263"/>
    <cellStyle name="통_설계서2009(덤프트럭.모터그레이드)" xfId="1264"/>
    <cellStyle name="통_수량산출서(수정)" xfId="1265"/>
    <cellStyle name="통_수량산출서(수정)_01-토공_02-배수공" xfId="1266"/>
    <cellStyle name="통_수량산출서(수정)_01-토공_02-배수공_변경3차" xfId="1267"/>
    <cellStyle name="통_수량산출서(수정)_01-토공_02-배수공_변경3차도면수정" xfId="1268"/>
    <cellStyle name="통_수량산출서(수정)_01-토공_02-배수공_설변3차" xfId="1269"/>
    <cellStyle name="통_수량산출서(수정)_01-토공_02-배수공_설변3차_변경3차" xfId="1270"/>
    <cellStyle name="통_수량산출서(수정)_01-토공_02-배수공_설변3차_변경3차도면수정" xfId="1271"/>
    <cellStyle name="통_수량산출서(수정)_01-토공_02-배수공_설변3차_설변3차" xfId="1272"/>
    <cellStyle name="통_수량산출서(수정)_01-토공_02-배수공_설변3차_설변3차_변경3차" xfId="1273"/>
    <cellStyle name="통_수량산출서(수정)_01-토공_02-배수공_설변3차_설변3차_변경3차도면수정" xfId="1274"/>
    <cellStyle name="통_수량산출서(수정)_01-토공_02-배수공_토공" xfId="1275"/>
    <cellStyle name="통_수량산출서(수정)_01-토공_02-배수공_토공_변경3차" xfId="1276"/>
    <cellStyle name="통_수량산출서(수정)_01-토공_02-배수공_토공_변경3차도면수정" xfId="1277"/>
    <cellStyle name="통_수량산출서(수정)_01-토공_02-배수공_토공_설변3차" xfId="1278"/>
    <cellStyle name="통_수량산출서(수정)_01-토공_02-배수공_토공_설변3차_변경3차" xfId="1279"/>
    <cellStyle name="통_수량산출서(수정)_01-토공_02-배수공_토공_설변3차_변경3차도면수정" xfId="1280"/>
    <cellStyle name="통_수량산출서(수정)_01-토공_02-배수공_토공_설변3차_설변3차" xfId="1281"/>
    <cellStyle name="통_수량산출서(수정)_01-토공_02-배수공_토공_설변3차_설변3차_변경3차" xfId="1282"/>
    <cellStyle name="통_수량산출서(수정)_01-토공_02-배수공_토공_설변3차_설변3차_변경3차도면수정" xfId="1283"/>
    <cellStyle name="통_수량산출서(수정)_02-배수공" xfId="1284"/>
    <cellStyle name="통_수량산출서(수정)_02-배수공_02-반중력식옹벽" xfId="1285"/>
    <cellStyle name="통_수량산출서(수정)_02-배수공_02-반중력식옹벽_변경3차" xfId="1286"/>
    <cellStyle name="통_수량산출서(수정)_02-배수공_02-반중력식옹벽_변경3차도면수정" xfId="1287"/>
    <cellStyle name="통_수량산출서(수정)_02-배수공_02-반중력식옹벽_설변3차" xfId="1288"/>
    <cellStyle name="통_수량산출서(수정)_02-배수공_02-반중력식옹벽_설변3차_변경3차" xfId="1289"/>
    <cellStyle name="통_수량산출서(수정)_02-배수공_02-반중력식옹벽_설변3차_변경3차도면수정" xfId="1290"/>
    <cellStyle name="통_수량산출서(수정)_02-배수공_02-반중력식옹벽_설변3차_설변3차" xfId="1291"/>
    <cellStyle name="통_수량산출서(수정)_02-배수공_02-반중력식옹벽_설변3차_설변3차_변경3차" xfId="1292"/>
    <cellStyle name="통_수량산출서(수정)_02-배수공_02-반중력식옹벽_설변3차_설변3차_변경3차도면수정" xfId="1293"/>
    <cellStyle name="통_수량산출서(수정)_02-배수공_02-반중력식옹벽_토공" xfId="1294"/>
    <cellStyle name="통_수량산출서(수정)_02-배수공_02-반중력식옹벽_토공_변경3차" xfId="1295"/>
    <cellStyle name="통_수량산출서(수정)_02-배수공_02-반중력식옹벽_토공_변경3차도면수정" xfId="1296"/>
    <cellStyle name="통_수량산출서(수정)_02-배수공_02-반중력식옹벽_토공_설변3차" xfId="1297"/>
    <cellStyle name="통_수량산출서(수정)_02-배수공_02-반중력식옹벽_토공_설변3차_변경3차" xfId="1298"/>
    <cellStyle name="통_수량산출서(수정)_02-배수공_02-반중력식옹벽_토공_설변3차_변경3차도면수정" xfId="1299"/>
    <cellStyle name="통_수량산출서(수정)_02-배수공_02-반중력식옹벽_토공_설변3차_설변3차" xfId="1300"/>
    <cellStyle name="통_수량산출서(수정)_02-배수공_02-반중력식옹벽_토공_설변3차_설변3차_변경3차" xfId="1301"/>
    <cellStyle name="통_수량산출서(수정)_02-배수공_02-반중력식옹벽_토공_설변3차_설변3차_변경3차도면수정" xfId="1302"/>
    <cellStyle name="통_수량산출서(수정)_02-배수공_02-배수공" xfId="1303"/>
    <cellStyle name="통_수량산출서(수정)_02-배수공_02-배수공_변경3차" xfId="1304"/>
    <cellStyle name="통_수량산출서(수정)_02-배수공_02-배수공_변경3차도면수정" xfId="1305"/>
    <cellStyle name="통_수량산출서(수정)_02-배수공_02-배수공_설변3차" xfId="1306"/>
    <cellStyle name="통_수량산출서(수정)_02-배수공_02-배수공_설변3차_변경3차" xfId="1307"/>
    <cellStyle name="통_수량산출서(수정)_02-배수공_02-배수공_설변3차_변경3차도면수정" xfId="1308"/>
    <cellStyle name="통_수량산출서(수정)_02-배수공_02-배수공_설변3차_설변3차" xfId="1309"/>
    <cellStyle name="통_수량산출서(수정)_02-배수공_02-배수공_설변3차_설변3차_변경3차" xfId="1310"/>
    <cellStyle name="통_수량산출서(수정)_02-배수공_02-배수공_설변3차_설변3차_변경3차도면수정" xfId="1311"/>
    <cellStyle name="통_수량산출서(수정)_02-배수공_02-배수공_토공" xfId="1312"/>
    <cellStyle name="통_수량산출서(수정)_02-배수공_02-배수공_토공_변경3차" xfId="1313"/>
    <cellStyle name="통_수량산출서(수정)_02-배수공_02-배수공_토공_변경3차도면수정" xfId="1314"/>
    <cellStyle name="통_수량산출서(수정)_02-배수공_02-배수공_토공_설변3차" xfId="1315"/>
    <cellStyle name="통_수량산출서(수정)_02-배수공_02-배수공_토공_설변3차_변경3차" xfId="1316"/>
    <cellStyle name="통_수량산출서(수정)_02-배수공_02-배수공_토공_설변3차_변경3차도면수정" xfId="1317"/>
    <cellStyle name="통_수량산출서(수정)_02-배수공_02-배수공_토공_설변3차_설변3차" xfId="1318"/>
    <cellStyle name="통_수량산출서(수정)_02-배수공_02-배수공_토공_설변3차_설변3차_변경3차" xfId="1319"/>
    <cellStyle name="통_수량산출서(수정)_02-배수공_02-배수공_토공_설변3차_설변3차_변경3차도면수정" xfId="1320"/>
    <cellStyle name="통_수량산출서(수정)_02-배수공_반중력" xfId="1321"/>
    <cellStyle name="통_수량산출서(수정)_02-배수공_반중력_변경3차" xfId="1322"/>
    <cellStyle name="통_수량산출서(수정)_02-배수공_반중력_변경3차도면수정" xfId="1323"/>
    <cellStyle name="통_수량산출서(수정)_02-배수공_반중력_설변3차" xfId="1324"/>
    <cellStyle name="통_수량산출서(수정)_02-배수공_반중력_설변3차_변경3차" xfId="1325"/>
    <cellStyle name="통_수량산출서(수정)_02-배수공_반중력_설변3차_변경3차도면수정" xfId="1326"/>
    <cellStyle name="통_수량산출서(수정)_02-배수공_반중력_설변3차_설변3차" xfId="1327"/>
    <cellStyle name="통_수량산출서(수정)_02-배수공_반중력_설변3차_설변3차_변경3차" xfId="1328"/>
    <cellStyle name="통_수량산출서(수정)_02-배수공_반중력_설변3차_설변3차_변경3차도면수정" xfId="1329"/>
    <cellStyle name="통_수량산출서(수정)_02-배수공_반중력_토공" xfId="1330"/>
    <cellStyle name="통_수량산출서(수정)_02-배수공_반중력_토공_변경3차" xfId="1331"/>
    <cellStyle name="통_수량산출서(수정)_02-배수공_반중력_토공_변경3차도면수정" xfId="1332"/>
    <cellStyle name="통_수량산출서(수정)_02-배수공_반중력_토공_설변3차" xfId="1333"/>
    <cellStyle name="통_수량산출서(수정)_02-배수공_반중력_토공_설변3차_변경3차" xfId="1334"/>
    <cellStyle name="통_수량산출서(수정)_02-배수공_반중력_토공_설변3차_변경3차도면수정" xfId="1335"/>
    <cellStyle name="통_수량산출서(수정)_02-배수공_반중력_토공_설변3차_설변3차" xfId="1336"/>
    <cellStyle name="통_수량산출서(수정)_02-배수공_반중력_토공_설변3차_설변3차_변경3차" xfId="1337"/>
    <cellStyle name="통_수량산출서(수정)_02-배수공_반중력_토공_설변3차_설변3차_변경3차도면수정" xfId="1338"/>
    <cellStyle name="통_수량산출서(수정)_02-배수공_변경3차" xfId="1339"/>
    <cellStyle name="통_수량산출서(수정)_02-배수공_변경3차도면수정" xfId="1340"/>
    <cellStyle name="통_수량산출서(수정)_02-배수공_설변3차" xfId="1341"/>
    <cellStyle name="통_수량산출서(수정)_02-배수공_설변3차_변경3차" xfId="1342"/>
    <cellStyle name="통_수량산출서(수정)_02-배수공_설변3차_변경3차도면수정" xfId="1343"/>
    <cellStyle name="통_수량산출서(수정)_02-배수공_설변3차_설변3차" xfId="1344"/>
    <cellStyle name="통_수량산출서(수정)_02-배수공_설변3차_설변3차_변경3차" xfId="1345"/>
    <cellStyle name="통_수량산출서(수정)_02-배수공_설변3차_설변3차_변경3차도면수정" xfId="1346"/>
    <cellStyle name="통_수량산출서(수정)_02-배수공_토공" xfId="1347"/>
    <cellStyle name="통_수량산출서(수정)_02-배수공_토공_변경3차" xfId="1348"/>
    <cellStyle name="통_수량산출서(수정)_02-배수공_토공_변경3차도면수정" xfId="1349"/>
    <cellStyle name="통_수량산출서(수정)_02-배수공_토공_설변3차" xfId="1350"/>
    <cellStyle name="통_수량산출서(수정)_02-배수공_토공_설변3차_변경3차" xfId="1351"/>
    <cellStyle name="통_수량산출서(수정)_02-배수공_토공_설변3차_변경3차도면수정" xfId="1352"/>
    <cellStyle name="통_수량산출서(수정)_02-배수공_토공_설변3차_설변3차" xfId="1353"/>
    <cellStyle name="통_수량산출서(수정)_02-배수공_토공_설변3차_설변3차_변경3차" xfId="1354"/>
    <cellStyle name="통_수량산출서(수정)_02-배수공_토공_설변3차_설변3차_변경3차도면수정" xfId="1355"/>
    <cellStyle name="통_수량산출서(수정)_04-포장공_02-배수공" xfId="1356"/>
    <cellStyle name="통_수량산출서(수정)_04-포장공_02-배수공_변경3차" xfId="1357"/>
    <cellStyle name="통_수량산출서(수정)_04-포장공_02-배수공_변경3차도면수정" xfId="1358"/>
    <cellStyle name="통_수량산출서(수정)_04-포장공_02-배수공_설변3차" xfId="1359"/>
    <cellStyle name="통_수량산출서(수정)_04-포장공_02-배수공_설변3차_변경3차" xfId="1360"/>
    <cellStyle name="통_수량산출서(수정)_04-포장공_02-배수공_설변3차_변경3차도면수정" xfId="1361"/>
    <cellStyle name="통_수량산출서(수정)_04-포장공_02-배수공_설변3차_설변3차" xfId="1362"/>
    <cellStyle name="통_수량산출서(수정)_04-포장공_02-배수공_설변3차_설변3차_변경3차" xfId="1363"/>
    <cellStyle name="통_수량산출서(수정)_04-포장공_02-배수공_설변3차_설변3차_변경3차도면수정" xfId="1364"/>
    <cellStyle name="통_수량산출서(수정)_04-포장공_02-배수공_토공" xfId="1365"/>
    <cellStyle name="통_수량산출서(수정)_04-포장공_02-배수공_토공_변경3차" xfId="1366"/>
    <cellStyle name="통_수량산출서(수정)_04-포장공_02-배수공_토공_변경3차도면수정" xfId="1367"/>
    <cellStyle name="통_수량산출서(수정)_04-포장공_02-배수공_토공_설변3차" xfId="1368"/>
    <cellStyle name="통_수량산출서(수정)_04-포장공_02-배수공_토공_설변3차_변경3차" xfId="1369"/>
    <cellStyle name="통_수량산출서(수정)_04-포장공_02-배수공_토공_설변3차_변경3차도면수정" xfId="1370"/>
    <cellStyle name="통_수량산출서(수정)_04-포장공_02-배수공_토공_설변3차_설변3차" xfId="1371"/>
    <cellStyle name="통_수량산출서(수정)_04-포장공_02-배수공_토공_설변3차_설변3차_변경3차" xfId="1372"/>
    <cellStyle name="통_수량산출서(수정)_04-포장공_02-배수공_토공_설변3차_설변3차_변경3차도면수정" xfId="1373"/>
    <cellStyle name="통_수량산출서(수정)_06-부대공_02-배수공" xfId="1374"/>
    <cellStyle name="통_수량산출서(수정)_06-부대공_02-배수공_변경3차" xfId="1375"/>
    <cellStyle name="통_수량산출서(수정)_06-부대공_02-배수공_변경3차도면수정" xfId="1376"/>
    <cellStyle name="통_수량산출서(수정)_06-부대공_02-배수공_설변3차" xfId="1377"/>
    <cellStyle name="통_수량산출서(수정)_06-부대공_02-배수공_설변3차_변경3차" xfId="1378"/>
    <cellStyle name="통_수량산출서(수정)_06-부대공_02-배수공_설변3차_변경3차도면수정" xfId="1379"/>
    <cellStyle name="통_수량산출서(수정)_06-부대공_02-배수공_설변3차_설변3차" xfId="1380"/>
    <cellStyle name="통_수량산출서(수정)_06-부대공_02-배수공_설변3차_설변3차_변경3차" xfId="1381"/>
    <cellStyle name="통_수량산출서(수정)_06-부대공_02-배수공_설변3차_설변3차_변경3차도면수정" xfId="1382"/>
    <cellStyle name="통_수량산출서(수정)_06-부대공_02-배수공_토공" xfId="1383"/>
    <cellStyle name="통_수량산출서(수정)_06-부대공_02-배수공_토공_변경3차" xfId="1384"/>
    <cellStyle name="통_수량산출서(수정)_06-부대공_02-배수공_토공_변경3차도면수정" xfId="1385"/>
    <cellStyle name="통_수량산출서(수정)_06-부대공_02-배수공_토공_설변3차" xfId="1386"/>
    <cellStyle name="통_수량산출서(수정)_06-부대공_02-배수공_토공_설변3차_변경3차" xfId="1387"/>
    <cellStyle name="통_수량산출서(수정)_06-부대공_02-배수공_토공_설변3차_변경3차도면수정" xfId="1388"/>
    <cellStyle name="통_수량산출서(수정)_06-부대공_02-배수공_토공_설변3차_설변3차" xfId="1389"/>
    <cellStyle name="통_수량산출서(수정)_06-부대공_02-배수공_토공_설변3차_설변3차_변경3차" xfId="1390"/>
    <cellStyle name="통_수량산출서(수정)_06-부대공_02-배수공_토공_설변3차_설변3차_변경3차도면수정" xfId="1391"/>
    <cellStyle name="통_수량산출서(수정)_2009 하반기 시가지 도로시설물 소파보수공사" xfId="1392"/>
    <cellStyle name="통_수량산출서(수정)_2009 하반기 시가지 도로시설물 소파보수공사_시가지 볼라드 교체" xfId="1393"/>
    <cellStyle name="통_수량산출서(수정)_교항리 보람아파트 앞 인도정비공사" xfId="1394"/>
    <cellStyle name="통_수량산출서(수정)_교항리 보람아파트 앞 인도정비공사_시가지 볼라드 교체" xfId="1395"/>
    <cellStyle name="통_수량산출서(수정)_보축4지구" xfId="1396"/>
    <cellStyle name="통_수량산출서(수정)_보축4지구_2009 하반기 시가지 도로시설물 소파보수공사" xfId="1397"/>
    <cellStyle name="통_수량산출서(수정)_보축4지구_2009 하반기 시가지 도로시설물 소파보수공사_시가지 볼라드 교체" xfId="1398"/>
    <cellStyle name="통_수량산출서(수정)_보축4지구_교항리 보람아파트 앞 인도정비공사" xfId="1399"/>
    <cellStyle name="통_수량산출서(수정)_보축4지구_교항리 보람아파트 앞 인도정비공사_시가지 볼라드 교체" xfId="1400"/>
    <cellStyle name="통_수량산출서(수정)_보축4지구_시가지 볼라드 교체" xfId="1401"/>
    <cellStyle name="통_수량산출서(수정)_보축4지구_시가지 볼라드 교체_시가지 볼라드 교체" xfId="1402"/>
    <cellStyle name="통_수량산출서(수정)_시가지 볼라드 교체" xfId="1403"/>
    <cellStyle name="통_수량산출서(수정)_시가지 볼라드 교체_시가지 볼라드 교체" xfId="1404"/>
    <cellStyle name="통_시가지 볼라드 교체" xfId="1405"/>
    <cellStyle name="통_시가지 볼라드 교체_시가지 볼라드 교체" xfId="1406"/>
    <cellStyle name="통화 [" xfId="1407"/>
    <cellStyle name="퍼센트" xfId="1408"/>
    <cellStyle name="표" xfId="1409"/>
    <cellStyle name="표_01-토공_02-배수공" xfId="1410"/>
    <cellStyle name="표_01-토공_02-배수공_변경3차" xfId="1411"/>
    <cellStyle name="표_01-토공_02-배수공_변경3차도면수정" xfId="1412"/>
    <cellStyle name="표_01-토공_02-배수공_설변3차" xfId="1413"/>
    <cellStyle name="표_01-토공_02-배수공_설변3차_변경3차" xfId="1414"/>
    <cellStyle name="표_01-토공_02-배수공_설변3차_변경3차도면수정" xfId="1415"/>
    <cellStyle name="표_01-토공_02-배수공_설변3차_설변3차" xfId="1416"/>
    <cellStyle name="표_01-토공_02-배수공_설변3차_설변3차_변경3차" xfId="1417"/>
    <cellStyle name="표_01-토공_02-배수공_설변3차_설변3차_변경3차도면수정" xfId="1418"/>
    <cellStyle name="표_01-토공_02-배수공_토공" xfId="1419"/>
    <cellStyle name="표_01-토공_02-배수공_토공_변경3차" xfId="1420"/>
    <cellStyle name="표_01-토공_02-배수공_토공_변경3차도면수정" xfId="1421"/>
    <cellStyle name="표_01-토공_02-배수공_토공_설변3차" xfId="1422"/>
    <cellStyle name="표_01-토공_02-배수공_토공_설변3차_변경3차" xfId="1423"/>
    <cellStyle name="표_01-토공_02-배수공_토공_설변3차_변경3차도면수정" xfId="1424"/>
    <cellStyle name="표_01-토공_02-배수공_토공_설변3차_설변3차" xfId="1425"/>
    <cellStyle name="표_01-토공_02-배수공_토공_설변3차_설변3차_변경3차" xfId="1426"/>
    <cellStyle name="표_01-토공_02-배수공_토공_설변3차_설변3차_변경3차도면수정" xfId="1427"/>
    <cellStyle name="표_02-배수공" xfId="1428"/>
    <cellStyle name="표_02-배수공_02-반중력식옹벽" xfId="1429"/>
    <cellStyle name="표_02-배수공_02-반중력식옹벽_변경3차" xfId="1430"/>
    <cellStyle name="표_02-배수공_02-반중력식옹벽_변경3차도면수정" xfId="1431"/>
    <cellStyle name="표_02-배수공_02-반중력식옹벽_설변3차" xfId="1432"/>
    <cellStyle name="표_02-배수공_02-반중력식옹벽_설변3차_변경3차" xfId="1433"/>
    <cellStyle name="표_02-배수공_02-반중력식옹벽_설변3차_변경3차도면수정" xfId="1434"/>
    <cellStyle name="표_02-배수공_02-반중력식옹벽_설변3차_설변3차" xfId="1435"/>
    <cellStyle name="표_02-배수공_02-반중력식옹벽_설변3차_설변3차_변경3차" xfId="1436"/>
    <cellStyle name="표_02-배수공_02-반중력식옹벽_설변3차_설변3차_변경3차도면수정" xfId="1437"/>
    <cellStyle name="표_02-배수공_02-반중력식옹벽_토공" xfId="1438"/>
    <cellStyle name="표_02-배수공_02-반중력식옹벽_토공_변경3차" xfId="1439"/>
    <cellStyle name="표_02-배수공_02-반중력식옹벽_토공_변경3차도면수정" xfId="1440"/>
    <cellStyle name="표_02-배수공_02-반중력식옹벽_토공_설변3차" xfId="1441"/>
    <cellStyle name="표_02-배수공_02-반중력식옹벽_토공_설변3차_변경3차" xfId="1442"/>
    <cellStyle name="표_02-배수공_02-반중력식옹벽_토공_설변3차_변경3차도면수정" xfId="1443"/>
    <cellStyle name="표_02-배수공_02-반중력식옹벽_토공_설변3차_설변3차" xfId="1444"/>
    <cellStyle name="표_02-배수공_02-반중력식옹벽_토공_설변3차_설변3차_변경3차" xfId="1445"/>
    <cellStyle name="표_02-배수공_02-반중력식옹벽_토공_설변3차_설변3차_변경3차도면수정" xfId="1446"/>
    <cellStyle name="표_02-배수공_02-배수공" xfId="1447"/>
    <cellStyle name="표_02-배수공_02-배수공_변경3차" xfId="1448"/>
    <cellStyle name="표_02-배수공_02-배수공_변경3차도면수정" xfId="1449"/>
    <cellStyle name="표_02-배수공_02-배수공_설변3차" xfId="1450"/>
    <cellStyle name="표_02-배수공_02-배수공_설변3차_변경3차" xfId="1451"/>
    <cellStyle name="표_02-배수공_02-배수공_설변3차_변경3차도면수정" xfId="1452"/>
    <cellStyle name="표_02-배수공_02-배수공_설변3차_설변3차" xfId="1453"/>
    <cellStyle name="표_02-배수공_02-배수공_설변3차_설변3차_변경3차" xfId="1454"/>
    <cellStyle name="표_02-배수공_02-배수공_설변3차_설변3차_변경3차도면수정" xfId="1455"/>
    <cellStyle name="표_02-배수공_02-배수공_토공" xfId="1456"/>
    <cellStyle name="표_02-배수공_02-배수공_토공_변경3차" xfId="1457"/>
    <cellStyle name="표_02-배수공_02-배수공_토공_변경3차도면수정" xfId="1458"/>
    <cellStyle name="표_02-배수공_02-배수공_토공_설변3차" xfId="1459"/>
    <cellStyle name="표_02-배수공_02-배수공_토공_설변3차_변경3차" xfId="1460"/>
    <cellStyle name="표_02-배수공_02-배수공_토공_설변3차_변경3차도면수정" xfId="1461"/>
    <cellStyle name="표_02-배수공_02-배수공_토공_설변3차_설변3차" xfId="1462"/>
    <cellStyle name="표_02-배수공_02-배수공_토공_설변3차_설변3차_변경3차" xfId="1463"/>
    <cellStyle name="표_02-배수공_02-배수공_토공_설변3차_설변3차_변경3차도면수정" xfId="1464"/>
    <cellStyle name="표_02-배수공_반중력" xfId="1465"/>
    <cellStyle name="표_02-배수공_반중력_변경3차" xfId="1466"/>
    <cellStyle name="표_02-배수공_반중력_변경3차도면수정" xfId="1467"/>
    <cellStyle name="표_02-배수공_반중력_설변3차" xfId="1468"/>
    <cellStyle name="표_02-배수공_반중력_설변3차_변경3차" xfId="1469"/>
    <cellStyle name="표_02-배수공_반중력_설변3차_변경3차도면수정" xfId="1470"/>
    <cellStyle name="표_02-배수공_반중력_설변3차_설변3차" xfId="1471"/>
    <cellStyle name="표_02-배수공_반중력_설변3차_설변3차_변경3차" xfId="1472"/>
    <cellStyle name="표_02-배수공_반중력_설변3차_설변3차_변경3차도면수정" xfId="1473"/>
    <cellStyle name="표_02-배수공_반중력_토공" xfId="1474"/>
    <cellStyle name="표_02-배수공_반중력_토공_변경3차" xfId="1475"/>
    <cellStyle name="표_02-배수공_반중력_토공_변경3차도면수정" xfId="1476"/>
    <cellStyle name="표_02-배수공_반중력_토공_설변3차" xfId="1477"/>
    <cellStyle name="표_02-배수공_반중력_토공_설변3차_변경3차" xfId="1478"/>
    <cellStyle name="표_02-배수공_반중력_토공_설변3차_변경3차도면수정" xfId="1479"/>
    <cellStyle name="표_02-배수공_반중력_토공_설변3차_설변3차" xfId="1480"/>
    <cellStyle name="표_02-배수공_반중력_토공_설변3차_설변3차_변경3차" xfId="1481"/>
    <cellStyle name="표_02-배수공_반중력_토공_설변3차_설변3차_변경3차도면수정" xfId="1482"/>
    <cellStyle name="표_02-배수공_변경3차" xfId="1483"/>
    <cellStyle name="표_02-배수공_변경3차도면수정" xfId="1484"/>
    <cellStyle name="표_02-배수공_설변3차" xfId="1485"/>
    <cellStyle name="표_02-배수공_설변3차_변경3차" xfId="1486"/>
    <cellStyle name="표_02-배수공_설변3차_변경3차도면수정" xfId="1487"/>
    <cellStyle name="표_02-배수공_설변3차_설변3차" xfId="1488"/>
    <cellStyle name="표_02-배수공_설변3차_설변3차_변경3차" xfId="1489"/>
    <cellStyle name="표_02-배수공_설변3차_설변3차_변경3차도면수정" xfId="1490"/>
    <cellStyle name="표_02-배수공_토공" xfId="1491"/>
    <cellStyle name="표_02-배수공_토공_변경3차" xfId="1492"/>
    <cellStyle name="표_02-배수공_토공_변경3차도면수정" xfId="1493"/>
    <cellStyle name="표_02-배수공_토공_설변3차" xfId="1494"/>
    <cellStyle name="표_02-배수공_토공_설변3차_변경3차" xfId="1495"/>
    <cellStyle name="표_02-배수공_토공_설변3차_변경3차도면수정" xfId="1496"/>
    <cellStyle name="표_02-배수공_토공_설변3차_설변3차" xfId="1497"/>
    <cellStyle name="표_02-배수공_토공_설변3차_설변3차_변경3차" xfId="1498"/>
    <cellStyle name="표_02-배수공_토공_설변3차_설변3차_변경3차도면수정" xfId="1499"/>
    <cellStyle name="표_04-포장공_02-배수공" xfId="1500"/>
    <cellStyle name="표_04-포장공_02-배수공_변경3차" xfId="1501"/>
    <cellStyle name="표_04-포장공_02-배수공_변경3차도면수정" xfId="1502"/>
    <cellStyle name="표_04-포장공_02-배수공_설변3차" xfId="1503"/>
    <cellStyle name="표_04-포장공_02-배수공_설변3차_변경3차" xfId="1504"/>
    <cellStyle name="표_04-포장공_02-배수공_설변3차_변경3차도면수정" xfId="1505"/>
    <cellStyle name="표_04-포장공_02-배수공_설변3차_설변3차" xfId="1506"/>
    <cellStyle name="표_04-포장공_02-배수공_설변3차_설변3차_변경3차" xfId="1507"/>
    <cellStyle name="표_04-포장공_02-배수공_설변3차_설변3차_변경3차도면수정" xfId="1508"/>
    <cellStyle name="표_04-포장공_02-배수공_토공" xfId="1509"/>
    <cellStyle name="표_04-포장공_02-배수공_토공_변경3차" xfId="1510"/>
    <cellStyle name="표_04-포장공_02-배수공_토공_변경3차도면수정" xfId="1511"/>
    <cellStyle name="표_04-포장공_02-배수공_토공_설변3차" xfId="1512"/>
    <cellStyle name="표_04-포장공_02-배수공_토공_설변3차_변경3차" xfId="1513"/>
    <cellStyle name="표_04-포장공_02-배수공_토공_설변3차_변경3차도면수정" xfId="1514"/>
    <cellStyle name="표_04-포장공_02-배수공_토공_설변3차_설변3차" xfId="1515"/>
    <cellStyle name="표_04-포장공_02-배수공_토공_설변3차_설변3차_변경3차" xfId="1516"/>
    <cellStyle name="표_04-포장공_02-배수공_토공_설변3차_설변3차_변경3차도면수정" xfId="1517"/>
    <cellStyle name="표_06-부대공_02-배수공" xfId="1518"/>
    <cellStyle name="표_06-부대공_02-배수공_변경3차" xfId="1519"/>
    <cellStyle name="표_06-부대공_02-배수공_변경3차도면수정" xfId="1520"/>
    <cellStyle name="표_06-부대공_02-배수공_설변3차" xfId="1521"/>
    <cellStyle name="표_06-부대공_02-배수공_설변3차_변경3차" xfId="1522"/>
    <cellStyle name="표_06-부대공_02-배수공_설변3차_변경3차도면수정" xfId="1523"/>
    <cellStyle name="표_06-부대공_02-배수공_설변3차_설변3차" xfId="1524"/>
    <cellStyle name="표_06-부대공_02-배수공_설변3차_설변3차_변경3차" xfId="1525"/>
    <cellStyle name="표_06-부대공_02-배수공_설변3차_설변3차_변경3차도면수정" xfId="1526"/>
    <cellStyle name="표_06-부대공_02-배수공_토공" xfId="1527"/>
    <cellStyle name="표_06-부대공_02-배수공_토공_변경3차" xfId="1528"/>
    <cellStyle name="표_06-부대공_02-배수공_토공_변경3차도면수정" xfId="1529"/>
    <cellStyle name="표_06-부대공_02-배수공_토공_설변3차" xfId="1530"/>
    <cellStyle name="표_06-부대공_02-배수공_토공_설변3차_변경3차" xfId="1531"/>
    <cellStyle name="표_06-부대공_02-배수공_토공_설변3차_변경3차도면수정" xfId="1532"/>
    <cellStyle name="표_06-부대공_02-배수공_토공_설변3차_설변3차" xfId="1533"/>
    <cellStyle name="표_06-부대공_02-배수공_토공_설변3차_설변3차_변경3차" xfId="1534"/>
    <cellStyle name="표_06-부대공_02-배수공_토공_설변3차_설변3차_변경3차도면수정" xfId="1535"/>
    <cellStyle name="표_2009 하반기 시가지 도로시설물 소파보수공사" xfId="1536"/>
    <cellStyle name="표_2009 하반기 시가지 도로시설물 소파보수공사_시가지 볼라드 교체" xfId="1537"/>
    <cellStyle name="표_교항리 보람아파트 앞 인도정비공사" xfId="1538"/>
    <cellStyle name="표_교항리 보람아파트 앞 인도정비공사_시가지 볼라드 교체" xfId="1539"/>
    <cellStyle name="표_보축4지구" xfId="1540"/>
    <cellStyle name="표_보축4지구_2009 하반기 시가지 도로시설물 소파보수공사" xfId="1541"/>
    <cellStyle name="표_보축4지구_2009 하반기 시가지 도로시설물 소파보수공사_시가지 볼라드 교체" xfId="1542"/>
    <cellStyle name="표_보축4지구_교항리 보람아파트 앞 인도정비공사" xfId="1543"/>
    <cellStyle name="표_보축4지구_교항리 보람아파트 앞 인도정비공사_시가지 볼라드 교체" xfId="1544"/>
    <cellStyle name="표_보축4지구_시가지 볼라드 교체" xfId="1545"/>
    <cellStyle name="표_보축4지구_시가지 볼라드 교체_시가지 볼라드 교체" xfId="1546"/>
    <cellStyle name="표_설계서2009(덤프트럭.모터그레이드)" xfId="1547"/>
    <cellStyle name="표_수량산출서(수정)" xfId="1548"/>
    <cellStyle name="표_수량산출서(수정)_01-토공_02-배수공" xfId="1549"/>
    <cellStyle name="표_수량산출서(수정)_01-토공_02-배수공_변경3차" xfId="1550"/>
    <cellStyle name="표_수량산출서(수정)_01-토공_02-배수공_변경3차도면수정" xfId="1551"/>
    <cellStyle name="표_수량산출서(수정)_01-토공_02-배수공_설변3차" xfId="1552"/>
    <cellStyle name="표_수량산출서(수정)_01-토공_02-배수공_설변3차_변경3차" xfId="1553"/>
    <cellStyle name="표_수량산출서(수정)_01-토공_02-배수공_설변3차_변경3차도면수정" xfId="1554"/>
    <cellStyle name="표_수량산출서(수정)_01-토공_02-배수공_설변3차_설변3차" xfId="1555"/>
    <cellStyle name="표_수량산출서(수정)_01-토공_02-배수공_설변3차_설변3차_변경3차" xfId="1556"/>
    <cellStyle name="표_수량산출서(수정)_01-토공_02-배수공_설변3차_설변3차_변경3차도면수정" xfId="1557"/>
    <cellStyle name="표_수량산출서(수정)_01-토공_02-배수공_토공" xfId="1558"/>
    <cellStyle name="표_수량산출서(수정)_01-토공_02-배수공_토공_변경3차" xfId="1559"/>
    <cellStyle name="표_수량산출서(수정)_01-토공_02-배수공_토공_변경3차도면수정" xfId="1560"/>
    <cellStyle name="표_수량산출서(수정)_01-토공_02-배수공_토공_설변3차" xfId="1561"/>
    <cellStyle name="표_수량산출서(수정)_01-토공_02-배수공_토공_설변3차_변경3차" xfId="1562"/>
    <cellStyle name="표_수량산출서(수정)_01-토공_02-배수공_토공_설변3차_변경3차도면수정" xfId="1563"/>
    <cellStyle name="표_수량산출서(수정)_01-토공_02-배수공_토공_설변3차_설변3차" xfId="1564"/>
    <cellStyle name="표_수량산출서(수정)_01-토공_02-배수공_토공_설변3차_설변3차_변경3차" xfId="1565"/>
    <cellStyle name="표_수량산출서(수정)_01-토공_02-배수공_토공_설변3차_설변3차_변경3차도면수정" xfId="1566"/>
    <cellStyle name="표_수량산출서(수정)_02-배수공" xfId="1567"/>
    <cellStyle name="표_수량산출서(수정)_02-배수공_02-반중력식옹벽" xfId="1568"/>
    <cellStyle name="표_수량산출서(수정)_02-배수공_02-반중력식옹벽_변경3차" xfId="1569"/>
    <cellStyle name="표_수량산출서(수정)_02-배수공_02-반중력식옹벽_변경3차도면수정" xfId="1570"/>
    <cellStyle name="표_수량산출서(수정)_02-배수공_02-반중력식옹벽_설변3차" xfId="1571"/>
    <cellStyle name="표_수량산출서(수정)_02-배수공_02-반중력식옹벽_설변3차_변경3차" xfId="1572"/>
    <cellStyle name="표_수량산출서(수정)_02-배수공_02-반중력식옹벽_설변3차_변경3차도면수정" xfId="1573"/>
    <cellStyle name="표_수량산출서(수정)_02-배수공_02-반중력식옹벽_설변3차_설변3차" xfId="1574"/>
    <cellStyle name="표_수량산출서(수정)_02-배수공_02-반중력식옹벽_설변3차_설변3차_변경3차" xfId="1575"/>
    <cellStyle name="표_수량산출서(수정)_02-배수공_02-반중력식옹벽_설변3차_설변3차_변경3차도면수정" xfId="1576"/>
    <cellStyle name="표_수량산출서(수정)_02-배수공_02-반중력식옹벽_토공" xfId="1577"/>
    <cellStyle name="표_수량산출서(수정)_02-배수공_02-반중력식옹벽_토공_변경3차" xfId="1578"/>
    <cellStyle name="표_수량산출서(수정)_02-배수공_02-반중력식옹벽_토공_변경3차도면수정" xfId="1579"/>
    <cellStyle name="표_수량산출서(수정)_02-배수공_02-반중력식옹벽_토공_설변3차" xfId="1580"/>
    <cellStyle name="표_수량산출서(수정)_02-배수공_02-반중력식옹벽_토공_설변3차_변경3차" xfId="1581"/>
    <cellStyle name="표_수량산출서(수정)_02-배수공_02-반중력식옹벽_토공_설변3차_변경3차도면수정" xfId="1582"/>
    <cellStyle name="표_수량산출서(수정)_02-배수공_02-반중력식옹벽_토공_설변3차_설변3차" xfId="1583"/>
    <cellStyle name="표_수량산출서(수정)_02-배수공_02-반중력식옹벽_토공_설변3차_설변3차_변경3차" xfId="1584"/>
    <cellStyle name="표_수량산출서(수정)_02-배수공_02-반중력식옹벽_토공_설변3차_설변3차_변경3차도면수정" xfId="1585"/>
    <cellStyle name="표_수량산출서(수정)_02-배수공_02-배수공" xfId="1586"/>
    <cellStyle name="표_수량산출서(수정)_02-배수공_02-배수공_변경3차" xfId="1587"/>
    <cellStyle name="표_수량산출서(수정)_02-배수공_02-배수공_변경3차도면수정" xfId="1588"/>
    <cellStyle name="표_수량산출서(수정)_02-배수공_02-배수공_설변3차" xfId="1589"/>
    <cellStyle name="표_수량산출서(수정)_02-배수공_02-배수공_설변3차_변경3차" xfId="1590"/>
    <cellStyle name="표_수량산출서(수정)_02-배수공_02-배수공_설변3차_변경3차도면수정" xfId="1591"/>
    <cellStyle name="표_수량산출서(수정)_02-배수공_02-배수공_설변3차_설변3차" xfId="1592"/>
    <cellStyle name="표_수량산출서(수정)_02-배수공_02-배수공_설변3차_설변3차_변경3차" xfId="1593"/>
    <cellStyle name="표_수량산출서(수정)_02-배수공_02-배수공_설변3차_설변3차_변경3차도면수정" xfId="1594"/>
    <cellStyle name="표_수량산출서(수정)_02-배수공_02-배수공_토공" xfId="1595"/>
    <cellStyle name="표_수량산출서(수정)_02-배수공_02-배수공_토공_변경3차" xfId="1596"/>
    <cellStyle name="표_수량산출서(수정)_02-배수공_02-배수공_토공_변경3차도면수정" xfId="1597"/>
    <cellStyle name="표_수량산출서(수정)_02-배수공_02-배수공_토공_설변3차" xfId="1598"/>
    <cellStyle name="표_수량산출서(수정)_02-배수공_02-배수공_토공_설변3차_변경3차" xfId="1599"/>
    <cellStyle name="표_수량산출서(수정)_02-배수공_02-배수공_토공_설변3차_변경3차도면수정" xfId="1600"/>
    <cellStyle name="표_수량산출서(수정)_02-배수공_02-배수공_토공_설변3차_설변3차" xfId="1601"/>
    <cellStyle name="표_수량산출서(수정)_02-배수공_02-배수공_토공_설변3차_설변3차_변경3차" xfId="1602"/>
    <cellStyle name="표_수량산출서(수정)_02-배수공_02-배수공_토공_설변3차_설변3차_변경3차도면수정" xfId="1603"/>
    <cellStyle name="표_수량산출서(수정)_02-배수공_반중력" xfId="1604"/>
    <cellStyle name="표_수량산출서(수정)_02-배수공_반중력_변경3차" xfId="1605"/>
    <cellStyle name="표_수량산출서(수정)_02-배수공_반중력_변경3차도면수정" xfId="1606"/>
    <cellStyle name="표_수량산출서(수정)_02-배수공_반중력_설변3차" xfId="1607"/>
    <cellStyle name="표_수량산출서(수정)_02-배수공_반중력_설변3차_변경3차" xfId="1608"/>
    <cellStyle name="표_수량산출서(수정)_02-배수공_반중력_설변3차_변경3차도면수정" xfId="1609"/>
    <cellStyle name="표_수량산출서(수정)_02-배수공_반중력_설변3차_설변3차" xfId="1610"/>
    <cellStyle name="표_수량산출서(수정)_02-배수공_반중력_설변3차_설변3차_변경3차" xfId="1611"/>
    <cellStyle name="표_수량산출서(수정)_02-배수공_반중력_설변3차_설변3차_변경3차도면수정" xfId="1612"/>
    <cellStyle name="표_수량산출서(수정)_02-배수공_반중력_토공" xfId="1613"/>
    <cellStyle name="표_수량산출서(수정)_02-배수공_반중력_토공_변경3차" xfId="1614"/>
    <cellStyle name="표_수량산출서(수정)_02-배수공_반중력_토공_변경3차도면수정" xfId="1615"/>
    <cellStyle name="표_수량산출서(수정)_02-배수공_반중력_토공_설변3차" xfId="1616"/>
    <cellStyle name="표_수량산출서(수정)_02-배수공_반중력_토공_설변3차_변경3차" xfId="1617"/>
    <cellStyle name="표_수량산출서(수정)_02-배수공_반중력_토공_설변3차_변경3차도면수정" xfId="1618"/>
    <cellStyle name="표_수량산출서(수정)_02-배수공_반중력_토공_설변3차_설변3차" xfId="1619"/>
    <cellStyle name="표_수량산출서(수정)_02-배수공_반중력_토공_설변3차_설변3차_변경3차" xfId="1620"/>
    <cellStyle name="표_수량산출서(수정)_02-배수공_반중력_토공_설변3차_설변3차_변경3차도면수정" xfId="1621"/>
    <cellStyle name="표_수량산출서(수정)_02-배수공_변경3차" xfId="1622"/>
    <cellStyle name="표_수량산출서(수정)_02-배수공_변경3차도면수정" xfId="1623"/>
    <cellStyle name="표_수량산출서(수정)_02-배수공_설변3차" xfId="1624"/>
    <cellStyle name="표_수량산출서(수정)_02-배수공_설변3차_변경3차" xfId="1625"/>
    <cellStyle name="표_수량산출서(수정)_02-배수공_설변3차_변경3차도면수정" xfId="1626"/>
    <cellStyle name="표_수량산출서(수정)_02-배수공_설변3차_설변3차" xfId="1627"/>
    <cellStyle name="표_수량산출서(수정)_02-배수공_설변3차_설변3차_변경3차" xfId="1628"/>
    <cellStyle name="표_수량산출서(수정)_02-배수공_설변3차_설변3차_변경3차도면수정" xfId="1629"/>
    <cellStyle name="표_수량산출서(수정)_02-배수공_토공" xfId="1630"/>
    <cellStyle name="표_수량산출서(수정)_02-배수공_토공_변경3차" xfId="1631"/>
    <cellStyle name="표_수량산출서(수정)_02-배수공_토공_변경3차도면수정" xfId="1632"/>
    <cellStyle name="표_수량산출서(수정)_02-배수공_토공_설변3차" xfId="1633"/>
    <cellStyle name="표_수량산출서(수정)_02-배수공_토공_설변3차_변경3차" xfId="1634"/>
    <cellStyle name="표_수량산출서(수정)_02-배수공_토공_설변3차_변경3차도면수정" xfId="1635"/>
    <cellStyle name="표_수량산출서(수정)_02-배수공_토공_설변3차_설변3차" xfId="1636"/>
    <cellStyle name="표_수량산출서(수정)_02-배수공_토공_설변3차_설변3차_변경3차" xfId="1637"/>
    <cellStyle name="표_수량산출서(수정)_02-배수공_토공_설변3차_설변3차_변경3차도면수정" xfId="1638"/>
    <cellStyle name="표_수량산출서(수정)_04-포장공_02-배수공" xfId="1639"/>
    <cellStyle name="표_수량산출서(수정)_04-포장공_02-배수공_변경3차" xfId="1640"/>
    <cellStyle name="표_수량산출서(수정)_04-포장공_02-배수공_변경3차도면수정" xfId="1641"/>
    <cellStyle name="표_수량산출서(수정)_04-포장공_02-배수공_설변3차" xfId="1642"/>
    <cellStyle name="표_수량산출서(수정)_04-포장공_02-배수공_설변3차_변경3차" xfId="1643"/>
    <cellStyle name="표_수량산출서(수정)_04-포장공_02-배수공_설변3차_변경3차도면수정" xfId="1644"/>
    <cellStyle name="표_수량산출서(수정)_04-포장공_02-배수공_설변3차_설변3차" xfId="1645"/>
    <cellStyle name="표_수량산출서(수정)_04-포장공_02-배수공_설변3차_설변3차_변경3차" xfId="1646"/>
    <cellStyle name="표_수량산출서(수정)_04-포장공_02-배수공_설변3차_설변3차_변경3차도면수정" xfId="1647"/>
    <cellStyle name="표_수량산출서(수정)_04-포장공_02-배수공_토공" xfId="1648"/>
    <cellStyle name="표_수량산출서(수정)_04-포장공_02-배수공_토공_변경3차" xfId="1649"/>
    <cellStyle name="표_수량산출서(수정)_04-포장공_02-배수공_토공_변경3차도면수정" xfId="1650"/>
    <cellStyle name="표_수량산출서(수정)_04-포장공_02-배수공_토공_설변3차" xfId="1651"/>
    <cellStyle name="표_수량산출서(수정)_04-포장공_02-배수공_토공_설변3차_변경3차" xfId="1652"/>
    <cellStyle name="표_수량산출서(수정)_04-포장공_02-배수공_토공_설변3차_변경3차도면수정" xfId="1653"/>
    <cellStyle name="표_수량산출서(수정)_04-포장공_02-배수공_토공_설변3차_설변3차" xfId="1654"/>
    <cellStyle name="표_수량산출서(수정)_04-포장공_02-배수공_토공_설변3차_설변3차_변경3차" xfId="1655"/>
    <cellStyle name="표_수량산출서(수정)_04-포장공_02-배수공_토공_설변3차_설변3차_변경3차도면수정" xfId="1656"/>
    <cellStyle name="표_수량산출서(수정)_06-부대공_02-배수공" xfId="1657"/>
    <cellStyle name="표_수량산출서(수정)_06-부대공_02-배수공_변경3차" xfId="1658"/>
    <cellStyle name="표_수량산출서(수정)_06-부대공_02-배수공_변경3차도면수정" xfId="1659"/>
    <cellStyle name="표_수량산출서(수정)_06-부대공_02-배수공_설변3차" xfId="1660"/>
    <cellStyle name="표_수량산출서(수정)_06-부대공_02-배수공_설변3차_변경3차" xfId="1661"/>
    <cellStyle name="표_수량산출서(수정)_06-부대공_02-배수공_설변3차_변경3차도면수정" xfId="1662"/>
    <cellStyle name="표_수량산출서(수정)_06-부대공_02-배수공_설변3차_설변3차" xfId="1663"/>
    <cellStyle name="표_수량산출서(수정)_06-부대공_02-배수공_설변3차_설변3차_변경3차" xfId="1664"/>
    <cellStyle name="표_수량산출서(수정)_06-부대공_02-배수공_설변3차_설변3차_변경3차도면수정" xfId="1665"/>
    <cellStyle name="표_수량산출서(수정)_06-부대공_02-배수공_토공" xfId="1666"/>
    <cellStyle name="표_수량산출서(수정)_06-부대공_02-배수공_토공_변경3차" xfId="1667"/>
    <cellStyle name="표_수량산출서(수정)_06-부대공_02-배수공_토공_변경3차도면수정" xfId="1668"/>
    <cellStyle name="표_수량산출서(수정)_06-부대공_02-배수공_토공_설변3차" xfId="1669"/>
    <cellStyle name="표_수량산출서(수정)_06-부대공_02-배수공_토공_설변3차_변경3차" xfId="1670"/>
    <cellStyle name="표_수량산출서(수정)_06-부대공_02-배수공_토공_설변3차_변경3차도면수정" xfId="1671"/>
    <cellStyle name="표_수량산출서(수정)_06-부대공_02-배수공_토공_설변3차_설변3차" xfId="1672"/>
    <cellStyle name="표_수량산출서(수정)_06-부대공_02-배수공_토공_설변3차_설변3차_변경3차" xfId="1673"/>
    <cellStyle name="표_수량산출서(수정)_06-부대공_02-배수공_토공_설변3차_설변3차_변경3차도면수정" xfId="1674"/>
    <cellStyle name="표_수량산출서(수정)_2009 하반기 시가지 도로시설물 소파보수공사" xfId="1675"/>
    <cellStyle name="표_수량산출서(수정)_2009 하반기 시가지 도로시설물 소파보수공사_시가지 볼라드 교체" xfId="1676"/>
    <cellStyle name="표_수량산출서(수정)_교항리 보람아파트 앞 인도정비공사" xfId="1677"/>
    <cellStyle name="표_수량산출서(수정)_교항리 보람아파트 앞 인도정비공사_시가지 볼라드 교체" xfId="1678"/>
    <cellStyle name="표_수량산출서(수정)_보축4지구" xfId="1679"/>
    <cellStyle name="표_수량산출서(수정)_보축4지구_2009 하반기 시가지 도로시설물 소파보수공사" xfId="1680"/>
    <cellStyle name="표_수량산출서(수정)_보축4지구_2009 하반기 시가지 도로시설물 소파보수공사_시가지 볼라드 교체" xfId="1681"/>
    <cellStyle name="표_수량산출서(수정)_보축4지구_교항리 보람아파트 앞 인도정비공사" xfId="1682"/>
    <cellStyle name="표_수량산출서(수정)_보축4지구_교항리 보람아파트 앞 인도정비공사_시가지 볼라드 교체" xfId="1683"/>
    <cellStyle name="표_수량산출서(수정)_보축4지구_시가지 볼라드 교체" xfId="1684"/>
    <cellStyle name="표_수량산출서(수정)_보축4지구_시가지 볼라드 교체_시가지 볼라드 교체" xfId="1685"/>
    <cellStyle name="표_수량산출서(수정)_시가지 볼라드 교체" xfId="1686"/>
    <cellStyle name="표_수량산출서(수정)_시가지 볼라드 교체_시가지 볼라드 교체" xfId="1687"/>
    <cellStyle name="표_시가지 볼라드 교체" xfId="1688"/>
    <cellStyle name="표_시가지 볼라드 교체_시가지 볼라드 교체" xfId="1689"/>
    <cellStyle name="표제목" xfId="1690"/>
    <cellStyle name="표준" xfId="0" builtinId="0"/>
    <cellStyle name="표준 2" xfId="1691"/>
    <cellStyle name="표준 3" xfId="1692"/>
    <cellStyle name="標準_Akia(F）-8" xfId="1693"/>
    <cellStyle name="표준_설계서2009(덤프트럭.모터그레이드)" xfId="1694"/>
    <cellStyle name="표준1" xfId="1695"/>
    <cellStyle name="표준2" xfId="1696"/>
    <cellStyle name="합산" xfId="1697"/>
    <cellStyle name="화폐기호" xfId="1698"/>
    <cellStyle name="화폐기호0" xfId="1699"/>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5.xml"/><Relationship Id="rId117" Type="http://schemas.openxmlformats.org/officeDocument/2006/relationships/externalLink" Target="externalLinks/externalLink106.xml"/><Relationship Id="rId21" Type="http://schemas.openxmlformats.org/officeDocument/2006/relationships/externalLink" Target="externalLinks/externalLink10.xml"/><Relationship Id="rId42" Type="http://schemas.openxmlformats.org/officeDocument/2006/relationships/externalLink" Target="externalLinks/externalLink31.xml"/><Relationship Id="rId47" Type="http://schemas.openxmlformats.org/officeDocument/2006/relationships/externalLink" Target="externalLinks/externalLink36.xml"/><Relationship Id="rId63" Type="http://schemas.openxmlformats.org/officeDocument/2006/relationships/externalLink" Target="externalLinks/externalLink52.xml"/><Relationship Id="rId68" Type="http://schemas.openxmlformats.org/officeDocument/2006/relationships/externalLink" Target="externalLinks/externalLink57.xml"/><Relationship Id="rId84" Type="http://schemas.openxmlformats.org/officeDocument/2006/relationships/externalLink" Target="externalLinks/externalLink73.xml"/><Relationship Id="rId89" Type="http://schemas.openxmlformats.org/officeDocument/2006/relationships/externalLink" Target="externalLinks/externalLink78.xml"/><Relationship Id="rId112" Type="http://schemas.openxmlformats.org/officeDocument/2006/relationships/externalLink" Target="externalLinks/externalLink101.xml"/><Relationship Id="rId133" Type="http://schemas.openxmlformats.org/officeDocument/2006/relationships/externalLink" Target="externalLinks/externalLink122.xml"/><Relationship Id="rId138" Type="http://schemas.openxmlformats.org/officeDocument/2006/relationships/externalLink" Target="externalLinks/externalLink127.xml"/><Relationship Id="rId154" Type="http://schemas.openxmlformats.org/officeDocument/2006/relationships/externalLink" Target="externalLinks/externalLink143.xml"/><Relationship Id="rId159" Type="http://schemas.openxmlformats.org/officeDocument/2006/relationships/theme" Target="theme/theme1.xml"/><Relationship Id="rId16" Type="http://schemas.openxmlformats.org/officeDocument/2006/relationships/externalLink" Target="externalLinks/externalLink5.xml"/><Relationship Id="rId107" Type="http://schemas.openxmlformats.org/officeDocument/2006/relationships/externalLink" Target="externalLinks/externalLink96.xml"/><Relationship Id="rId11" Type="http://schemas.openxmlformats.org/officeDocument/2006/relationships/worksheet" Target="worksheets/sheet11.xml"/><Relationship Id="rId32" Type="http://schemas.openxmlformats.org/officeDocument/2006/relationships/externalLink" Target="externalLinks/externalLink21.xml"/><Relationship Id="rId37" Type="http://schemas.openxmlformats.org/officeDocument/2006/relationships/externalLink" Target="externalLinks/externalLink26.xml"/><Relationship Id="rId53" Type="http://schemas.openxmlformats.org/officeDocument/2006/relationships/externalLink" Target="externalLinks/externalLink42.xml"/><Relationship Id="rId58" Type="http://schemas.openxmlformats.org/officeDocument/2006/relationships/externalLink" Target="externalLinks/externalLink47.xml"/><Relationship Id="rId74" Type="http://schemas.openxmlformats.org/officeDocument/2006/relationships/externalLink" Target="externalLinks/externalLink63.xml"/><Relationship Id="rId79" Type="http://schemas.openxmlformats.org/officeDocument/2006/relationships/externalLink" Target="externalLinks/externalLink68.xml"/><Relationship Id="rId102" Type="http://schemas.openxmlformats.org/officeDocument/2006/relationships/externalLink" Target="externalLinks/externalLink91.xml"/><Relationship Id="rId123" Type="http://schemas.openxmlformats.org/officeDocument/2006/relationships/externalLink" Target="externalLinks/externalLink112.xml"/><Relationship Id="rId128" Type="http://schemas.openxmlformats.org/officeDocument/2006/relationships/externalLink" Target="externalLinks/externalLink117.xml"/><Relationship Id="rId144" Type="http://schemas.openxmlformats.org/officeDocument/2006/relationships/externalLink" Target="externalLinks/externalLink133.xml"/><Relationship Id="rId149" Type="http://schemas.openxmlformats.org/officeDocument/2006/relationships/externalLink" Target="externalLinks/externalLink138.xml"/><Relationship Id="rId5" Type="http://schemas.openxmlformats.org/officeDocument/2006/relationships/worksheet" Target="worksheets/sheet5.xml"/><Relationship Id="rId90" Type="http://schemas.openxmlformats.org/officeDocument/2006/relationships/externalLink" Target="externalLinks/externalLink79.xml"/><Relationship Id="rId95" Type="http://schemas.openxmlformats.org/officeDocument/2006/relationships/externalLink" Target="externalLinks/externalLink84.xml"/><Relationship Id="rId160" Type="http://schemas.openxmlformats.org/officeDocument/2006/relationships/styles" Target="styles.xml"/><Relationship Id="rId22" Type="http://schemas.openxmlformats.org/officeDocument/2006/relationships/externalLink" Target="externalLinks/externalLink11.xml"/><Relationship Id="rId27" Type="http://schemas.openxmlformats.org/officeDocument/2006/relationships/externalLink" Target="externalLinks/externalLink16.xml"/><Relationship Id="rId43" Type="http://schemas.openxmlformats.org/officeDocument/2006/relationships/externalLink" Target="externalLinks/externalLink32.xml"/><Relationship Id="rId48" Type="http://schemas.openxmlformats.org/officeDocument/2006/relationships/externalLink" Target="externalLinks/externalLink37.xml"/><Relationship Id="rId64" Type="http://schemas.openxmlformats.org/officeDocument/2006/relationships/externalLink" Target="externalLinks/externalLink53.xml"/><Relationship Id="rId69" Type="http://schemas.openxmlformats.org/officeDocument/2006/relationships/externalLink" Target="externalLinks/externalLink58.xml"/><Relationship Id="rId113" Type="http://schemas.openxmlformats.org/officeDocument/2006/relationships/externalLink" Target="externalLinks/externalLink102.xml"/><Relationship Id="rId118" Type="http://schemas.openxmlformats.org/officeDocument/2006/relationships/externalLink" Target="externalLinks/externalLink107.xml"/><Relationship Id="rId134" Type="http://schemas.openxmlformats.org/officeDocument/2006/relationships/externalLink" Target="externalLinks/externalLink123.xml"/><Relationship Id="rId139" Type="http://schemas.openxmlformats.org/officeDocument/2006/relationships/externalLink" Target="externalLinks/externalLink128.xml"/><Relationship Id="rId80" Type="http://schemas.openxmlformats.org/officeDocument/2006/relationships/externalLink" Target="externalLinks/externalLink69.xml"/><Relationship Id="rId85" Type="http://schemas.openxmlformats.org/officeDocument/2006/relationships/externalLink" Target="externalLinks/externalLink74.xml"/><Relationship Id="rId150" Type="http://schemas.openxmlformats.org/officeDocument/2006/relationships/externalLink" Target="externalLinks/externalLink139.xml"/><Relationship Id="rId155" Type="http://schemas.openxmlformats.org/officeDocument/2006/relationships/externalLink" Target="externalLinks/externalLink144.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33" Type="http://schemas.openxmlformats.org/officeDocument/2006/relationships/externalLink" Target="externalLinks/externalLink22.xml"/><Relationship Id="rId38" Type="http://schemas.openxmlformats.org/officeDocument/2006/relationships/externalLink" Target="externalLinks/externalLink27.xml"/><Relationship Id="rId59" Type="http://schemas.openxmlformats.org/officeDocument/2006/relationships/externalLink" Target="externalLinks/externalLink48.xml"/><Relationship Id="rId103" Type="http://schemas.openxmlformats.org/officeDocument/2006/relationships/externalLink" Target="externalLinks/externalLink92.xml"/><Relationship Id="rId108" Type="http://schemas.openxmlformats.org/officeDocument/2006/relationships/externalLink" Target="externalLinks/externalLink97.xml"/><Relationship Id="rId124" Type="http://schemas.openxmlformats.org/officeDocument/2006/relationships/externalLink" Target="externalLinks/externalLink113.xml"/><Relationship Id="rId129" Type="http://schemas.openxmlformats.org/officeDocument/2006/relationships/externalLink" Target="externalLinks/externalLink118.xml"/><Relationship Id="rId20" Type="http://schemas.openxmlformats.org/officeDocument/2006/relationships/externalLink" Target="externalLinks/externalLink9.xml"/><Relationship Id="rId41" Type="http://schemas.openxmlformats.org/officeDocument/2006/relationships/externalLink" Target="externalLinks/externalLink30.xml"/><Relationship Id="rId54" Type="http://schemas.openxmlformats.org/officeDocument/2006/relationships/externalLink" Target="externalLinks/externalLink43.xml"/><Relationship Id="rId62" Type="http://schemas.openxmlformats.org/officeDocument/2006/relationships/externalLink" Target="externalLinks/externalLink51.xml"/><Relationship Id="rId70" Type="http://schemas.openxmlformats.org/officeDocument/2006/relationships/externalLink" Target="externalLinks/externalLink59.xml"/><Relationship Id="rId75" Type="http://schemas.openxmlformats.org/officeDocument/2006/relationships/externalLink" Target="externalLinks/externalLink64.xml"/><Relationship Id="rId83" Type="http://schemas.openxmlformats.org/officeDocument/2006/relationships/externalLink" Target="externalLinks/externalLink72.xml"/><Relationship Id="rId88" Type="http://schemas.openxmlformats.org/officeDocument/2006/relationships/externalLink" Target="externalLinks/externalLink77.xml"/><Relationship Id="rId91" Type="http://schemas.openxmlformats.org/officeDocument/2006/relationships/externalLink" Target="externalLinks/externalLink80.xml"/><Relationship Id="rId96" Type="http://schemas.openxmlformats.org/officeDocument/2006/relationships/externalLink" Target="externalLinks/externalLink85.xml"/><Relationship Id="rId111" Type="http://schemas.openxmlformats.org/officeDocument/2006/relationships/externalLink" Target="externalLinks/externalLink100.xml"/><Relationship Id="rId132" Type="http://schemas.openxmlformats.org/officeDocument/2006/relationships/externalLink" Target="externalLinks/externalLink121.xml"/><Relationship Id="rId140" Type="http://schemas.openxmlformats.org/officeDocument/2006/relationships/externalLink" Target="externalLinks/externalLink129.xml"/><Relationship Id="rId145" Type="http://schemas.openxmlformats.org/officeDocument/2006/relationships/externalLink" Target="externalLinks/externalLink134.xml"/><Relationship Id="rId153" Type="http://schemas.openxmlformats.org/officeDocument/2006/relationships/externalLink" Target="externalLinks/externalLink142.xml"/><Relationship Id="rId16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4.xml"/><Relationship Id="rId23" Type="http://schemas.openxmlformats.org/officeDocument/2006/relationships/externalLink" Target="externalLinks/externalLink12.xml"/><Relationship Id="rId28" Type="http://schemas.openxmlformats.org/officeDocument/2006/relationships/externalLink" Target="externalLinks/externalLink17.xml"/><Relationship Id="rId36" Type="http://schemas.openxmlformats.org/officeDocument/2006/relationships/externalLink" Target="externalLinks/externalLink25.xml"/><Relationship Id="rId49" Type="http://schemas.openxmlformats.org/officeDocument/2006/relationships/externalLink" Target="externalLinks/externalLink38.xml"/><Relationship Id="rId57" Type="http://schemas.openxmlformats.org/officeDocument/2006/relationships/externalLink" Target="externalLinks/externalLink46.xml"/><Relationship Id="rId106" Type="http://schemas.openxmlformats.org/officeDocument/2006/relationships/externalLink" Target="externalLinks/externalLink95.xml"/><Relationship Id="rId114" Type="http://schemas.openxmlformats.org/officeDocument/2006/relationships/externalLink" Target="externalLinks/externalLink103.xml"/><Relationship Id="rId119" Type="http://schemas.openxmlformats.org/officeDocument/2006/relationships/externalLink" Target="externalLinks/externalLink108.xml"/><Relationship Id="rId127" Type="http://schemas.openxmlformats.org/officeDocument/2006/relationships/externalLink" Target="externalLinks/externalLink116.xml"/><Relationship Id="rId10" Type="http://schemas.openxmlformats.org/officeDocument/2006/relationships/worksheet" Target="worksheets/sheet10.xml"/><Relationship Id="rId31" Type="http://schemas.openxmlformats.org/officeDocument/2006/relationships/externalLink" Target="externalLinks/externalLink20.xml"/><Relationship Id="rId44" Type="http://schemas.openxmlformats.org/officeDocument/2006/relationships/externalLink" Target="externalLinks/externalLink33.xml"/><Relationship Id="rId52" Type="http://schemas.openxmlformats.org/officeDocument/2006/relationships/externalLink" Target="externalLinks/externalLink41.xml"/><Relationship Id="rId60" Type="http://schemas.openxmlformats.org/officeDocument/2006/relationships/externalLink" Target="externalLinks/externalLink49.xml"/><Relationship Id="rId65" Type="http://schemas.openxmlformats.org/officeDocument/2006/relationships/externalLink" Target="externalLinks/externalLink54.xml"/><Relationship Id="rId73" Type="http://schemas.openxmlformats.org/officeDocument/2006/relationships/externalLink" Target="externalLinks/externalLink62.xml"/><Relationship Id="rId78" Type="http://schemas.openxmlformats.org/officeDocument/2006/relationships/externalLink" Target="externalLinks/externalLink67.xml"/><Relationship Id="rId81" Type="http://schemas.openxmlformats.org/officeDocument/2006/relationships/externalLink" Target="externalLinks/externalLink70.xml"/><Relationship Id="rId86" Type="http://schemas.openxmlformats.org/officeDocument/2006/relationships/externalLink" Target="externalLinks/externalLink75.xml"/><Relationship Id="rId94" Type="http://schemas.openxmlformats.org/officeDocument/2006/relationships/externalLink" Target="externalLinks/externalLink83.xml"/><Relationship Id="rId99" Type="http://schemas.openxmlformats.org/officeDocument/2006/relationships/externalLink" Target="externalLinks/externalLink88.xml"/><Relationship Id="rId101" Type="http://schemas.openxmlformats.org/officeDocument/2006/relationships/externalLink" Target="externalLinks/externalLink90.xml"/><Relationship Id="rId122" Type="http://schemas.openxmlformats.org/officeDocument/2006/relationships/externalLink" Target="externalLinks/externalLink111.xml"/><Relationship Id="rId130" Type="http://schemas.openxmlformats.org/officeDocument/2006/relationships/externalLink" Target="externalLinks/externalLink119.xml"/><Relationship Id="rId135" Type="http://schemas.openxmlformats.org/officeDocument/2006/relationships/externalLink" Target="externalLinks/externalLink124.xml"/><Relationship Id="rId143" Type="http://schemas.openxmlformats.org/officeDocument/2006/relationships/externalLink" Target="externalLinks/externalLink132.xml"/><Relationship Id="rId148" Type="http://schemas.openxmlformats.org/officeDocument/2006/relationships/externalLink" Target="externalLinks/externalLink137.xml"/><Relationship Id="rId151" Type="http://schemas.openxmlformats.org/officeDocument/2006/relationships/externalLink" Target="externalLinks/externalLink140.xml"/><Relationship Id="rId156" Type="http://schemas.openxmlformats.org/officeDocument/2006/relationships/externalLink" Target="externalLinks/externalLink145.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39" Type="http://schemas.openxmlformats.org/officeDocument/2006/relationships/externalLink" Target="externalLinks/externalLink28.xml"/><Relationship Id="rId109" Type="http://schemas.openxmlformats.org/officeDocument/2006/relationships/externalLink" Target="externalLinks/externalLink98.xml"/><Relationship Id="rId34" Type="http://schemas.openxmlformats.org/officeDocument/2006/relationships/externalLink" Target="externalLinks/externalLink23.xml"/><Relationship Id="rId50" Type="http://schemas.openxmlformats.org/officeDocument/2006/relationships/externalLink" Target="externalLinks/externalLink39.xml"/><Relationship Id="rId55" Type="http://schemas.openxmlformats.org/officeDocument/2006/relationships/externalLink" Target="externalLinks/externalLink44.xml"/><Relationship Id="rId76" Type="http://schemas.openxmlformats.org/officeDocument/2006/relationships/externalLink" Target="externalLinks/externalLink65.xml"/><Relationship Id="rId97" Type="http://schemas.openxmlformats.org/officeDocument/2006/relationships/externalLink" Target="externalLinks/externalLink86.xml"/><Relationship Id="rId104" Type="http://schemas.openxmlformats.org/officeDocument/2006/relationships/externalLink" Target="externalLinks/externalLink93.xml"/><Relationship Id="rId120" Type="http://schemas.openxmlformats.org/officeDocument/2006/relationships/externalLink" Target="externalLinks/externalLink109.xml"/><Relationship Id="rId125" Type="http://schemas.openxmlformats.org/officeDocument/2006/relationships/externalLink" Target="externalLinks/externalLink114.xml"/><Relationship Id="rId141" Type="http://schemas.openxmlformats.org/officeDocument/2006/relationships/externalLink" Target="externalLinks/externalLink130.xml"/><Relationship Id="rId146" Type="http://schemas.openxmlformats.org/officeDocument/2006/relationships/externalLink" Target="externalLinks/externalLink135.xml"/><Relationship Id="rId7" Type="http://schemas.openxmlformats.org/officeDocument/2006/relationships/worksheet" Target="worksheets/sheet7.xml"/><Relationship Id="rId71" Type="http://schemas.openxmlformats.org/officeDocument/2006/relationships/externalLink" Target="externalLinks/externalLink60.xml"/><Relationship Id="rId92" Type="http://schemas.openxmlformats.org/officeDocument/2006/relationships/externalLink" Target="externalLinks/externalLink81.xml"/><Relationship Id="rId162" Type="http://schemas.openxmlformats.org/officeDocument/2006/relationships/calcChain" Target="calcChain.xml"/><Relationship Id="rId2" Type="http://schemas.openxmlformats.org/officeDocument/2006/relationships/worksheet" Target="worksheets/sheet2.xml"/><Relationship Id="rId29" Type="http://schemas.openxmlformats.org/officeDocument/2006/relationships/externalLink" Target="externalLinks/externalLink18.xml"/><Relationship Id="rId24" Type="http://schemas.openxmlformats.org/officeDocument/2006/relationships/externalLink" Target="externalLinks/externalLink13.xml"/><Relationship Id="rId40" Type="http://schemas.openxmlformats.org/officeDocument/2006/relationships/externalLink" Target="externalLinks/externalLink29.xml"/><Relationship Id="rId45" Type="http://schemas.openxmlformats.org/officeDocument/2006/relationships/externalLink" Target="externalLinks/externalLink34.xml"/><Relationship Id="rId66" Type="http://schemas.openxmlformats.org/officeDocument/2006/relationships/externalLink" Target="externalLinks/externalLink55.xml"/><Relationship Id="rId87" Type="http://schemas.openxmlformats.org/officeDocument/2006/relationships/externalLink" Target="externalLinks/externalLink76.xml"/><Relationship Id="rId110" Type="http://schemas.openxmlformats.org/officeDocument/2006/relationships/externalLink" Target="externalLinks/externalLink99.xml"/><Relationship Id="rId115" Type="http://schemas.openxmlformats.org/officeDocument/2006/relationships/externalLink" Target="externalLinks/externalLink104.xml"/><Relationship Id="rId131" Type="http://schemas.openxmlformats.org/officeDocument/2006/relationships/externalLink" Target="externalLinks/externalLink120.xml"/><Relationship Id="rId136" Type="http://schemas.openxmlformats.org/officeDocument/2006/relationships/externalLink" Target="externalLinks/externalLink125.xml"/><Relationship Id="rId157" Type="http://schemas.openxmlformats.org/officeDocument/2006/relationships/externalLink" Target="externalLinks/externalLink146.xml"/><Relationship Id="rId61" Type="http://schemas.openxmlformats.org/officeDocument/2006/relationships/externalLink" Target="externalLinks/externalLink50.xml"/><Relationship Id="rId82" Type="http://schemas.openxmlformats.org/officeDocument/2006/relationships/externalLink" Target="externalLinks/externalLink71.xml"/><Relationship Id="rId152" Type="http://schemas.openxmlformats.org/officeDocument/2006/relationships/externalLink" Target="externalLinks/externalLink141.xml"/><Relationship Id="rId19" Type="http://schemas.openxmlformats.org/officeDocument/2006/relationships/externalLink" Target="externalLinks/externalLink8.xml"/><Relationship Id="rId14" Type="http://schemas.openxmlformats.org/officeDocument/2006/relationships/externalLink" Target="externalLinks/externalLink3.xml"/><Relationship Id="rId30" Type="http://schemas.openxmlformats.org/officeDocument/2006/relationships/externalLink" Target="externalLinks/externalLink19.xml"/><Relationship Id="rId35" Type="http://schemas.openxmlformats.org/officeDocument/2006/relationships/externalLink" Target="externalLinks/externalLink24.xml"/><Relationship Id="rId56" Type="http://schemas.openxmlformats.org/officeDocument/2006/relationships/externalLink" Target="externalLinks/externalLink45.xml"/><Relationship Id="rId77" Type="http://schemas.openxmlformats.org/officeDocument/2006/relationships/externalLink" Target="externalLinks/externalLink66.xml"/><Relationship Id="rId100" Type="http://schemas.openxmlformats.org/officeDocument/2006/relationships/externalLink" Target="externalLinks/externalLink89.xml"/><Relationship Id="rId105" Type="http://schemas.openxmlformats.org/officeDocument/2006/relationships/externalLink" Target="externalLinks/externalLink94.xml"/><Relationship Id="rId126" Type="http://schemas.openxmlformats.org/officeDocument/2006/relationships/externalLink" Target="externalLinks/externalLink115.xml"/><Relationship Id="rId147" Type="http://schemas.openxmlformats.org/officeDocument/2006/relationships/externalLink" Target="externalLinks/externalLink136.xml"/><Relationship Id="rId8" Type="http://schemas.openxmlformats.org/officeDocument/2006/relationships/worksheet" Target="worksheets/sheet8.xml"/><Relationship Id="rId51" Type="http://schemas.openxmlformats.org/officeDocument/2006/relationships/externalLink" Target="externalLinks/externalLink40.xml"/><Relationship Id="rId72" Type="http://schemas.openxmlformats.org/officeDocument/2006/relationships/externalLink" Target="externalLinks/externalLink61.xml"/><Relationship Id="rId93" Type="http://schemas.openxmlformats.org/officeDocument/2006/relationships/externalLink" Target="externalLinks/externalLink82.xml"/><Relationship Id="rId98" Type="http://schemas.openxmlformats.org/officeDocument/2006/relationships/externalLink" Target="externalLinks/externalLink87.xml"/><Relationship Id="rId121" Type="http://schemas.openxmlformats.org/officeDocument/2006/relationships/externalLink" Target="externalLinks/externalLink110.xml"/><Relationship Id="rId142" Type="http://schemas.openxmlformats.org/officeDocument/2006/relationships/externalLink" Target="externalLinks/externalLink131.xml"/><Relationship Id="rId3" Type="http://schemas.openxmlformats.org/officeDocument/2006/relationships/worksheet" Target="worksheets/sheet3.xml"/><Relationship Id="rId25" Type="http://schemas.openxmlformats.org/officeDocument/2006/relationships/externalLink" Target="externalLinks/externalLink14.xml"/><Relationship Id="rId46" Type="http://schemas.openxmlformats.org/officeDocument/2006/relationships/externalLink" Target="externalLinks/externalLink35.xml"/><Relationship Id="rId67" Type="http://schemas.openxmlformats.org/officeDocument/2006/relationships/externalLink" Target="externalLinks/externalLink56.xml"/><Relationship Id="rId116" Type="http://schemas.openxmlformats.org/officeDocument/2006/relationships/externalLink" Target="externalLinks/externalLink105.xml"/><Relationship Id="rId137" Type="http://schemas.openxmlformats.org/officeDocument/2006/relationships/externalLink" Target="externalLinks/externalLink126.xml"/><Relationship Id="rId158" Type="http://schemas.openxmlformats.org/officeDocument/2006/relationships/externalLink" Target="externalLinks/externalLink147.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13</xdr:col>
      <xdr:colOff>66675</xdr:colOff>
      <xdr:row>15</xdr:row>
      <xdr:rowOff>161925</xdr:rowOff>
    </xdr:from>
    <xdr:to>
      <xdr:col>30</xdr:col>
      <xdr:colOff>647700</xdr:colOff>
      <xdr:row>59</xdr:row>
      <xdr:rowOff>123825</xdr:rowOff>
    </xdr:to>
    <xdr:pic>
      <xdr:nvPicPr>
        <xdr:cNvPr id="2129" name="그림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67950" y="3076575"/>
          <a:ext cx="13601700" cy="7553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69;&#53468;&#51068;\samduck\&#44277;&#50976;&#54260;&#45908;\twotwo-note\Fyb\&#50516;&#54032;&#51221;(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4053;&#49440;&#47784;\D\&#44053;&#49440;&#47784;\&#44396;&#51312;3(&#54532;&#47196;&#51229;&#53944;)\&#49440;&#51652;CD(&#45225;&#54408;)\&#49688;&#47049;\&#52376;&#47532;&#49688;&#51312;(&#44228;&#49328;&#49436;)&#48320;&#4422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tcom\work\MY\RETAIN\&#50745;&#48317;&#51312;&#44552;&#49688;&#5122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51060;&#47749;&#49453;\D\&#50857;&#50669;&#50756;&#47308;\&#52285;&#49888;\&#44552;&#54840;&#47004;&#46300;(&#44368;&#47049;)\&#45236;&#50669;&#49436;\&#54217;&#53469;&#49884;\&#49884;&#48169;\PT-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50504;&#51221;&#54868;\&#47196;&#52972;%20&#46356;&#49828;&#53356;%20(e)\2002&#51089;&#50629;\2002&#53664;&#47785;(&#44148;&#52629;)\08-08&#50872;&#51652;&#50896;&#51088;&#47141;&#54861;&#48372;&#44288;\data\&#52404;&#50977;\XLS\ALL-XLS\ULSAN\PRIC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50724;&#54868;&#49437;\&#44277;&#51676;&#48169;\NETWORK\BOX-E.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To02\d\EXCEL\EXCEL'97\&#51648;&#44172;4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Kyz\d\&#50857;&#50669;&#47928;&#49436;\2002&#45380;&#46020;\&#54200;&#51077;&#50857;&#51648;&#51312;&#49436;(&#54617;&#50864;&#49324;&#5052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51060;&#47749;&#49453;\D\&#50857;&#50669;&#50756;&#47308;\&#52285;&#49888;\&#44552;&#54840;&#47004;&#46300;(&#44368;&#47049;)\&#45236;&#50669;&#49436;\LEEYONG\PUSAN154\&#44305;&#50577;&#51204;&#4459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WINDOWS\GI-LIST.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CIVIL\EXCLE\DAT\&#44256;&#50577;&#44288;&#51116;.XLS"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Startup" Target="KHJ/XLS/RC%20RAHMEN/&#54620;&#44221;/&#54620;&#44397;/&#51473;&#49328;&#44368;.XLS"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Startup" Target="&#46020;&#47196;&#44277;&#49324;/&#49444;&#44228;&#44284;/&#50668;&#44148;&#48372;&#44256;/&#50668;&#44148;&#48372;&#44256;(&#45209;&#49437;&#48169;&#52293;&#49325;&#5122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49569;&#53468;&#51068;\samduck\&#51228;15&#44277;&#44396;(han)\KKS\KKS9810.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Startup" Target="&#51089;&#50629;/&#49688;&#47049;/RC&#49836;&#46972;&#48652;/&#54620;&#44221;/&#51473;&#49328;&#4436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51221;&#44228;&#49688;\WORK\pro\d\&#47448;&#52384;\UFEEXCEL\&#44400;&#51109;&#54224;&#49688;\WORK\project\1999\&#48169;&#52492;&#46041;\&#50857;&#47049;\&#48169;&#52492;1.xls" TargetMode="External"/></Relationships>
</file>

<file path=xl/externalLinks/_rels/externalLink17.xml.rels><?xml version="1.0" encoding="UTF-8" standalone="yes"?>
<Relationships xmlns="http://schemas.openxmlformats.org/package/2006/relationships"><Relationship Id="rId1" Type="http://schemas.microsoft.com/office/2006/relationships/xlExternalLinkPath/xlStartup" Target="&#49688;&#47049;&#49328;&#52636;/&#50872;&#51652;&#44277;&#54637;/20000302/JOBDATA/&#52280;&#44256;&#52384;/&#45800;&#50948;&#49688;&#47049;/&#44592;&#48376;&#53664;&#4932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B:\EXDATA\&#49688;&#47049;&#49328;&#52636;\&#44368;&#45824;&#53664;&#44277;.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J\My%20Documents\&#53664;&#47785;&#45236;&#50669;\&#44277;&#45236;&#50669;\&#44053;&#47497;&#49884;&#48516;&#45544;&#52376;&#47532;&#51109;&#51613;&#49444;&#51060;&#51204;\&#45236;&#50669;&#51089;&#49457;\9701A\OUT\YE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98.28.5.20/&#44608;&#52384;&#50689;/&#46164;&#52492;&#47196;/My%20Documents/Book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48512;&#51109;&#45784;\D\&#50577;&#49457;&#54868;\&#45824;&#52903;&#54364;.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54620;&#49345;&#55148;\2001\&#50976;&#49688;&#51648;\Q-NEW\PIER2.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50864;&#51456;&#50896;\00&#54868;&#52380;&#49688;&#54644;&#48373;\&#50976;&#49688;&#51648;\Q-NEW\PIER2.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54620;&#49345;&#55148;\2001\&#44221;&#52632;&#49440;%20&#52572;&#51333;\&#44221;&#52632;&#49440;%20&#49688;&#47049;\&#49688;&#47049;\&#49688;&#47049;(&#50896;&#48376;)\&#52384;&#44540;&#47049;\KU-R.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50864;&#51456;&#50896;\00&#54868;&#52380;&#49688;&#54644;&#48373;\&#44221;&#52632;&#49440;%20&#52572;&#51333;\&#44221;&#52632;&#49440;%20&#49688;&#47049;\&#49688;&#47049;\&#49688;&#47049;(&#50896;&#48376;)\&#52384;&#44540;&#47049;\KU-R.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Lwj\c\1997\&#51077;&#52272;\04\&#54644;&#50868;\Hw-CV.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48512;&#51109;&#45784;\D\chy\2000&#45380;\Xls\&#49328;&#52636;&#51312;&#4943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51312;&#50864;&#52384;\project\work\&#49552;&#54788;&#44600;\&#51204;&#45224;&#49436;&#48512;&#44428;&#46020;&#47732;\Final\&#50696;&#49328;&#49436;\&#50696;&#49328;\&#50696;&#49328;\ESTM0416(0417).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Project\&#52384;&#50896;&#44400;\&#48516;&#45544;&#52376;&#47532;&#51109;\&#49892;&#49884;&#49444;&#44228;\&#49892;&#49884;&#49444;&#44228;\&#51204;&#44592;\1027\&#51068;&#50948;&#45824;&#44032;\ILWI.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47196;&#48120;&#50724;\C\&#44608;&#54952;&#51456;\12.04\&#47560;&#51109;&#52488;,&#51473;&#54617;&#44368;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P30woo\&#44277;&#49324;&#49436;&#47448;\WORKWOO\&#50864;&#53468;&#54872;\PROPOSE\2004&#45380;\&#54616;&#49688;&#51333;&#47568;&#52376;&#47532;&#49884;&#49444;\&#48516;&#45544;&#52376;&#47532;&#51109;\&#49569;&#54617;&#46041;\&#50668;&#44148;&#48372;&#44256;\&#49569;&#54617;&#46041;\&#44228;&#50557;\&#49569;&#54617;&#46041;.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44608;&#48120;&#54868;\C\&#51089;&#50629;\xls\&#44053;&#48513;%20&#44032;&#47196;\&#53945;&#49353;&#51080;&#45716;%20&#45433;&#54868;&#44144;&#47532;%20&#51312;&#49457;&#44277;&#49324;(2&#50900;%2010&#5106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54861;&#49692;&#54364;\EXCEL\&#51032;&#49457;\&#44592;&#44228;\&#54616;&#49688;&#52376;&#47532;\&#51032;&#49457;&#45236;&#50669;.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DJ\My%20Documents\project\&#44305;&#47749;&#48516;&#45544;&#49892;&#49884;\&#49892;&#49884;&#49444;&#44228;\&#50696;&#49328;&#49436;\&#44592;&#44228;\&#44592;&#44228;&#45236;&#50669;&#49436;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54620;&#49345;&#55148;\2001\&#50976;&#49688;&#51648;\Q-NEW\PIER44.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50864;&#51456;&#50896;\00&#54868;&#52380;&#49688;&#54644;&#48373;\&#50976;&#49688;&#51648;\Q-NEW\PIER44.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ownloads\670\My%20Documents\&#45909;&#54413;&#44048;&#48513;&#46020;&#47196;\&#45909;&#54413;&#44048;&#48513;&#44221;&#48708;.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51060;&#44053;&#50980;\&#44600;&#46972;&#51105;&#51060;\&#49345;&#46041;&#49688;&#47049;\&#52509;&#44292;\TF&#49345;&#48512;&#49688;&#47049;.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50504;&#51221;&#54868;\&#47196;&#52972;%20&#46356;&#49828;&#53356;%20(e)\2002&#51089;&#50629;\2002&#53664;&#47785;(&#44148;&#52629;)\12-20&#52397;&#45812;2&#46041;&#47928;&#54868;&#48373;&#51648;&#54924;&#44288;&#49888;&#52629;&#44277;&#49324;\data\20021204556-01_&#44277;&#49324;&#45236;&#50669;\&#51312;&#44221;&#44277;&#45236;&#50669;.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My%20Documents\1999&#45380;\&#50696;&#49328;-&#45236;&#50669;&#49436;\&#50696;&#49328;&#44288;&#47144;&#49436;&#47448;\99-05-&#49436;&#50872;&#45824;&#45236;&#50669;&#49436;\&#52572;&#51333;&#54028;&#51068;\99-05-10-&#49436;&#50872;&#45824;&#44288;&#47144;(&#45236;&#50669;&#49436;-1&#49688;&#51221;&#51473;).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A:\Project\&#52384;&#50896;&#44400;\&#48516;&#45544;&#52376;&#47532;&#51109;\&#49892;&#49884;&#49444;&#44228;\&#49892;&#49884;&#49444;&#44228;\&#51204;&#44592;\1027\&#51068;&#50948;&#45824;&#44032;\YES-IL.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51060;&#46020;&#54665;\C\KBS\EXCEL-DA\SIHNG\YE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My%20Documents\1999&#45380;\&#50696;&#49328;-&#45236;&#50669;&#49436;\&#50696;&#49328;&#44288;&#47144;&#49436;&#47448;\99-04-19-&#49436;&#50872;&#45824;&#44288;&#47144;\99-04-19-&#49436;&#50872;&#45824;&#44288;&#47144;(&#49688;&#51221;&#5147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My%20Documents\1999&#45380;\&#50696;&#49328;-&#45236;&#50669;&#49436;\&#50696;&#49328;&#44288;&#47144;&#49436;&#47448;\99-05-&#49436;&#50872;&#45824;&#45236;&#50669;&#49436;\&#52572;&#51333;&#54028;&#51068;\1.&#47609;&#50516;&#44144;&#44288;&#47144;.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48149;&#51652;&#49437;\C\WINDOWS\9605G\DS-LOAD.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48149;&#51008;&#49892;\&#54788;&#51109;&#48324;\E\Romee\program\&#44368;&#45824;&#44228;&#49328;(Excel)\abutxls\djdg_A.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49569;&#53468;&#51068;\samduck\&#51228;15&#44277;&#44396;(kim)\modify\98YB01.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44053;&#47497;\&#44053;&#47497;.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DJ\My%20Documents\&#53664;&#47785;&#45236;&#50669;\&#44277;&#45236;&#50669;\&#44053;&#47497;&#49884;&#48516;&#45544;&#52376;&#47532;&#51109;&#51613;&#49444;&#51060;&#51204;\&#45236;&#50669;&#51089;&#49457;\&#51221;&#46041;&#51204;&#44592;\9701A\OUT\YE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48176;&#50689;&#54840;\F\00S_DATA\CALC\UNIT-QT.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A:\project\&#44608;&#50672;&#44600;\2002&#45380;%20&#44592;&#44228;\&#50577;&#44396;(&#50577;&#44396;&#51021;)\EXCEL\COST.XLS" TargetMode="External"/></Relationships>
</file>

<file path=xl/externalLinks/_rels/externalLink52.xml.rels><?xml version="1.0" encoding="UTF-8" standalone="yes"?>
<Relationships xmlns="http://schemas.openxmlformats.org/package/2006/relationships"><Relationship Id="rId1" Type="http://schemas.microsoft.com/office/2006/relationships/xlExternalLinkPath/xlStartup" Target="KHJ/XLS/RC&#49836;&#46972;&#48652;/&#54620;&#44221;/&#51473;&#49328;&#44368;.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A:\&#51473;&#49328;&#44368;.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50504;&#51221;&#54868;\&#47196;&#52972;%20&#46356;&#49828;&#53356;%20(e)\2002&#51089;&#50629;\2002&#53664;&#47785;(&#44148;&#52629;)\08-28&#51089;&#50629;(&#52509;).xls" TargetMode="External"/></Relationships>
</file>

<file path=xl/externalLinks/_rels/externalLink55.xml.rels><?xml version="1.0" encoding="UTF-8" standalone="yes"?>
<Relationships xmlns="http://schemas.openxmlformats.org/package/2006/relationships"><Relationship Id="rId1" Type="http://schemas.microsoft.com/office/2006/relationships/xlExternalLinkPath/xlStartup" Target="TEST/&#51473;&#49328;&#44368;.XLS" TargetMode="External"/></Relationships>
</file>

<file path=xl/externalLinks/_rels/externalLink56.xml.rels><?xml version="1.0" encoding="UTF-8" standalone="yes"?>
<Relationships xmlns="http://schemas.openxmlformats.org/package/2006/relationships"><Relationship Id="rId1" Type="http://schemas.microsoft.com/office/2006/relationships/xlExternalLinkPath/xlStartup" Target="KHJ/XLS/RC%20RAHMEN/&#54620;&#44397;/&#51473;&#49328;&#44368;.XLS" TargetMode="External"/></Relationships>
</file>

<file path=xl/externalLinks/_rels/externalLink57.xml.rels><?xml version="1.0" encoding="UTF-8" standalone="yes"?>
<Relationships xmlns="http://schemas.openxmlformats.org/package/2006/relationships"><Relationship Id="rId1" Type="http://schemas.microsoft.com/office/2006/relationships/xlExternalLinkPath/xlStartup" Target="KHJ/XLS/DATA/&#51473;&#49328;&#44368;.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49569;&#53468;&#51068;\samduck\&#51228;15&#44277;&#44396;(kim)\modify\Hab_Dong_Dab_Sa\V-2&#52769;&#44396;(&#54868;&#49328;&#44368;A2).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54788;&#48337;&#52384;\&#52572;&#44540;\&#54532;&#47004;(PLAN)\&#52397;&#52380;\200&#48156;&#51452;\2000&#52397;&#52380;-&#45909;&#54217;&#48156;&#51452;.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51060;&#44221;&#50864;\&#44368;&#47049;\excel\2002&#44277;&#49324;&#48324;\&#51064;&#51228;&#44400;\&#49345;&#45224;&#52712;&#49688;&#51109;\&#54861;&#52380;&#44400;2000&#44400;&#46020;\&#54413;&#52380;&#47532;\&#49688;&#47049;\&#54252;&#51109;&#44277;.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50504;&#51221;&#54868;\&#47196;&#52972;%20&#46356;&#49828;&#53356;%20(e)\&#54924;&#49324;&#51089;&#50629;&#51109;\&#44204;&#51201;&#51089;&#50629;\&#45824;&#45909;&#44592;&#48152;&#49884;&#49444;\&#45824;&#45909;&#44592;&#48152;&#49884;&#49444;(&#51204;&#44592;)\JULEE.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98.28.5.20/My%20Documents/Book1.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48149;&#48124;&#49885;\D\excel\&#49352;%20&#54260;&#45908;\&#49352;%20&#54260;&#45908;\&#51008;&#54616;&#44368;~3.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A:\&#51648;&#54616;&#50669;&#49324;\&#47928;&#49440;&#54617;2.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B:\MSOffice\Excel\&#49444;&#44228;&#49436;\&#49688;&#47785;&#51068;&#50948;.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cbid.kepco.net:82/common/Seeljuk/&#54364;&#51456;&#45236;&#50669;&#44160;&#53664;&#54869;&#51221;&#49688;&#51221;&#48516;/&#53664;&#47785;/&#51648;&#51473;/&#51648;&#51473;&#53664;&#47785;&#54364;&#51456;&#45236;&#50669;.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44592;&#51204;&#48512;2\JHK\jhk\&#45800;&#44032;&#48372;&#50756;\'99&#45800;&#44032;&#48372;&#50756;\&#50984;&#52492;&#45800;&#44032;.xls" TargetMode="External"/></Relationships>
</file>

<file path=xl/externalLinks/_rels/externalLink68.xml.rels><?xml version="1.0" encoding="UTF-8" standalone="yes"?>
<Relationships xmlns="http://schemas.openxmlformats.org/package/2006/relationships"><Relationship Id="rId1" Type="http://schemas.microsoft.com/office/2006/relationships/xlExternalLinkPath/xlStartup" Target="2&#45236;&#50669;_&#44284;&#50629;&#51648;&#49884;&#49436;/2001/&#51064;&#51228;&#44400;/&#49548;&#54616;&#52380;JH.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WINDOWS/Temporary%20Internet%20Files/Content.IE5/O1E91HXD/WINDOWS/Temporary%20Internet%20Files/Content.IE5/MLH67QXC/&#48149;&#50689;&#46041;/&#44277;&#47924;/&#51104;&#49892;&#50868;&#46041;&#51109;/&#45236;&#50669;&#49436;/&#50556;&#44396;&#51109;&#48372;&#49688;&#48372;&#44053;&#44277;&#49324;.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51312;&#50689;&#49688;\&#44592;&#49689;&#49324;&#48143;&#44397;&#51228;\My%20Documents\2002&#45236;&#50669;&#49436;\&#48177;&#49437;&#52488;&#51473;\&#48177;&#49437;&#52488;&#46321;&#54617;&#44368;&#51312;&#44221;&#45236;&#50669;&#49436;.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cbid.kepco.net:82/common/&#49444;&#44228;/3&#54200;_&#44148;&#52629;&#49444;&#44228;&#50696;&#49884;.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WORK/2004&#45380;&#48156;&#51452;(&#47560;&#51109;&#46041;&#50808;%207&#44060;&#4604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B:\&#49688;&#47785;&#51068;&#50948;.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54788;&#48337;&#52384;\&#52572;&#44540;\TEMP\&#51312;&#51221;3&#50900;13&#51068;&#47308;&#51068;&#49352;&#48317;.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54616;&#53468;&#54840;\C\ex-data\&#44592;&#53440;&#51088;&#47308;\&#44221;&#50689;&#49345;&#53468;\00&#44221;&#50689;&#51201;&#4420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52380;&#49457;&#54984;/&#47925;&#46041;22&#48660;&#47197;&#49444;&#44228;/1&#50976;&#50857;&#51068;a/97&#45380;&#49444;&#44228;/97&#49444;&#44228;/&#50976;&#50857;&#51068;.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50504;&#51221;&#54868;\&#47196;&#52972;%20&#46356;&#49828;&#53356;%20(e)\&#49436;&#45824;&#47928;&#49548;&#48169;&#49436;\&#52572;&#51333;(20030714)\&#45236;&#50669;&#49436;(&#50641;&#49472;)\&#45236;&#50669;&#49436;&#52509;&#44292;.xls" TargetMode="External"/></Relationships>
</file>

<file path=xl/externalLinks/_rels/externalLink78.xml.rels><?xml version="1.0" encoding="UTF-8" standalone="yes"?>
<Relationships xmlns="http://schemas.openxmlformats.org/package/2006/relationships"><Relationship Id="rId1" Type="http://schemas.microsoft.com/office/2006/relationships/xlExternalLinkPath/xlStartup" Target="&#49688;&#47049;&#49328;&#52636;/&#50872;&#51652;&#44277;&#54637;/20000302/&#51089;&#50629;/&#51109;&#54840;&#50896;/&#44396;&#51312;&#47932;/&#44032;&#49884;&#49444;&#44277;/&#44592;&#48376;&#53664;&#49324;.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WORK/2004&#44060;&#45380;&#46020;&#51221;&#49328;&#47932;&#47049;.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50976;&#44592;&#54620;1\c\MAYBE\&#51088;&#51116;&#47932;&#47049;.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wy\&#48324;&#54364;&#45236;&#50669;.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44285;&#44221;&#52384;\D\&#49444;&#44228;&#49436;\&#52632;&#52380;&#49884;\2002&#49688;&#54644;&#48373;&#44396;\&#44256;&#49457;,&#44256;&#53444;&#51648;&#44396;\&#49444;&#44228;&#50696;&#49328;&#49436;\14&#44277;&#44396;\14&#49444;&#44228;&#50696;&#49328;&#49436;.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35.205\c\&#51060;&#44508;&#54788;\&#47732;&#47785;35&#48660;&#47085;\&#49444;&#44228;&#48320;&#44221;\&#51648;&#47532;&#51221;&#48372;&#54016;(GIS)\jkl\&#48372;&#54744;\&#51032;&#47308;&#48372;&#54744;&#51221;&#49328;(3~5&#5090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54788;&#48337;&#52384;\&#52572;&#44540;\&#49324;&#50629;2000excell\E&#44397;&#51648;&#46020;\&#47928;&#44305;&#52397;&#52380;\2000year\&#52397;&#52380;&#44396;&#44036;\&#52397;&#52380;&#45909;&#54217;&#44036;\2000&#52397;&#52380;-&#45909;&#54217;&#48156;&#51452;&#54252;&#51109;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98.28.5.20/&#44053;&#46041;H/&#44305;&#50516;41&#48660;&#47197;/&#49444;&#44228;&#45236;&#50669;&#4943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DJ\My%20Documents\&#51077;&#52272;2004\&#49345;&#48152;&#44592;\&#48512;&#45824;&#44148;&#52629;\&#44053;&#47497;&#49884;%20&#48516;&#45544;&#52376;&#47532;&#49884;&#49444;(3.17)\&#45236;&#50669;&#49436;&#48143;&#49688;&#47049;&#45800;&#44032;(&#49444;&#44228;)\&#44592;&#44228;\&#48373;&#49324;.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50628;&#51333;&#49688;\2002&#45380;&#51088;&#47308;\excel\2002&#44277;&#49324;&#48324;\&#51064;&#51228;&#44400;\&#49345;&#45224;&#52712;&#49688;&#51109;\&#54861;&#52380;&#44400;2000&#44400;&#46020;\&#54413;&#52380;&#47532;\&#49688;&#47049;\&#54252;&#51109;&#44277;.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49324;&#51109;&#45784;\C\&#46041;&#48512;2001\&#47925;&#46041;10&#48660;&#47197;\&#47532;&#49849;&#50756;\&#50900;&#44257;47&#54788;&#51312;&#49324;\&#44228;&#50557;.xls" TargetMode="External"/></Relationships>
</file>

<file path=xl/externalLinks/_rels/externalLink89.xml.rels><?xml version="1.0" encoding="UTF-8" standalone="yes"?>
<Relationships xmlns="http://schemas.openxmlformats.org/package/2006/relationships"><Relationship Id="rId1" Type="http://schemas.microsoft.com/office/2006/relationships/xlExternalLinkPath/xlStartup" Target="&#54532;&#47196;&#51229;&#53944;/&#45236;&#50669;&#49436;/&#46041;&#45909;&#44368;&#51116;&#44032;&#49444;&#44277;&#49324;.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44608;&#51116;&#54785;\&#44608;&#51116;&#54785;&#44277;&#50976;\&#44608;&#51116;&#54785;\&#46020;&#46161;\&#49688;&#47049;&#54364;&#48376;\2)&#44396;&#51312;&#47932;&#44277;(&#50745;&#48317;)\&#50669;T&#54805;&#50745;&#48317;\&#54861;&#52380;&#44400;2000&#44400;&#46020;\&#54413;&#52380;&#47532;\&#49688;&#47049;\&#54252;&#51109;&#44277;.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KIMYONGZU\&#51221;&#51452;&#44428;\excel\2002&#44277;&#49324;&#48324;\&#51064;&#51228;&#44400;\&#49345;&#45224;&#52712;&#49688;&#51109;\&#54861;&#52380;&#44400;2000&#44400;&#46020;\&#54413;&#52380;&#47532;\&#49688;&#47049;\&#54252;&#51109;&#44277;.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www.karico.co.kr/jhk/&#45800;&#44032;&#48372;&#50756;/'99&#45800;&#44032;&#48372;&#50756;/NEWJONG/KSY1/&#50900;&#50556;&#45800;&#44032;.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www.karico.co.kr/jhk/&#45800;&#44032;&#48372;&#50756;/'99&#45800;&#44032;&#48372;&#50756;/&#50984;&#52492;&#45800;&#44032;.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51312;&#50864;&#52384;\project\work\&#50689;&#45224;&#45236;&#47449;\09&#49688;&#44277;&#51088;&#47308;\&#44148;&#54868;&#51088;&#47308;\&#44228;&#52769;&#45236;&#50669;.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WINDOWS/Temporary%20Internet%20Files/Content.IE5/O1E91HXD/WINDOWS/Temporary%20Internet%20Files/Content.IE5/MLH67QXC/&#48149;&#50689;&#46041;/&#44277;&#47924;/&#51104;&#49892;&#50556;&#44396;&#51109;2003/&#51104;&#49892;&#50556;&#44396;&#51109;2003-&#49444;&#44228;&#45236;&#50669;&#49436;.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A:\&#44396;&#47588;&#54016;\&#44204;&#51201;&#49436;-&#49849;&#51064;&#46020;&#49436;&#46321;\&#44277;&#49324;&#48324;%20&#47784;&#51020;\&#53444;&#54252;&#52380;%20&#49828;&#49849;&#45216;\&#44204;&#51201;&#49436;\2000&#44204;&#51201;(7&#50900;~12&#50900;).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A:\&#54665;&#51333;&#44396;&#50669;&#54016;\&#44144;&#50668;181(&#47560;&#52380;&#49884;&#51109;)\&#45236;&#50669;&#49436;(17).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51060;&#46020;&#54665;\C\KBS\EXCEL-DA\YANG\&#48516;&#45817;&#51204;&#44592;.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P30woo\&#44277;&#49324;&#49436;&#47448;\WORKWOO\&#50864;&#53468;&#54872;\PROPOSE\2004&#45380;\&#54616;&#49688;&#51333;&#47568;&#52376;&#47532;&#49884;&#49444;\&#48516;&#45544;&#52376;&#47532;&#51109;\&#51088;&#47308;&#49892;\&#48149;&#54805;&#49688;\&#45236;&#50669;&#51105;&#50629;&#49892;\&#51473;&#50521;&#49440;(&#52397;&#47049;&#47532;-&#45909;&#49548;)\&#51473;&#50521;&#49440;&#45236;&#50669;&#49436;.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WORKWOO/&#50864;&#53468;&#54872;/PROPOSE/2004&#45380;/&#54616;&#49688;&#51333;&#47568;&#52376;&#47532;&#49884;&#49444;/&#48516;&#45544;&#52376;&#47532;&#51109;/&#51088;&#47308;&#49892;/&#48149;&#54805;&#49688;/&#45236;&#50669;&#51105;&#50629;&#49892;/&#51473;&#50521;&#49440;(&#52397;&#47049;&#47532;-&#45909;&#49548;)/&#51473;&#50521;&#49440;&#45236;&#50669;&#49436;.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WINDOWS/Temporary%20Internet%20Files/Content.IE5/O1E91HXD/WINDOWS/Temporary%20Internet%20Files/Content.IE5/MLH67QXC/&#48149;&#50689;&#46041;/&#44277;&#47924;/&#51104;&#49892;&#50868;&#46041;&#51109;/&#49688;&#47049;&#49328;&#52636;&#48320;&#44221;/&#48149;&#50689;&#46041;/&#44277;&#47924;/&#51104;&#49892;&#50868;&#46041;&#51109;/&#50556;&#44396;&#51109;&#48372;&#49688;&#48372;&#44053;&#44277;&#49324;.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51060;&#46041;&#50689;\C\&#54620;&#44228;2&#44368;\&#49688;&#47049;\&#54620;&#44228;2&#44368;&#49688;&#47049;-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50724;&#54868;&#49437;\&#44277;&#51676;&#48169;\NETWORK\RBSLAB.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48149;&#44277;&#51061;\C\&#50629;&#47924;&#48169;\2001&#45380;\&#45909;&#52492;&#47732;(2001.1.18)\&#52572;&#51333;&#49688;&#47049;\&#49688;&#47049;\&#50745;&#48317;&#44277;\CIVIL\EXCLE\DAT\&#44256;&#50577;&#44288;&#51116;.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50668;&#51456;&#54861;&#51032;data/&#44053;&#47497;&#54616;&#49688;&#52376;&#47532;&#51109;/&#52572;&#51333;&#46973;&#44228;&#51109;/&#49440;&#48156;&#51452;/1.project/1.&#54616;&#49688;&#46020;/&#45800;&#50577;&#54616;&#49688;&#52376;&#47532;&#51109;/2.&#45236;&#50669;/&#45236;&#50669;&#49436;&#44288;&#47144;/LIM/&#51068;&#50948;.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EXCEL/GOOMI/DOHWA03.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49324;&#51109;&#45784;\C\&#46041;&#48512;2001\&#47925;&#46041;10&#48660;&#47197;\&#47925;&#46041;10&#48320;&#44221;&#45236;&#50669;&#49436;.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50504;&#51221;&#54868;\&#47196;&#52972;%20&#46356;&#49828;&#53356;%20(e)\&#54861;&#48372;&#44288;\&#49444;&#44228;&#50857;&#50669;\&#51456;&#44277;&#44288;&#47144;\&#53664;&#47785;&#45236;&#50669;&#49436;(0801)_&#52572;&#51333;&#48516;.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DJ\My%20Documents\&#44277;&#50976;&#48169;\&#45224;&#51221;1&#51116;&#47308;&#44228;&#49328;&#49436;.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35.205\c\&#51060;&#44508;&#54788;\&#47732;&#47785;35&#48660;&#47085;\&#49444;&#44228;&#48320;&#44221;\&#52509;&#44292;\BK\&#51473;&#46993;BK\&#51473;&#46993;BK&#51221;&#49328;(2&#52264;).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G:\&#54620;&#44397;&#50528;&#45768;\&#51089;&#50629;\&#49436;&#47928;.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54620;&#44397;&#50528;&#45768;/&#51089;&#50629;/&#49436;&#47928;.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49324;&#51109;&#45784;\C\&#46041;&#48512;2001\&#47925;32&#48660;&#47197;&#48320;&#44221;&#45236;&#50669;.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51060;&#47928;&#55148;\C\2002-JOB\&#53468;&#48177;&#49884;\&#47928;&#44257;&#48177;&#49328;\&#49688;&#47049;\&#48176;&#49688;&#44277;.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51060;&#51452;&#55148;\DATA\&#45236;&#50669;&#51089;&#50629;\&#51221;&#51088;&#51648;&#44396;\&#45236;&#50669;&#49436;\&#51221;&#51088;&#51648;&#44396;\&#45236;&#50669;(~2.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51060;&#49457;&#52384;\&#44256;&#45804;&#51648;&#44396;\BAEKPO\DAN1.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DJ\My%20Documents\My%20Documents\&#50641;&#49472;DATA\&#54788;&#45824;&#50644;\&#51473;&#50521;\&#51473;&#50521;&#45236;&#50669;.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DJ\My%20Documents\My%20Documents\&#50641;&#49472;DATA\&#54788;&#45824;&#50644;\&#47560;&#49328;\&#51665;&#44228;&#54364;.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50976;&#51068;1\&#50976;&#51068;1_C\LEEYONG\PUSAN154\&#44305;&#50577;&#51204;&#44592;.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A:\&#49888;&#50504;\&#49888;&#50504;2.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Downloads\670\jang\&#49888;&#50857;&#51312;&#44284;&#51109;&#45784;\&#44204;&#51201;\&#51473;&#50521;\&#44204;&#51201;\&#49688;&#50896;\Data(1)\&#51652;&#52380;&#54616;&#49688;&#51333;&#47568;&#52376;&#47532;&#51109;\EXCEL\&#45236;&#50669;(97&#45380;2&#50900;).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A:\&#46020;&#49440;&#46041;&#48320;&#44221;&#47932;&#47049;.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A:\IKSAN\&#51061;&#49328;&#49444;&#44228;.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35.205\c\&#51060;&#44508;&#54788;\&#47732;&#47785;35&#48660;&#47085;\&#49444;&#44228;&#48320;&#44221;\&#52509;&#44292;\&#51076;&#44552;&#51648;&#44553;(&#52572;&#45909;&#51089;).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A:\&#48124;&#44036;\&#45824;&#51204;OF\&#45824;&#51204;&#54028;&#53356;.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G:\&#51089;&#50629;2000\&#51077;&#52272;2000\&#44060;&#49688;&#51221;&#47148;\&#44060;&#49688;&#51221;&#47148;.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51089;&#50629;2000/&#51077;&#52272;2000/&#44060;&#49688;&#51221;&#47148;/&#44060;&#49688;&#51221;&#47148;.xls" TargetMode="External"/></Relationships>
</file>

<file path=xl/externalLinks/_rels/externalLink128.xml.rels><?xml version="1.0" encoding="UTF-8" standalone="yes"?>
<Relationships xmlns="http://schemas.openxmlformats.org/package/2006/relationships"><Relationship Id="rId1" Type="http://schemas.microsoft.com/office/2006/relationships/xlExternalLinkPath/xlPathMissing" Target="&#51064;&#50896;"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50668;&#51456;&#54861;&#51032;data/&#44053;&#47497;&#54616;&#49688;&#52376;&#47532;&#51109;/&#52572;&#51333;&#46973;&#44228;&#51109;/&#49440;&#48156;&#51452;/1.project/1.&#54616;&#49688;&#46020;/&#45800;&#50577;&#54616;&#49688;&#52376;&#47532;&#51109;/2.&#45236;&#50669;/&#45236;&#50669;&#49436;&#44288;&#47144;/&#44277;&#50976;/&#50696;&#51204;&#44396;&#47532;/&#45236;&#50669;/TYA-YS.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50504;&#51221;&#54868;\&#47196;&#52972;%20&#46356;&#49828;&#53356;%20(e)\0-projecting\&#49345;&#48393;&#44256;&#46321;&#54617;&#44368;\020419&#49892;&#49884;&#52572;&#51333;\0-project-ing\&#44305;&#44592;&#49696;&#50896;\020223&#49892;&#49884;\&#45236;&#50669;&#49436;\&#44305;&#44592;&#49696;&#50896;&#45236;&#50669;&#49436;(020220f.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50504;&#51221;&#54868;\&#47196;&#52972;%20&#46356;&#49828;&#53356;%20(e)\2001&#51089;&#50629;\2001&#51077;&#52272;\06-19&#45433;&#46041;-&#46020;&#45909;&#44036;&#46020;&#47196;&#44148;&#49444;&#44277;&#49324;\2001&#51089;&#50629;\2001&#51077;&#52272;\data\04-11&#49888;&#50577;&#50864;&#54924;&#46020;&#47196;&#44277;&#49324;\&#49888;&#50577;&#50864;&#54924;&#46020;&#47196;.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www.karico.co.kr/jhk/&#45800;&#44032;&#48372;&#50756;/'99&#45800;&#44032;&#48372;&#50756;/NEWJONG/KSY1/yuldan.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44053;&#49440;&#47784;\C\BANDAL\EXCEL\RAHMEN\RAHMEN.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A:\&#51648;&#54616;&#50669;&#49324;\&#47928;&#54408;&#51032;.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44592;&#51204;&#48512;2\JHK\jhk\'20&#49444;&#44228;\&#49892;&#49884;&#49444;&#44228;\&#48176;&#49688;&#51109;\&#54924;&#47329;\&#48176;&#49688;&#51109;\jhk\&#45800;&#44032;&#48372;&#50756;\'99&#45800;&#44032;&#48372;&#50756;\&#50984;&#52492;&#45800;&#44032;.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Kh-177807da4951\&#47196;&#52972;%20&#46356;&#49828;&#53356;%20(d)\&#52380;&#44592;&#52292;\2004&#24180;\&#50724;&#49688;\&#51221;&#49440;&#48373;&#51648;&#54924;&#44288;\&#52265;&#44277;\mon\My%20Documents\&#44608;&#51228;\&#44608;&#51228;&#54633;&#48376;\&#44608;&#51228;&#51221;~1.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50504;&#51221;&#54868;\&#47196;&#52972;%20&#46356;&#49828;&#53356;%20(e)\0-projecting\&#49345;&#48393;&#44256;&#46321;&#54617;&#44368;\020419&#49892;&#49884;&#52572;&#51333;\0-project-ing\&#44305;&#44592;&#49696;&#50896;\020223&#49892;&#49884;\&#45236;&#50669;&#49436;\&#44305;&#44592;&#49696;&#50896;&#45236;&#50669;&#49436;(020220).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P30woo\&#44277;&#49324;&#49436;&#47448;\Project1\&#44552;&#54840;&#50644;&#51648;&#45768;&#50612;&#47553;\&#50724;&#49688;&#48516;&#45544;,&#52629;&#49328;&#54224;&#49688;&#52376;&#47532;&#51109;\&#50504;&#49457;&#52629;&#54224;-100&#53668;,BioSUF,&#51333;&#54633;&#52376;&#47532;,&#50896;&#49900;&#48516;&#47532;,&#51088;&#55137;&#48512;&#49345;&#48516;&#47532;,&#53448;&#51656;&#51656;&#54868;&#51312;,&#52840;&#51204;,&#48512;&#49345;&#48516;&#47532;,&#44032;&#50517;&#49692;&#54872;,UF,&#50557;&#50529;&#53448;\&#50696;&#49328;&#49436;\&#50504;&#49457;&#45236;&#50669;&#49436;total.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A:\KSJ\HW\&#44592;&#49457;&#45236;&#50669;.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54788;&#48337;&#52384;\&#52572;&#44540;\&#49324;&#50629;2000excell\E&#44397;&#51648;&#46020;\&#47928;&#44305;&#52397;&#52380;\2000year\&#52397;&#52380;&#44396;&#44036;\&#51648;&#52492;&#45909;&#54217;\2000&#51648;&#52492;-&#45909;&#54217;&#48156;&#51452;.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A:\&#51068;&#50948;&#45824;&#44032;&#47784;&#51020;.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49569;&#53468;&#51068;\samduck\twotwo-note\Hsulbyun\SIMYSIMSA(0008)\yb1(&#53664;&#44277;).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48512;&#51109;&#45784;\D\My%20Documents\&#49444;&#44228;&#44049;&#51648;.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DJ\My%20Documents\&#53664;&#47785;&#45236;&#50669;\&#44277;&#45236;&#50669;\&#44053;&#47497;&#49884;&#48516;&#45544;&#52376;&#47532;&#51109;&#51613;&#49444;&#51060;&#51204;\&#45236;&#50669;&#51089;&#49457;\PROJECT\&#51204;&#51452;&#44036;\&#51204;&#44592;\HWP\HWP\DF98513\PROJECT\LOAD\BONGSAN\BONG\HWP\OUT\YES.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A:\&#54620;&#54000;.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A:\&#52572;&#51333;&#45225;&#54408;(CD)\&#44592;&#44228;\&#45236;&#50669;,&#51068;&#50948;,&#45800;&#44032;,&#49688;&#47049;.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E:\unzipped\1&#44277;&#44396;&#44277;&#45236;&#50669;\&#51204;&#44592;&#44228;&#51109;\&#54032;&#51221;&#5436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유동표"/>
      <sheetName val="TJP"/>
      <sheetName val="증감액"/>
      <sheetName val="사토계산"/>
      <sheetName val="변경운반량계산"/>
      <sheetName val="증감현황"/>
      <sheetName val="1TL종점(1)"/>
      <sheetName val="1TL종점(2)"/>
      <sheetName val="2TL시점(1)"/>
      <sheetName val="2TL시점(2)"/>
      <sheetName val="5+58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BOX"/>
      <sheetName val="12.우각부"/>
      <sheetName val="13.구체철근량"/>
      <sheetName val="극한하중 IN(슬래브)"/>
      <sheetName val="사용하중 IN(슬래브)"/>
      <sheetName val="벽체INPUT"/>
      <sheetName val="극한하중OUT(슬래브)"/>
      <sheetName val="사용하중OUT(슬래브)"/>
      <sheetName val="벽체OUT"/>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PILE  (돌출)"/>
      <sheetName val="단위중량"/>
      <sheetName val="조명시설"/>
      <sheetName val="부안일위"/>
      <sheetName val="예가표"/>
      <sheetName val="소업1교"/>
      <sheetName val="#REF"/>
      <sheetName val="가설건물"/>
      <sheetName val="6PILE  _돌출_"/>
      <sheetName val="3BL공동구 수량"/>
      <sheetName val="옹벽조금수정"/>
      <sheetName val="총 괄 표"/>
      <sheetName val="입찰안"/>
      <sheetName val="오동"/>
      <sheetName val="대조"/>
      <sheetName val="나한"/>
      <sheetName val="반응조"/>
      <sheetName val="갑지"/>
      <sheetName val="참조"/>
      <sheetName val="사통"/>
      <sheetName val="물가시세"/>
      <sheetName val="노임단가"/>
      <sheetName val="터파기및재료"/>
      <sheetName val="내역서"/>
      <sheetName val="공사비집계"/>
      <sheetName val="진주방향"/>
      <sheetName val="토공 갑지"/>
      <sheetName val="Sheet1"/>
      <sheetName val="수지표"/>
      <sheetName val="셀명"/>
      <sheetName val="총괄"/>
      <sheetName val="하도내역 (철콘)"/>
      <sheetName val="SLAB&quot;1&quot;"/>
      <sheetName val="샘플표지"/>
      <sheetName val="약품설비"/>
      <sheetName val="총괄내역서"/>
      <sheetName val="8.PILE  (돌출)"/>
      <sheetName val="내역표지"/>
      <sheetName val="빗물받이(910-510-410)"/>
      <sheetName val="DATE"/>
      <sheetName val="슬래브"/>
      <sheetName val="본선 토공 분배표"/>
      <sheetName val="공사비증감"/>
      <sheetName val="TYPE-1"/>
      <sheetName val="DAILY"/>
      <sheetName val="포장물량집계"/>
      <sheetName val="산출내역서"/>
      <sheetName val="실행철강하도"/>
      <sheetName val="업무처리전"/>
      <sheetName val="원가"/>
      <sheetName val="실정보고"/>
      <sheetName val="갑지1"/>
      <sheetName val="Sheet1 (2)"/>
      <sheetName val="1,2,3,4,5단위수량"/>
      <sheetName val="DATA98"/>
      <sheetName val="Sheet2"/>
      <sheetName val="가격조사서"/>
      <sheetName val="견적의뢰서"/>
      <sheetName val="2000년1차"/>
      <sheetName val="2000전체분"/>
      <sheetName val="200"/>
      <sheetName val="연돌일위집계"/>
      <sheetName val="2.단면가정 "/>
      <sheetName val="목표세부명세"/>
      <sheetName val="교각계산"/>
      <sheetName val="ELECTRIC"/>
      <sheetName val="SCHEDULE"/>
      <sheetName val="세대구분"/>
      <sheetName val="공문"/>
      <sheetName val="COVER"/>
      <sheetName val="간지(1)"/>
      <sheetName val="Sheet4"/>
      <sheetName val="bid"/>
      <sheetName val="1062-X방향 "/>
      <sheetName val="발주설계서(당초)"/>
      <sheetName val="2호맨홀공제수량"/>
      <sheetName val="고창방향"/>
      <sheetName val="6PILE 과속방지턱집계표!$K$12 (돌출)"/>
      <sheetName val="U-TYPE(1)"/>
      <sheetName val="일위대가(계측기설치)"/>
      <sheetName val="말뚝지지력산정"/>
      <sheetName val="기성내역"/>
      <sheetName val="경상비"/>
      <sheetName val="공사내역"/>
      <sheetName val="단가"/>
      <sheetName val="금액내역서"/>
      <sheetName val="실행"/>
      <sheetName val="날개벽(시점좌측)"/>
      <sheetName val="제출내역 (2)"/>
      <sheetName val="포장공자재집계표"/>
      <sheetName val="단면 (2)"/>
      <sheetName val="단면A-A(TR)"/>
      <sheetName val="CTEMCOST"/>
      <sheetName val="합천내역"/>
      <sheetName val="F-302"/>
      <sheetName val="F301.303"/>
      <sheetName val="plan&amp;section of foundation"/>
      <sheetName val="design load"/>
      <sheetName val="working load at the btm ft."/>
      <sheetName val="stability check"/>
      <sheetName val="design criteria"/>
      <sheetName val="산근"/>
      <sheetName val="D-3109"/>
      <sheetName val="대비표"/>
      <sheetName val="Total"/>
      <sheetName val="inter"/>
      <sheetName val="B"/>
      <sheetName val="PROCURE"/>
      <sheetName val="out_prog"/>
      <sheetName val="선적schedule (2)"/>
      <sheetName val="4.2유효폭의 계산"/>
      <sheetName val="입찰"/>
      <sheetName val="현경"/>
      <sheetName val="집계표(육상)"/>
      <sheetName val="지급자재"/>
      <sheetName val="원형1호맨홀토공수량"/>
      <sheetName val="밸브설치"/>
      <sheetName val="일위대가목록"/>
      <sheetName val="을 2"/>
      <sheetName val="을 1"/>
      <sheetName val="손익분석"/>
      <sheetName val="공종단가"/>
      <sheetName val="4)유동표"/>
      <sheetName val="인사자료총집계"/>
      <sheetName val="견적서(토공)"/>
      <sheetName val="일위대가"/>
      <sheetName val="산근터빈"/>
      <sheetName val="배수관산출"/>
      <sheetName val="해전배수"/>
      <sheetName val="수문일1"/>
      <sheetName val="결과조달"/>
      <sheetName val="프랜트면허"/>
      <sheetName val="SIL98"/>
      <sheetName val="대림경상68억"/>
      <sheetName val="수로집계"/>
      <sheetName val="산출근거"/>
      <sheetName val="6PILE+옹벽집계!$G$6+옹벽집계!$H$10  (돌출"/>
      <sheetName val="간선계산"/>
      <sheetName val="내역"/>
      <sheetName val="ABUT수량-A1"/>
      <sheetName val="수량3"/>
      <sheetName val="안산기계장치"/>
      <sheetName val="가도공"/>
      <sheetName val="대비"/>
      <sheetName val="공사비예산서(토목분)"/>
      <sheetName val="수안보-MBR1"/>
      <sheetName val="3.공통공사대비"/>
      <sheetName val="000000"/>
      <sheetName val="공사비증감(P4) "/>
      <sheetName val="실행예산"/>
      <sheetName val="합의경상"/>
      <sheetName val="인건비"/>
      <sheetName val="D200"/>
      <sheetName val="2공구산출내역"/>
      <sheetName val="포장공"/>
      <sheetName val="수량집계"/>
      <sheetName val="내역(전체)"/>
      <sheetName val="1. 설계조건 2.단면가정 3. 하중계산"/>
      <sheetName val="DATA 입력란"/>
      <sheetName val="S.중기사용료"/>
      <sheetName val="97노임단가"/>
      <sheetName val="입력란"/>
      <sheetName val="입상내역"/>
      <sheetName val="단위수량"/>
      <sheetName val="식재"/>
      <sheetName val="시설물"/>
      <sheetName val="식재출력용"/>
      <sheetName val="유지관리"/>
      <sheetName val="6PILE__(돌출)"/>
      <sheetName val="DATA입력"/>
      <sheetName val="신당동집계표"/>
      <sheetName val="9509"/>
      <sheetName val="기계경비"/>
      <sheetName val="장비"/>
      <sheetName val="산근1"/>
      <sheetName val="노무"/>
      <sheetName val="자재"/>
      <sheetName val="수량산출내역1115"/>
      <sheetName val="BOX 본체"/>
      <sheetName val="TOTAL_BOQ"/>
      <sheetName val="단면B-B(EA)"/>
      <sheetName val="역T형"/>
      <sheetName val="archi(본사)"/>
      <sheetName val="산마루측구단위수량"/>
      <sheetName val="설계"/>
      <sheetName val="토목주소"/>
      <sheetName val="배수통관(좌)"/>
      <sheetName val="단가일람"/>
      <sheetName val="조경일람"/>
      <sheetName val="Sheet3"/>
      <sheetName val="3.하중산정4.지지력"/>
      <sheetName val="DATA2000"/>
      <sheetName val="TOWER 10TON"/>
      <sheetName val="TOWER 12TON"/>
      <sheetName val="배수내역"/>
      <sheetName val="도배공사언고"/>
      <sheetName val="수량산출"/>
      <sheetName val="주식"/>
      <sheetName val="집계표"/>
      <sheetName val="1TL종점(1)"/>
      <sheetName val="공통비총괄표"/>
      <sheetName val="토목품셈"/>
      <sheetName val="PAD TR보호대기초"/>
      <sheetName val="가로등기초"/>
      <sheetName val="HANDHOLE(2)"/>
      <sheetName val="배수내역(98년도분)"/>
      <sheetName val="약품공급2"/>
      <sheetName val="본부소개"/>
      <sheetName val="COPING"/>
      <sheetName val="3BL공동구_수량"/>
      <sheetName val="식생블럭단위수량"/>
      <sheetName val="메서,변+증"/>
      <sheetName val="갑지(추정)"/>
      <sheetName val="노무비"/>
      <sheetName val="EQUIP"/>
      <sheetName val="공량산출서"/>
      <sheetName val="견적서"/>
      <sheetName val="도봉2지구"/>
      <sheetName val="비목군분류일위"/>
      <sheetName val="관로토공집계표"/>
      <sheetName val="기자재비"/>
      <sheetName val="간 지1"/>
      <sheetName val="Basic"/>
      <sheetName val="D"/>
      <sheetName val="L"/>
      <sheetName val="M"/>
      <sheetName val="Part AB"/>
      <sheetName val="Part I"/>
      <sheetName val="Part M"/>
      <sheetName val="S"/>
      <sheetName val="E"/>
      <sheetName val="Resource"/>
      <sheetName val="Exrate"/>
      <sheetName val="40단가산출서"/>
      <sheetName val="40집계"/>
      <sheetName val="배수관설치현황"/>
      <sheetName val="연결관암거"/>
      <sheetName val="본선차로수량집계표"/>
      <sheetName val="설계조건"/>
      <sheetName val="전기"/>
      <sheetName val="입출재고현황 (2)"/>
      <sheetName val="INPUT"/>
      <sheetName val="1호맨홀토공"/>
      <sheetName val="자재(설치)"/>
      <sheetName val="일위(PN)"/>
      <sheetName val="국공유지및사유지"/>
      <sheetName val="데리네이타현황"/>
      <sheetName val="지장물조서"/>
      <sheetName val="비탈면보호공수량산출"/>
      <sheetName val="01.견적내역서"/>
      <sheetName val="사유서제출현황-2"/>
      <sheetName val="가설사무소수량집계"/>
      <sheetName val="교각정보"/>
      <sheetName val="기기리스트"/>
      <sheetName val="지장물C"/>
      <sheetName val="수량집계표"/>
      <sheetName val="설계산출표지"/>
      <sheetName val="STEEL BOX 단면설계(SEC.8)"/>
      <sheetName val="단위자갈수량1"/>
      <sheetName val="전차선로 물량표"/>
      <sheetName val="뚝토공"/>
      <sheetName val="자료"/>
      <sheetName val="guard(mac)"/>
      <sheetName val="시행후면적"/>
      <sheetName val="우수받이재료집계표"/>
      <sheetName val="type-F"/>
      <sheetName val="격점수량"/>
      <sheetName val="구조물공"/>
      <sheetName val="6PILE  _돌_x001c__"/>
      <sheetName val="수량명세서"/>
      <sheetName val="교통표지판수량집계표"/>
      <sheetName val="1.토공"/>
      <sheetName val="토공"/>
      <sheetName val="중기사용료"/>
      <sheetName val="일위"/>
      <sheetName val="갑지(집행)"/>
      <sheetName val="교량전기"/>
      <sheetName val="가옥철거"/>
      <sheetName val="Sheet15"/>
      <sheetName val="음봉방향"/>
      <sheetName val="DRUM"/>
      <sheetName val="SG"/>
      <sheetName val="일위대가목차"/>
      <sheetName val="Quantity"/>
      <sheetName val="정보"/>
      <sheetName val="2.교량(신설)"/>
      <sheetName val="2.단면가정"/>
      <sheetName val="2002상반기노임기준"/>
      <sheetName val="1NYS(당)"/>
      <sheetName val="본체"/>
      <sheetName val="토공 total"/>
      <sheetName val="2.대외공문"/>
      <sheetName val="토적표(우안)"/>
      <sheetName val="토적표(좌안)"/>
      <sheetName val="BOX(1.5X1.5)"/>
      <sheetName val="날개벽"/>
      <sheetName val="A-4"/>
      <sheetName val="참고사항"/>
      <sheetName val="근로자자료입력"/>
      <sheetName val="96보완계획7.12"/>
      <sheetName val="지하"/>
      <sheetName val="DATA"/>
      <sheetName val="건축내역서"/>
      <sheetName val="설비내역서"/>
      <sheetName val="전기내역서"/>
      <sheetName val="토사(PE)"/>
      <sheetName val="1.설계조건"/>
      <sheetName val="70%"/>
      <sheetName val="소비자가"/>
      <sheetName val="공통가설공사"/>
      <sheetName val="부하계산서"/>
      <sheetName val="외주현황.wq1"/>
      <sheetName val="제수변수량H2.15"/>
      <sheetName val="_공기변수량"/>
      <sheetName val="유림골조"/>
      <sheetName val="보차도경계석"/>
      <sheetName val="원형맨홀수량"/>
      <sheetName val="대운산출"/>
      <sheetName val="민자토목설변1차"/>
      <sheetName val="골재및자재집계표"/>
      <sheetName val="수문보고"/>
      <sheetName val="할증 "/>
      <sheetName val="부하(성남)"/>
      <sheetName val="정부노임단가"/>
      <sheetName val="견적대비표"/>
      <sheetName val="침하계"/>
      <sheetName val="교각1"/>
      <sheetName val="부대공"/>
      <sheetName val="CIVIL4"/>
      <sheetName val="대부예산서"/>
      <sheetName val="기초공"/>
      <sheetName val="기둥(원형)"/>
      <sheetName val="마감사양"/>
      <sheetName val="철근량"/>
      <sheetName val="배수공"/>
      <sheetName val="간지"/>
      <sheetName val="기계경비일람"/>
      <sheetName val="연습"/>
      <sheetName val="산출근거(S4)"/>
      <sheetName val="2000시행예상"/>
      <sheetName val="차액보증"/>
      <sheetName val="YES-T"/>
      <sheetName val="코드표"/>
      <sheetName val="1을"/>
      <sheetName val="허용지지력"/>
      <sheetName val="Output"/>
      <sheetName val="돌담교 상부수량"/>
      <sheetName val="간접비"/>
      <sheetName val="수입"/>
      <sheetName val="1.수인터널"/>
      <sheetName val="대,유,램"/>
      <sheetName val="경영상태"/>
      <sheetName val="우수받이"/>
      <sheetName val="J형측구단위수량"/>
      <sheetName val="소산진입"/>
      <sheetName val="I.설계조건"/>
      <sheetName val="01.인원현황 (계획)"/>
      <sheetName val="총수량 (기성)"/>
      <sheetName val="단가조사"/>
      <sheetName val="40총괄"/>
      <sheetName val="수로단위수량"/>
      <sheetName val="4-1.노무비(직영)"/>
      <sheetName val="96노임기준"/>
      <sheetName val="건축"/>
      <sheetName val="토목"/>
      <sheetName val="기계(집계표)"/>
      <sheetName val="3련 BOX"/>
      <sheetName val="최적단면"/>
      <sheetName val="★도급내역"/>
      <sheetName val="수지예산"/>
      <sheetName val="토공계산서(부체도로)"/>
      <sheetName val="단위단가"/>
      <sheetName val="부대토목"/>
      <sheetName val="화전내"/>
      <sheetName val="신표지1"/>
      <sheetName val="설직재-1"/>
      <sheetName val="2_단면가정_"/>
      <sheetName val="6PILE___돌출_"/>
      <sheetName val="총_괄_표"/>
      <sheetName val="토공_갑지"/>
      <sheetName val="공사비증감(P4)_"/>
      <sheetName val="본선_토공_분배표"/>
      <sheetName val="단면_(2)"/>
      <sheetName val="하도내역_(철콘)"/>
      <sheetName val="가공비"/>
      <sheetName val="단가산출서"/>
      <sheetName val="운반"/>
      <sheetName val="집수정"/>
      <sheetName val="AN-01"/>
      <sheetName val="PRICES"/>
      <sheetName val="CAL(1)."/>
      <sheetName val="12CGOU"/>
      <sheetName val="Bend_fact "/>
      <sheetName val="요약배부"/>
      <sheetName val="주관사업"/>
      <sheetName val="STAFF ANALYSIS"/>
      <sheetName val="C"/>
      <sheetName val="골조시행"/>
      <sheetName val="A1(토공)"/>
      <sheetName val="A1(구조물)"/>
      <sheetName val="수량집계(1)"/>
      <sheetName val="철근집계표"/>
      <sheetName val="포장직선구간"/>
      <sheetName val="Sheet17"/>
      <sheetName val="우수"/>
      <sheetName val="관급자재대"/>
      <sheetName val="방음벽기초"/>
      <sheetName val="일반수량"/>
      <sheetName val="낙찰표"/>
      <sheetName val="내역-가"/>
      <sheetName val="교대(A1-A2)"/>
      <sheetName val="설비"/>
      <sheetName val="여과지동"/>
      <sheetName val="기초자료"/>
      <sheetName val="가압장구체수량산출서"/>
      <sheetName val="20-6(L)"/>
      <sheetName val="관로조사공"/>
      <sheetName val="1단계"/>
      <sheetName val="집계표(OPTION)"/>
      <sheetName val="실행내역서"/>
      <sheetName val="L형집계"/>
      <sheetName val="변경집계표"/>
      <sheetName val="IW-LIST"/>
      <sheetName val="기본"/>
      <sheetName val="자재집계표"/>
      <sheetName val="옹벽"/>
      <sheetName val="금융비용"/>
      <sheetName val="당초"/>
      <sheetName val="T.T.P 단위수량"/>
      <sheetName val="바닥판"/>
      <sheetName val="칠산대교 중앙부"/>
      <sheetName val="칠산대교 시종점부"/>
      <sheetName val="일위대가1"/>
      <sheetName val="J01"/>
      <sheetName val="직재"/>
      <sheetName val="우각부보강"/>
      <sheetName val="의뢰서"/>
      <sheetName val="설계예시"/>
      <sheetName val="전선 및 전선관"/>
      <sheetName val="중기비"/>
      <sheetName val="예상"/>
      <sheetName val="이토변실(A3-LINE)"/>
      <sheetName val="수량산출서"/>
      <sheetName val="을"/>
      <sheetName val="매립"/>
      <sheetName val="전력구구조물산근"/>
      <sheetName val="건설기계_목록"/>
      <sheetName val="DHEQSUPT"/>
      <sheetName val="ASP 일반구간_250A"/>
      <sheetName val="F301_303"/>
      <sheetName val="plan&amp;section_of_foundation"/>
      <sheetName val="design_load"/>
      <sheetName val="working_load_at_the_btm_ft_"/>
      <sheetName val="stability_check"/>
      <sheetName val="design_criteria"/>
      <sheetName val="CAL(1)_"/>
      <sheetName val="Bend_fact_"/>
      <sheetName val="STAFF_ANALYSIS"/>
      <sheetName val="Sheet1_(2)"/>
      <sheetName val="횡배날개"/>
      <sheetName val="BQMPALOC"/>
      <sheetName val="Cash2"/>
      <sheetName val="Z"/>
      <sheetName val="품셈TABLE"/>
      <sheetName val="실행대비"/>
      <sheetName val="건축물터파기"/>
      <sheetName val="일위7"/>
      <sheetName val="일위6"/>
      <sheetName val="일위5"/>
      <sheetName val="노무단가비교표"/>
      <sheetName val="일위1"/>
      <sheetName val="일위2"/>
      <sheetName val="일위3"/>
      <sheetName val="일위4"/>
      <sheetName val="단가대비표"/>
      <sheetName val="일위8"/>
      <sheetName val="일위9"/>
      <sheetName val="철거산출근거"/>
      <sheetName val="목록"/>
      <sheetName val="자재단가표"/>
      <sheetName val="조합일"/>
      <sheetName val="철거일"/>
      <sheetName val="일위대가(1)"/>
      <sheetName val="6공구(당초)"/>
      <sheetName val="깨기"/>
      <sheetName val="I一般比"/>
      <sheetName val="직노"/>
      <sheetName val="좌측"/>
      <sheetName val="기초일위"/>
      <sheetName val="수목단가"/>
      <sheetName val="시설수량표"/>
      <sheetName val="시설일위"/>
      <sheetName val="식재수량표"/>
      <sheetName val="식재일위"/>
      <sheetName val="일위목록"/>
      <sheetName val="자재단가"/>
      <sheetName val="대로근거"/>
      <sheetName val="중로근거"/>
      <sheetName val="전체변경예정공정표_2012.07.30"/>
      <sheetName val="조건표"/>
      <sheetName val="예정(3)"/>
      <sheetName val="동원(3)"/>
      <sheetName val="9GNG운반"/>
      <sheetName val="BOX-1510"/>
      <sheetName val="맨홀수량산출"/>
      <sheetName val="주요자재집계"/>
      <sheetName val="이름"/>
      <sheetName val="중기목록"/>
      <sheetName val="운반단가"/>
      <sheetName val="INPUTDATA"/>
      <sheetName val="하천하류 철근수량 집계표"/>
      <sheetName val="지장물현황"/>
      <sheetName val="분묘 총 현황"/>
      <sheetName val="지하매설물조서"/>
      <sheetName val="지장물도면"/>
      <sheetName val="무근깨기"/>
      <sheetName val="출입구총집계"/>
      <sheetName val="일위대가표"/>
      <sheetName val="6PILE (돌출)"/>
      <sheetName val="흥양2교토공집계표"/>
      <sheetName val="JUCKEYK"/>
      <sheetName val="구체"/>
      <sheetName val="좌측날개벽"/>
      <sheetName val="우측날개벽"/>
      <sheetName val="tggwan(mac)"/>
      <sheetName val="당초내역서"/>
      <sheetName val="가시설(TYPE-A)"/>
      <sheetName val="1호맨홀가감수량"/>
      <sheetName val="1-1평균터파기고(1)"/>
      <sheetName val="1호맨홀수량산출"/>
      <sheetName val="6PILE_______G_6_______H_10____2"/>
      <sheetName val="자금신청서"/>
      <sheetName val="P.M 별"/>
      <sheetName val="품"/>
      <sheetName val="계화총괄"/>
      <sheetName val="계화배수(3대)"/>
      <sheetName val="우수맨홀공제단위수량"/>
      <sheetName val="에너지동"/>
      <sheetName val="중기목록표"/>
      <sheetName val="loading"/>
      <sheetName val="설계내역서"/>
      <sheetName val="2.하중산정"/>
      <sheetName val="기초INPUT"/>
      <sheetName val="토공-내역"/>
      <sheetName val="총집계"/>
      <sheetName val="단위수량(출력X)"/>
      <sheetName val="김여중"/>
      <sheetName val="토적계산"/>
      <sheetName val="노임"/>
      <sheetName val="설계내역"/>
      <sheetName val="현장관리비"/>
      <sheetName val="계산근거"/>
      <sheetName val="woo(mac)"/>
      <sheetName val="계약용량(서포)"/>
      <sheetName val="BOX"/>
      <sheetName val="설계내역(2001)"/>
      <sheetName val="계획서"/>
      <sheetName val="도자"/>
      <sheetName val="덤프총괄"/>
      <sheetName val="순성토운반거리산정"/>
      <sheetName val="임목폐기물파쇄"/>
      <sheetName val="토적집계표"/>
      <sheetName val="벌목공"/>
      <sheetName val="유동(순성_최종)"/>
      <sheetName val="비옥토수거"/>
      <sheetName val="이기(집계)"/>
      <sheetName val="2차토량발생"/>
      <sheetName val="현황"/>
      <sheetName val="1.설계기준"/>
      <sheetName val="철집"/>
      <sheetName val="관급총괄"/>
      <sheetName val="TYPE-A"/>
      <sheetName val="부표총괄"/>
      <sheetName val="기계경비적용기준"/>
      <sheetName val="기존-내역"/>
      <sheetName val="제직재"/>
      <sheetName val="제-노임"/>
      <sheetName val="단위수량산출"/>
      <sheetName val="LOB"/>
      <sheetName val="C-직노1"/>
      <sheetName val="용산1(해보)"/>
      <sheetName val="시중노임"/>
      <sheetName val="화재 탐지 설비"/>
      <sheetName val="이형관격점별수량산출(2)"/>
      <sheetName val="N賃率-職"/>
      <sheetName val="단면가정"/>
      <sheetName val="총괄표"/>
      <sheetName val="외자배분"/>
      <sheetName val="외자내역"/>
      <sheetName val="수량"/>
      <sheetName val="시멘트 및 골재량 (슬래브)"/>
      <sheetName val="시멘트 및 골재량 (거더)"/>
      <sheetName val="Supplement2"/>
      <sheetName val="포장총괄집계표"/>
      <sheetName val="품의"/>
      <sheetName val="토목검측서"/>
      <sheetName val="건축내역"/>
      <sheetName val="계수시트"/>
      <sheetName val="공틀공사"/>
      <sheetName val="우수공"/>
      <sheetName val="1련박스"/>
      <sheetName val="전기혼잡제경비(45)"/>
      <sheetName val="Pier 3"/>
      <sheetName val="교차구"/>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sheetData sheetId="186" refreshError="1"/>
      <sheetData sheetId="187" refreshError="1"/>
      <sheetData sheetId="188"/>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계측기설치)"/>
      <sheetName val="laroux"/>
      <sheetName val="표지"/>
      <sheetName val="총괄표 "/>
      <sheetName val="총괄표 (2)"/>
      <sheetName val="컴퓨터"/>
      <sheetName val="GRAPHIC"/>
      <sheetName val="RCU-1"/>
      <sheetName val="RCU-2"/>
      <sheetName val="RCU-3"/>
      <sheetName val="RCU-4"/>
      <sheetName val="RCU-5"/>
      <sheetName val="RCU-6"/>
      <sheetName val="TMS-001"/>
      <sheetName val="계측계기"/>
      <sheetName val="계측계기 (2)"/>
      <sheetName val="PLC증설"/>
      <sheetName val="일위대가(PANEL제조) "/>
      <sheetName val="BO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금액내역서"/>
    </sheetNames>
    <sheetDataSet>
      <sheetData sheetId="0">
        <row r="4">
          <cell r="D4" t="str">
            <v>대</v>
          </cell>
        </row>
        <row r="5">
          <cell r="D5" t="str">
            <v>대</v>
          </cell>
        </row>
        <row r="7">
          <cell r="D7" t="str">
            <v>대</v>
          </cell>
        </row>
        <row r="8">
          <cell r="D8" t="str">
            <v>대</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INPUT DATA (2)"/>
      <sheetName val="단면 (2)"/>
      <sheetName val="BOX본체수량 (2)"/>
      <sheetName val="BOX토공 (2)"/>
      <sheetName val="Sheet13"/>
      <sheetName val="Sheet14"/>
      <sheetName val="Sheet15"/>
      <sheetName val="Sheet16"/>
      <sheetName val="AA3000"/>
      <sheetName val="AA3100"/>
      <sheetName val="비계"/>
      <sheetName val="AA3200"/>
      <sheetName val="동바리"/>
      <sheetName val="AA3300"/>
      <sheetName val="특수거푸집"/>
      <sheetName val="AA3400"/>
      <sheetName val="기초공"/>
      <sheetName val="기둥(원형)"/>
      <sheetName val="간선계산"/>
      <sheetName val="양수장(기계)"/>
      <sheetName val="도장수량(하1)"/>
      <sheetName val="주형"/>
      <sheetName val="D-3109"/>
      <sheetName val="산출근거"/>
      <sheetName val="INPUT"/>
      <sheetName val="ABUT수량-A1"/>
      <sheetName val="교각1"/>
      <sheetName val="투찰"/>
      <sheetName val="유림골조"/>
      <sheetName val="교각계산"/>
      <sheetName val="2.단면가정 "/>
      <sheetName val="A-4"/>
      <sheetName val="수로교총재료집계"/>
      <sheetName val="공문"/>
      <sheetName val="북방3터널"/>
      <sheetName val="관로"/>
      <sheetName val="BOX-E"/>
      <sheetName val="BQ List"/>
      <sheetName val="PipWT"/>
      <sheetName val="경비"/>
      <sheetName val="요율"/>
      <sheetName val="자재대"/>
      <sheetName val="공사내역"/>
      <sheetName val="000000"/>
      <sheetName val="ETC"/>
      <sheetName val="다곡2교"/>
      <sheetName val="COPING"/>
      <sheetName val="관로토공집계표"/>
      <sheetName val="데이타"/>
      <sheetName val="DATA"/>
      <sheetName val="data_dci"/>
      <sheetName val="data_mci"/>
      <sheetName val="behind"/>
      <sheetName val="Main"/>
      <sheetName val="포장복구집계"/>
      <sheetName val="진주방향"/>
      <sheetName val="공사비예산서(토목분)"/>
      <sheetName val="수로BOX(시점부)"/>
      <sheetName val="2.단면가정"/>
      <sheetName val="1.설계조건"/>
      <sheetName val="도색집계"/>
      <sheetName val="AC포장수량"/>
      <sheetName val="집수정"/>
      <sheetName val="Sheet1"/>
      <sheetName val="전계가"/>
      <sheetName val="노임이"/>
      <sheetName val="#REF"/>
      <sheetName val="반중력식옹벽"/>
      <sheetName val="실행철강하도"/>
      <sheetName val="기둥"/>
      <sheetName val="저판(버림100)"/>
      <sheetName val="총괄"/>
      <sheetName val="내역"/>
      <sheetName val="5CHBDC"/>
      <sheetName val="입찰안"/>
      <sheetName val="CABLE SIZE-3"/>
      <sheetName val="ASP포장"/>
      <sheetName val="SLIDES"/>
      <sheetName val="배수내역 (2)"/>
      <sheetName val="자재단가"/>
      <sheetName val="인건비"/>
      <sheetName val="품셈"/>
      <sheetName val="중기비"/>
      <sheetName val="단가 및 재료비"/>
      <sheetName val="Sheet3"/>
      <sheetName val="장문교(대전)"/>
      <sheetName val="자재단가비교표"/>
      <sheetName val="B부대공"/>
      <sheetName val="상수도토공집계표"/>
      <sheetName val="내역서(총)"/>
      <sheetName val="내역서"/>
      <sheetName val="I.설계조건"/>
      <sheetName val="2F 회의실견적(5_14 일대)"/>
      <sheetName val="ITEM"/>
      <sheetName val="CONCRETE"/>
      <sheetName val="하수급견적대비"/>
      <sheetName val="기성2"/>
      <sheetName val="BID"/>
      <sheetName val="날1"/>
      <sheetName val="Sheet1 (2)"/>
      <sheetName val="일위대가"/>
      <sheetName val="포장공"/>
      <sheetName val="INPUT_DATA_(2)"/>
      <sheetName val="단면_(2)"/>
      <sheetName val="BOX본체수량_(2)"/>
      <sheetName val="BOX토공_(2)"/>
      <sheetName val="2_단면가정_"/>
      <sheetName val="1_설계조건"/>
      <sheetName val="CABLE_SIZE-3"/>
      <sheetName val="BQ_List"/>
      <sheetName val="배수내역_(2)"/>
      <sheetName val="단가_및_재료비"/>
      <sheetName val="공통가설"/>
      <sheetName val="SLAB&quot;1&quot;"/>
      <sheetName val="노임단가"/>
      <sheetName val="수목단가"/>
      <sheetName val="시설수량표"/>
      <sheetName val="시설일위"/>
      <sheetName val="식재수량표"/>
      <sheetName val="식재일위"/>
      <sheetName val="일위목록"/>
      <sheetName val="일위대가목차"/>
      <sheetName val="2000.11월설계내역"/>
      <sheetName val="대비"/>
      <sheetName val="표지"/>
      <sheetName val="변경집계표"/>
      <sheetName val="전신환매도율"/>
      <sheetName val="준검 내역서"/>
      <sheetName val="SLAB근거-1"/>
      <sheetName val="소업1교"/>
      <sheetName val="EQUIP-H"/>
      <sheetName val="원내역"/>
      <sheetName val="도장수량"/>
      <sheetName val="JUCKEYK"/>
      <sheetName val="금액내역서"/>
      <sheetName val="공사비집계"/>
      <sheetName val="1.설계기준"/>
      <sheetName val="설계개요"/>
      <sheetName val="3.공통공사대비"/>
      <sheetName val="부서현황"/>
      <sheetName val="제-노임"/>
      <sheetName val="제직재"/>
      <sheetName val="설계조건"/>
      <sheetName val="양수장내역"/>
      <sheetName val="산출서양식01"/>
      <sheetName val="별표집계"/>
      <sheetName val="단가조사"/>
      <sheetName val="1호맨홀토공"/>
      <sheetName val="집계"/>
      <sheetName val="기본일위"/>
      <sheetName val="패널"/>
      <sheetName val="직노"/>
      <sheetName val="내역서2안"/>
      <sheetName val="실행내역"/>
      <sheetName val=" 상부공통집계(총괄)"/>
      <sheetName val="점수계산1-2"/>
      <sheetName val="96보완계획7.12"/>
      <sheetName val="6PILE  (돌출)"/>
      <sheetName val="물질수지(2011)"/>
      <sheetName val="전차선로 물량표"/>
      <sheetName val="가정단면"/>
      <sheetName val="전체도급"/>
      <sheetName val="주beam"/>
      <sheetName val="전기일위대가"/>
      <sheetName val="1-1"/>
      <sheetName val="카메라"/>
      <sheetName val="4)유동표"/>
      <sheetName val="부대내역"/>
      <sheetName val="guard(mac)"/>
      <sheetName val="AS복구"/>
      <sheetName val="중기터파기"/>
      <sheetName val="변수값"/>
      <sheetName val="중기상차"/>
      <sheetName val="ACUNIT"/>
      <sheetName val="현장관리비내역서"/>
      <sheetName val="옹벽1"/>
      <sheetName val="건식PD설치현황표"/>
      <sheetName val="단가목록"/>
      <sheetName val="98지급계획"/>
      <sheetName val="R.C RAHMEN 해석"/>
      <sheetName val="본체 설 계"/>
      <sheetName val="Sheet4"/>
      <sheetName val="갑지(추정)"/>
      <sheetName val="Y-WORK"/>
      <sheetName val="6.교좌면보강"/>
      <sheetName val="토사(PE)"/>
      <sheetName val="구조물포장"/>
      <sheetName val="공사비증감"/>
      <sheetName val="최적단면"/>
      <sheetName val="오수관"/>
      <sheetName val="오수관토공"/>
      <sheetName val="단면가정"/>
      <sheetName val="화산경계"/>
      <sheetName val="총괄집계 "/>
      <sheetName val="기흥하도용"/>
      <sheetName val="고창방향"/>
      <sheetName val="국공유지및사유지"/>
      <sheetName val="이기(집계)"/>
      <sheetName val="옹벽"/>
      <sheetName val="말뚝설계"/>
      <sheetName val="AAA"/>
      <sheetName val="장비가동"/>
      <sheetName val="CODE"/>
      <sheetName val="타공종이기"/>
      <sheetName val="예가표"/>
      <sheetName val="2000전체분"/>
      <sheetName val="2000년1차"/>
      <sheetName val="7단가"/>
      <sheetName val="ⴭⴭⴭⴭⴭ"/>
      <sheetName val="건축내역"/>
      <sheetName val="DATE"/>
      <sheetName val="노임"/>
      <sheetName val="중기"/>
      <sheetName val="제수변수량"/>
      <sheetName val="공기변수량"/>
      <sheetName val="일위대가표"/>
      <sheetName val="U-TYPE(1)"/>
      <sheetName val="우수공"/>
      <sheetName val="설계예산2"/>
      <sheetName val="안산기계장치"/>
      <sheetName val="내역서적용수량"/>
      <sheetName val="자금청구"/>
      <sheetName val="예정(3)"/>
      <sheetName val="동원(3)"/>
      <sheetName val="횡배수관"/>
      <sheetName val="기본DATA"/>
      <sheetName val="CTEMCOST"/>
      <sheetName val="철근량"/>
      <sheetName val="데리네이타현황"/>
      <sheetName val="말뚝지지력산정"/>
      <sheetName val="Sheet6"/>
      <sheetName val="마산방향"/>
      <sheetName val="INPUT-DATA"/>
      <sheetName val="플랜트 설치"/>
      <sheetName val="1호인버트수량"/>
      <sheetName val="전체내역"/>
      <sheetName val="노무비"/>
      <sheetName val="원가계산서"/>
      <sheetName val="적용단위길이"/>
      <sheetName val="106C0300"/>
      <sheetName val="BOX단위철근"/>
      <sheetName val="Sheet2"/>
      <sheetName val="현장관리비 산출내역"/>
      <sheetName val="일  위  대  가  목  록"/>
      <sheetName val="SLAB"/>
      <sheetName val="2BOX본체"/>
      <sheetName val="CVT산정"/>
      <sheetName val="주빔의 설계"/>
      <sheetName val="입력DATA"/>
      <sheetName val="바닥판"/>
      <sheetName val="기계내역"/>
      <sheetName val="정부노임단가"/>
      <sheetName val="갑지"/>
      <sheetName val="경비2내역"/>
      <sheetName val="총괄표"/>
      <sheetName val="전기"/>
      <sheetName val="날개벽수량표"/>
      <sheetName val="8.PILE  (돌출)"/>
      <sheetName val="갑지1"/>
      <sheetName val="TOT"/>
      <sheetName val="수량산출"/>
      <sheetName val="표준계약서"/>
      <sheetName val="단위수량"/>
      <sheetName val="원가"/>
      <sheetName val="포장수량집계"/>
      <sheetName val="골재산출"/>
      <sheetName val="낙석방지망현황"/>
      <sheetName val="일위대가(계측기설치)"/>
      <sheetName val="전체제잡비"/>
      <sheetName val="반중력식옹벽3.5"/>
      <sheetName val="공정양식(원본)"/>
      <sheetName val="협의단가"/>
      <sheetName val="투찰내역"/>
      <sheetName val="집계표"/>
      <sheetName val="신공항A-9(원가수정)"/>
      <sheetName val="고분전시관"/>
      <sheetName val="낙찰표"/>
      <sheetName val="본사S"/>
      <sheetName val="설산1.나"/>
      <sheetName val="주방환기"/>
      <sheetName val="상행선"/>
      <sheetName val="목동1절주.bh01"/>
      <sheetName val="총괄내역서"/>
      <sheetName val="본체"/>
      <sheetName val="세부내역(직접인건비)"/>
      <sheetName val="SG"/>
      <sheetName val="자료"/>
      <sheetName val="제수"/>
      <sheetName val="공기"/>
      <sheetName val="산출근거1"/>
      <sheetName val="96까지"/>
      <sheetName val="97년"/>
      <sheetName val="98이후"/>
      <sheetName val="sw1"/>
      <sheetName val="NOMUBI"/>
      <sheetName val="공사비내역"/>
      <sheetName val="기초INPUT"/>
      <sheetName val="설 계"/>
      <sheetName val="산출2-기기동력"/>
      <sheetName val="터파기및재료"/>
      <sheetName val="Ⅴ-2.공종별내역"/>
      <sheetName val="취수탑"/>
      <sheetName val="배수갑문"/>
      <sheetName val="토목"/>
      <sheetName val="찍기"/>
      <sheetName val="내역서(기성청구)"/>
      <sheetName val="Regenerator  Concrete Structure"/>
      <sheetName val="가격조사서"/>
      <sheetName val="품셈TABLE"/>
      <sheetName val="교통표지판기초자료"/>
      <sheetName val="관음목장(제출용)자105인97.5"/>
      <sheetName val="지급자재"/>
      <sheetName val="입력자료(노무비)"/>
      <sheetName val="구리토평1전기"/>
      <sheetName val="말뚝기초(안정검토)-외측"/>
      <sheetName val="40총괄"/>
      <sheetName val="40집계"/>
      <sheetName val="INPUT_DATA_(2)1"/>
      <sheetName val="단면_(2)1"/>
      <sheetName val="BOX본체수량_(2)1"/>
      <sheetName val="BOX토공_(2)1"/>
      <sheetName val="2_단면가정_1"/>
      <sheetName val="BQ_List1"/>
      <sheetName val="단가_및_재료비1"/>
      <sheetName val="차선도색현황"/>
      <sheetName val="도급"/>
      <sheetName val="인사자료총집계"/>
      <sheetName val="DATA 입력란"/>
      <sheetName val="98수문일위"/>
      <sheetName val="수토공단위당"/>
      <sheetName val="순서도"/>
      <sheetName val="c_balju"/>
      <sheetName val="단가표"/>
      <sheetName val="경비실"/>
      <sheetName val="토공사"/>
      <sheetName val="개요"/>
      <sheetName val="적용환율"/>
      <sheetName val="252K444"/>
      <sheetName val="공주방향"/>
      <sheetName val="변경현황"/>
      <sheetName val="markup"/>
      <sheetName val="JOIN(2span)"/>
      <sheetName val="철근량산정및사용성검토"/>
      <sheetName val="백호우계수"/>
      <sheetName val="코드표"/>
      <sheetName val="더돋기량"/>
      <sheetName val="combi(wall)"/>
      <sheetName val="DANGA"/>
      <sheetName val="판"/>
      <sheetName val="재료집계(분수관)"/>
      <sheetName val="BQMPALOC"/>
      <sheetName val="토적표"/>
      <sheetName val="재료"/>
      <sheetName val="INPUT(덕도방향-시점)"/>
      <sheetName val="AS포장복구 "/>
      <sheetName val="¿Á¿Üµî½Å¼³"/>
      <sheetName val="설직재-1"/>
      <sheetName val="안정검토"/>
      <sheetName val="노원열병합  건축공사기성내역서"/>
      <sheetName val="TEL"/>
      <sheetName val="우수"/>
      <sheetName val="5.정산서"/>
      <sheetName val="토공"/>
      <sheetName val="보현동3교종점측"/>
      <sheetName val="BOX(1.5X1.5)"/>
      <sheetName val="좌측"/>
      <sheetName val="설계명세서(선로)"/>
      <sheetName val="기계경비일람"/>
      <sheetName val="자재조서"/>
      <sheetName val="뚝토공"/>
      <sheetName val="옹벽철근"/>
      <sheetName val="CON포장수량"/>
      <sheetName val="맨홀토공(3)"/>
      <sheetName val="XL4Poppy"/>
      <sheetName val="일위대가(가설)"/>
      <sheetName val="지장물조서"/>
      <sheetName val="토공정보"/>
      <sheetName val="BOX형 교대"/>
      <sheetName val="P4-C"/>
      <sheetName val="수문일1"/>
      <sheetName val="제출내역 (2)"/>
      <sheetName val="공사비총괄"/>
      <sheetName val="철거총괄집계"/>
      <sheetName val="철근총괄집계"/>
      <sheetName val="단면기준"/>
      <sheetName val="FB25JN"/>
      <sheetName val="전선"/>
      <sheetName val="내역서(삼호)"/>
      <sheetName val="ERECIN"/>
      <sheetName val="CPM챠트"/>
      <sheetName val="wall"/>
      <sheetName val="석"/>
      <sheetName val="홍보비디오"/>
      <sheetName val="PSV"/>
      <sheetName val="약품공급2"/>
      <sheetName val="도장"/>
      <sheetName val="제수변수량H2.15"/>
      <sheetName val="_공기변수량"/>
      <sheetName val="자재 집계표"/>
      <sheetName val="토공계산서(부체도로)"/>
      <sheetName val="VXXXXXXX"/>
      <sheetName val="CCTV내역서"/>
      <sheetName val="수안보-MBR1"/>
      <sheetName val="고유코드_설계"/>
      <sheetName val="COVER"/>
      <sheetName val="IN"/>
      <sheetName val="맨홀토공수량"/>
      <sheetName val="수량"/>
      <sheetName val="Sheet5"/>
      <sheetName val="적격분석"/>
      <sheetName val="Pier 3"/>
      <sheetName val="가로등기초"/>
      <sheetName val="HANDHOLE(2)"/>
      <sheetName val="시설물"/>
      <sheetName val="대림경상68억"/>
      <sheetName val="관로경고2"/>
      <sheetName val="부대공자재집계표"/>
      <sheetName val="합계금액"/>
      <sheetName val="98비정기소모"/>
      <sheetName val="배수통관(좌)"/>
      <sheetName val="가시설(TYPE-A)"/>
      <sheetName val="1-1평균터파기고(1)"/>
      <sheetName val="역T형(H=6.0) (2)"/>
      <sheetName val="방음벽기초"/>
      <sheetName val="MOTOR"/>
      <sheetName val="날개벽(시점좌측)"/>
      <sheetName val="조명율표"/>
      <sheetName val="전체"/>
      <sheetName val="기별-공가용"/>
      <sheetName val="설계예산서(전체)"/>
      <sheetName val="조명시설"/>
      <sheetName val="화해(함평)"/>
      <sheetName val="화해(장성)"/>
      <sheetName val="이토변실(A3-LINE)"/>
      <sheetName val="배수관 제원표(DON'T PLOT)"/>
      <sheetName val="수로관단위수량"/>
      <sheetName val="배수관설치현황"/>
      <sheetName val="배수관단위수량"/>
      <sheetName val="tggwan(mac)"/>
      <sheetName val="설계기준"/>
      <sheetName val="업무연락 갑지"/>
      <sheetName val="산출내역서집계표"/>
      <sheetName val="조경"/>
      <sheetName val="교대(A1)"/>
      <sheetName val="청주-교대(A1)"/>
      <sheetName val="D-623D"/>
      <sheetName val="CAL"/>
      <sheetName val="Sheet17"/>
      <sheetName val="식재가격"/>
      <sheetName val="식재총괄"/>
      <sheetName val="포장재료집계표"/>
      <sheetName val="-몰탈콘크리트"/>
      <sheetName val="-배수구조물공토공"/>
      <sheetName val="횡배수관재료-"/>
      <sheetName val="계산서(직선부)"/>
      <sheetName val="콘크리트측구연장"/>
      <sheetName val="7.PILE  (돌출)"/>
      <sheetName val="부대공"/>
      <sheetName val="전체_1설계"/>
      <sheetName val="시화점실행"/>
      <sheetName val="총수량집계표"/>
      <sheetName val="지장물건조서"/>
      <sheetName val="단면검토"/>
      <sheetName val="EACT10"/>
      <sheetName val="3BL공동구 수량"/>
      <sheetName val="TOTAL_BOQ"/>
      <sheetName val="기초코드"/>
      <sheetName val="입출재고현황 (2)"/>
      <sheetName val="토공집계표"/>
      <sheetName val="통합"/>
      <sheetName val="L형옹벽단위수량(35)"/>
      <sheetName val="상부집계표"/>
      <sheetName val="공사별총괄표(도급)"/>
      <sheetName val="CONUNIT"/>
      <sheetName val="단가산출"/>
      <sheetName val="차액보증"/>
      <sheetName val="재집"/>
      <sheetName val="직재"/>
      <sheetName val="960318-1"/>
      <sheetName val="남양시작동자105노65기1.3화1.2"/>
      <sheetName val="woo(mac)"/>
      <sheetName val="건축"/>
      <sheetName val="비계,CON'C"/>
      <sheetName val="슬래브"/>
      <sheetName val="일반전기"/>
      <sheetName val="내역표지"/>
      <sheetName val="토공 total"/>
      <sheetName val="부대대비"/>
      <sheetName val="냉연집계"/>
      <sheetName val="I一般比"/>
      <sheetName val="N賃率-職"/>
      <sheetName val="수로단위수량"/>
      <sheetName val="본장"/>
      <sheetName val="실행"/>
      <sheetName val="경영상태"/>
      <sheetName val="단가산출2"/>
      <sheetName val="깨기수량"/>
      <sheetName val="가격"/>
      <sheetName val="노견단위수량"/>
      <sheetName val="02자재"/>
      <sheetName val="공사개요"/>
      <sheetName val="삼성전기"/>
      <sheetName val="경성자금"/>
      <sheetName val="97년 추정"/>
      <sheetName val="정렬"/>
      <sheetName val="토 목"/>
      <sheetName val="P5"/>
      <sheetName val="P6"/>
      <sheetName val="P7"/>
      <sheetName val="P8"/>
      <sheetName val="P14"/>
      <sheetName val="골조시행"/>
      <sheetName val="4.장비손료"/>
      <sheetName val="참고-설계변경검토(2012년예정분)-내부관리"/>
      <sheetName val="참고-예비비현황"/>
      <sheetName val="IMPEADENCE MAP 취수장"/>
      <sheetName val="청천내"/>
      <sheetName val="언양휴게소배수관 흄관설치"/>
      <sheetName val="설계예시"/>
      <sheetName val="노안2지구총(시행계획)"/>
      <sheetName val="type-F"/>
      <sheetName val="단위중량"/>
      <sheetName val="단면별연장"/>
      <sheetName val="TYPE-1"/>
      <sheetName val="교대(A1-A2)"/>
      <sheetName val="수량3"/>
      <sheetName val="유효폭의 계산"/>
      <sheetName val="3.하중산정4.지지력"/>
      <sheetName val="제경비"/>
      <sheetName val="실적공사비"/>
      <sheetName val="입력(K0)"/>
      <sheetName val="장비기준"/>
      <sheetName val="재료비"/>
      <sheetName val="환율"/>
      <sheetName val="가로등내역서"/>
      <sheetName val="직접경비"/>
      <sheetName val="우배수"/>
      <sheetName val="C.배수관공"/>
      <sheetName val="발파유용(3)"/>
      <sheetName val="8. 안정검토"/>
      <sheetName val="재료단가"/>
      <sheetName val="2"/>
      <sheetName val="건축공사"/>
      <sheetName val="ENE-CAL 1"/>
      <sheetName val="공작물조직표(용배수)"/>
      <sheetName val="역T형교대-2수량"/>
      <sheetName val="제잡비"/>
      <sheetName val="B"/>
      <sheetName val="착공계"/>
      <sheetName val="수량산출서"/>
      <sheetName val="단가비교표"/>
      <sheetName val="설계"/>
      <sheetName val="횡날개수집"/>
      <sheetName val="전신"/>
      <sheetName val="예산M12A"/>
      <sheetName val="3.현장배치"/>
      <sheetName val="현장배치"/>
      <sheetName val="1,2,3,4,5단위수량"/>
      <sheetName val="단가"/>
      <sheetName val="법면단"/>
      <sheetName val="석축단"/>
      <sheetName val="법면수집"/>
      <sheetName val="석축설면"/>
      <sheetName val="수목데이타 "/>
      <sheetName val="수목표준대가"/>
      <sheetName val="2공구산출내역"/>
      <sheetName val="직공비"/>
      <sheetName val="표층포설및다짐"/>
      <sheetName val="L형옹벽단위수량(25)"/>
      <sheetName val="배지거총재료집계표"/>
      <sheetName val="경상비"/>
      <sheetName val="전문하도급"/>
      <sheetName val="교량전기"/>
      <sheetName val="평가데이터"/>
      <sheetName val="준검_내역서"/>
      <sheetName val="상부공"/>
      <sheetName val="견적대비표"/>
      <sheetName val="R_C_RAHMEN_해석"/>
      <sheetName val="본체_설_계"/>
      <sheetName val="Sheet1_(2)"/>
      <sheetName val="6PILE__(돌출)"/>
      <sheetName val="2000_11월설계내역"/>
      <sheetName val="70%"/>
      <sheetName val="법면설면"/>
      <sheetName val="suk(mac)"/>
      <sheetName val="MYUN(MAC)"/>
      <sheetName val="식재"/>
      <sheetName val="식재출력용"/>
      <sheetName val="유지관리"/>
      <sheetName val="토목주소"/>
      <sheetName val="대치판정"/>
      <sheetName val="암거공"/>
      <sheetName val="별표"/>
      <sheetName val="부대비율"/>
      <sheetName val="MORTAR생산및타설(1;3)"/>
      <sheetName val="MAT"/>
      <sheetName val="철근단면적"/>
      <sheetName val="U형측구 토공"/>
      <sheetName val="용소리교"/>
      <sheetName val="설계명세서"/>
      <sheetName val="소산진입"/>
      <sheetName val="J형측구단위수량"/>
      <sheetName val="비탈면보호공수량산출"/>
      <sheetName val="자재조사표"/>
      <sheetName val="200"/>
      <sheetName val="9GNG운반"/>
      <sheetName val="관리비현황"/>
      <sheetName val="용산1(해보)"/>
    </sheetNames>
    <sheetDataSet>
      <sheetData sheetId="0" refreshError="1"/>
      <sheetData sheetId="1" refreshError="1"/>
      <sheetData sheetId="2" refreshError="1">
        <row r="55">
          <cell r="K55">
            <v>10.872999999999999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sheetData sheetId="222"/>
      <sheetData sheetId="223"/>
      <sheetData sheetId="224"/>
      <sheetData sheetId="225"/>
      <sheetData sheetId="226"/>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sheetData sheetId="475"/>
      <sheetData sheetId="476"/>
      <sheetData sheetId="477"/>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건표"/>
      <sheetName val="일람표"/>
      <sheetName val="지게40"/>
    </sheetNames>
    <sheetDataSet>
      <sheetData sheetId="0" refreshError="1">
        <row r="2">
          <cell r="A2" t="str">
            <v>A001</v>
          </cell>
          <cell r="B2" t="str">
            <v>터파기</v>
          </cell>
          <cell r="C2" t="str">
            <v>0-1M</v>
          </cell>
          <cell r="D2" t="str">
            <v>m3</v>
          </cell>
          <cell r="E2">
            <v>5440</v>
          </cell>
          <cell r="H2" t="str">
            <v>|</v>
          </cell>
        </row>
        <row r="3">
          <cell r="A3" t="str">
            <v>A002</v>
          </cell>
          <cell r="B3" t="str">
            <v>되메우기</v>
          </cell>
          <cell r="D3" t="str">
            <v>m3</v>
          </cell>
          <cell r="E3">
            <v>5712</v>
          </cell>
          <cell r="H3" t="str">
            <v>|</v>
          </cell>
        </row>
        <row r="4">
          <cell r="A4" t="str">
            <v>A003</v>
          </cell>
          <cell r="B4" t="str">
            <v>잔토처리</v>
          </cell>
          <cell r="C4" t="str">
            <v>현장내</v>
          </cell>
          <cell r="D4" t="str">
            <v>m3</v>
          </cell>
          <cell r="E4">
            <v>5440</v>
          </cell>
          <cell r="H4" t="str">
            <v>|</v>
          </cell>
        </row>
        <row r="5">
          <cell r="A5" t="str">
            <v>A004</v>
          </cell>
          <cell r="B5" t="str">
            <v>잡석지정</v>
          </cell>
          <cell r="D5" t="str">
            <v>m3</v>
          </cell>
          <cell r="E5">
            <v>13600</v>
          </cell>
          <cell r="H5" t="str">
            <v>|</v>
          </cell>
        </row>
        <row r="6">
          <cell r="A6" t="str">
            <v>A005</v>
          </cell>
          <cell r="B6" t="str">
            <v>모래지정</v>
          </cell>
          <cell r="D6" t="str">
            <v>m3</v>
          </cell>
          <cell r="E6">
            <v>10880</v>
          </cell>
          <cell r="H6" t="str">
            <v>|</v>
          </cell>
        </row>
        <row r="7">
          <cell r="A7" t="str">
            <v>A006</v>
          </cell>
          <cell r="B7" t="str">
            <v>레미콘 타설</v>
          </cell>
          <cell r="C7" t="str">
            <v>무근</v>
          </cell>
          <cell r="D7" t="str">
            <v>m3</v>
          </cell>
          <cell r="E7">
            <v>15039</v>
          </cell>
          <cell r="H7" t="str">
            <v>|</v>
          </cell>
        </row>
        <row r="8">
          <cell r="A8" t="str">
            <v>A007</v>
          </cell>
          <cell r="B8" t="str">
            <v>"</v>
          </cell>
          <cell r="C8" t="str">
            <v>철 근</v>
          </cell>
          <cell r="D8" t="str">
            <v>m3</v>
          </cell>
          <cell r="E8">
            <v>16609</v>
          </cell>
          <cell r="H8" t="str">
            <v>|</v>
          </cell>
        </row>
        <row r="9">
          <cell r="A9" t="str">
            <v>A008</v>
          </cell>
          <cell r="B9" t="str">
            <v>CON'C 타설</v>
          </cell>
          <cell r="C9" t="str">
            <v>인력 25B</v>
          </cell>
          <cell r="D9" t="str">
            <v>m3</v>
          </cell>
          <cell r="E9">
            <v>71559</v>
          </cell>
          <cell r="H9" t="str">
            <v>|</v>
          </cell>
        </row>
        <row r="10">
          <cell r="A10" t="str">
            <v>A009</v>
          </cell>
          <cell r="B10" t="str">
            <v>버림 CON'C</v>
          </cell>
          <cell r="C10" t="str">
            <v>인력 1:4:8</v>
          </cell>
          <cell r="D10" t="str">
            <v>m3</v>
          </cell>
          <cell r="E10">
            <v>65210</v>
          </cell>
          <cell r="H10" t="str">
            <v>|</v>
          </cell>
        </row>
        <row r="11">
          <cell r="A11" t="str">
            <v>A010</v>
          </cell>
          <cell r="B11" t="str">
            <v>합판 거푸집</v>
          </cell>
          <cell r="C11" t="str">
            <v>1회</v>
          </cell>
          <cell r="D11" t="str">
            <v>m2</v>
          </cell>
          <cell r="E11">
            <v>22272</v>
          </cell>
          <cell r="F11">
            <v>12531</v>
          </cell>
          <cell r="H11" t="str">
            <v>|</v>
          </cell>
        </row>
        <row r="12">
          <cell r="A12" t="str">
            <v>A011</v>
          </cell>
          <cell r="B12" t="str">
            <v>합판 거푸집</v>
          </cell>
          <cell r="C12" t="str">
            <v>3회</v>
          </cell>
          <cell r="D12" t="str">
            <v>m2</v>
          </cell>
          <cell r="E12">
            <v>10490</v>
          </cell>
          <cell r="F12">
            <v>5777</v>
          </cell>
          <cell r="H12" t="str">
            <v>|</v>
          </cell>
        </row>
        <row r="13">
          <cell r="A13" t="str">
            <v>A012</v>
          </cell>
          <cell r="B13" t="str">
            <v>합판 거푸집</v>
          </cell>
          <cell r="C13" t="str">
            <v>4회</v>
          </cell>
          <cell r="D13" t="str">
            <v>m2</v>
          </cell>
          <cell r="E13">
            <v>8908</v>
          </cell>
          <cell r="F13">
            <v>5025</v>
          </cell>
          <cell r="H13" t="str">
            <v>|</v>
          </cell>
        </row>
        <row r="14">
          <cell r="A14" t="str">
            <v>A013</v>
          </cell>
          <cell r="B14" t="str">
            <v>"</v>
          </cell>
          <cell r="C14" t="str">
            <v>5회</v>
          </cell>
          <cell r="D14" t="str">
            <v>m2</v>
          </cell>
          <cell r="E14">
            <v>7617</v>
          </cell>
          <cell r="F14">
            <v>4649</v>
          </cell>
          <cell r="H14" t="str">
            <v>|</v>
          </cell>
        </row>
        <row r="15">
          <cell r="A15" t="str">
            <v>A013'</v>
          </cell>
          <cell r="B15" t="str">
            <v>"</v>
          </cell>
          <cell r="C15" t="str">
            <v>6회</v>
          </cell>
          <cell r="D15" t="str">
            <v>m2</v>
          </cell>
          <cell r="E15">
            <v>7127</v>
          </cell>
          <cell r="F15">
            <v>4348</v>
          </cell>
          <cell r="H15" t="str">
            <v>|</v>
          </cell>
        </row>
        <row r="16">
          <cell r="A16" t="str">
            <v>A014</v>
          </cell>
          <cell r="B16" t="str">
            <v>철근가공및조립</v>
          </cell>
          <cell r="C16" t="str">
            <v>보 통</v>
          </cell>
          <cell r="D16" t="str">
            <v>TON</v>
          </cell>
          <cell r="E16">
            <v>291840</v>
          </cell>
          <cell r="F16">
            <v>9411</v>
          </cell>
          <cell r="H16" t="str">
            <v>|</v>
          </cell>
        </row>
        <row r="17">
          <cell r="A17" t="str">
            <v>A015</v>
          </cell>
          <cell r="B17" t="str">
            <v>CON'C 포장 절단</v>
          </cell>
          <cell r="D17" t="str">
            <v>M</v>
          </cell>
          <cell r="E17">
            <v>483</v>
          </cell>
          <cell r="F17">
            <v>543</v>
          </cell>
          <cell r="G17">
            <v>65</v>
          </cell>
        </row>
        <row r="18">
          <cell r="A18" t="str">
            <v>A016</v>
          </cell>
          <cell r="B18" t="str">
            <v>CON'C 파괴및복구</v>
          </cell>
          <cell r="C18" t="str">
            <v>기  계</v>
          </cell>
          <cell r="D18" t="str">
            <v xml:space="preserve">m3 </v>
          </cell>
          <cell r="E18">
            <v>20256</v>
          </cell>
          <cell r="F18">
            <v>271</v>
          </cell>
          <cell r="G18">
            <v>1990</v>
          </cell>
        </row>
        <row r="19">
          <cell r="A19" t="str">
            <v>A017</v>
          </cell>
          <cell r="B19" t="str">
            <v>C0N'C 파괴및복구</v>
          </cell>
          <cell r="C19" t="str">
            <v>기계:소형</v>
          </cell>
          <cell r="D19" t="str">
            <v xml:space="preserve">m3 </v>
          </cell>
          <cell r="E19">
            <v>53570</v>
          </cell>
          <cell r="F19">
            <v>1233</v>
          </cell>
          <cell r="G19">
            <v>2045</v>
          </cell>
        </row>
        <row r="20">
          <cell r="A20" t="str">
            <v>A018</v>
          </cell>
          <cell r="B20" t="str">
            <v>보조기층포설</v>
          </cell>
          <cell r="D20" t="str">
            <v>m5</v>
          </cell>
          <cell r="E20">
            <v>7203</v>
          </cell>
        </row>
        <row r="21">
          <cell r="A21" t="str">
            <v>A019</v>
          </cell>
          <cell r="B21" t="str">
            <v>와이어 매쉬 깔기</v>
          </cell>
          <cell r="C21" t="str">
            <v>#6</v>
          </cell>
          <cell r="D21" t="str">
            <v>m2</v>
          </cell>
          <cell r="E21">
            <v>696</v>
          </cell>
          <cell r="F21">
            <v>1648</v>
          </cell>
        </row>
        <row r="22">
          <cell r="A22" t="str">
            <v>A021</v>
          </cell>
          <cell r="B22" t="str">
            <v>P.E관접합(융착식)</v>
          </cell>
          <cell r="C22" t="str">
            <v>D250</v>
          </cell>
          <cell r="D22" t="str">
            <v>개소</v>
          </cell>
          <cell r="E22">
            <v>42030</v>
          </cell>
          <cell r="F22">
            <v>2056</v>
          </cell>
          <cell r="G22">
            <v>3418</v>
          </cell>
        </row>
        <row r="23">
          <cell r="A23" t="str">
            <v>A022</v>
          </cell>
          <cell r="B23" t="str">
            <v>P.E관접합(융착식)</v>
          </cell>
          <cell r="C23" t="str">
            <v>D200</v>
          </cell>
          <cell r="D23" t="str">
            <v>개소</v>
          </cell>
          <cell r="E23">
            <v>36564</v>
          </cell>
          <cell r="F23">
            <v>1822</v>
          </cell>
          <cell r="G23">
            <v>3029</v>
          </cell>
        </row>
        <row r="24">
          <cell r="A24" t="str">
            <v>A023</v>
          </cell>
          <cell r="B24" t="str">
            <v>P.E관접합(융착식)</v>
          </cell>
          <cell r="C24" t="str">
            <v>D150</v>
          </cell>
          <cell r="D24" t="str">
            <v>개소</v>
          </cell>
          <cell r="E24">
            <v>26581</v>
          </cell>
          <cell r="F24">
            <v>1471</v>
          </cell>
          <cell r="G24">
            <v>2118</v>
          </cell>
        </row>
        <row r="25">
          <cell r="A25" t="str">
            <v>A025</v>
          </cell>
          <cell r="B25" t="str">
            <v>오수맨홀 설치</v>
          </cell>
          <cell r="C25" t="str">
            <v>0.8*0.8*1.0</v>
          </cell>
          <cell r="D25" t="str">
            <v>개소</v>
          </cell>
          <cell r="E25">
            <v>131947</v>
          </cell>
          <cell r="F25">
            <v>87645</v>
          </cell>
          <cell r="G25">
            <v>2350</v>
          </cell>
        </row>
        <row r="26">
          <cell r="A26" t="str">
            <v>A025'</v>
          </cell>
          <cell r="B26" t="str">
            <v>맨홀뚜껑 설치</v>
          </cell>
          <cell r="C26" t="str">
            <v>도로용D600</v>
          </cell>
          <cell r="D26" t="str">
            <v>개소</v>
          </cell>
          <cell r="F26">
            <v>55000</v>
          </cell>
        </row>
        <row r="27">
          <cell r="A27" t="str">
            <v>A026</v>
          </cell>
          <cell r="B27" t="str">
            <v>집수조설치</v>
          </cell>
          <cell r="C27" t="str">
            <v>430*600</v>
          </cell>
          <cell r="D27" t="str">
            <v>개소</v>
          </cell>
          <cell r="E27">
            <v>16143</v>
          </cell>
          <cell r="F27">
            <v>23800</v>
          </cell>
        </row>
        <row r="28">
          <cell r="A28" t="str">
            <v>A027</v>
          </cell>
          <cell r="B28" t="str">
            <v>내 부 말 비 계</v>
          </cell>
          <cell r="C28" t="str">
            <v>발돋음</v>
          </cell>
          <cell r="D28" t="str">
            <v>m2</v>
          </cell>
          <cell r="E28">
            <v>1809</v>
          </cell>
          <cell r="F28">
            <v>553</v>
          </cell>
        </row>
        <row r="29">
          <cell r="A29" t="str">
            <v>A028</v>
          </cell>
          <cell r="B29" t="str">
            <v>수 평 규 준 틀</v>
          </cell>
          <cell r="C29" t="str">
            <v>귀</v>
          </cell>
          <cell r="D29" t="str">
            <v>개소</v>
          </cell>
          <cell r="E29">
            <v>29400</v>
          </cell>
          <cell r="F29">
            <v>5309</v>
          </cell>
        </row>
        <row r="30">
          <cell r="A30" t="str">
            <v>A029</v>
          </cell>
          <cell r="B30" t="str">
            <v>수평규준틀</v>
          </cell>
          <cell r="C30" t="str">
            <v>평</v>
          </cell>
          <cell r="D30" t="str">
            <v>개소</v>
          </cell>
          <cell r="E30">
            <v>16740</v>
          </cell>
          <cell r="F30">
            <v>3374</v>
          </cell>
        </row>
        <row r="31">
          <cell r="A31" t="str">
            <v>A030</v>
          </cell>
          <cell r="B31" t="str">
            <v>동 바 리</v>
          </cell>
          <cell r="C31" t="str">
            <v>1회</v>
          </cell>
          <cell r="D31" t="str">
            <v>10공/M3</v>
          </cell>
          <cell r="E31">
            <v>157022</v>
          </cell>
          <cell r="F31">
            <v>24288</v>
          </cell>
        </row>
        <row r="32">
          <cell r="A32" t="str">
            <v>A031</v>
          </cell>
          <cell r="B32" t="str">
            <v>"</v>
          </cell>
          <cell r="C32" t="str">
            <v>7회</v>
          </cell>
          <cell r="D32" t="str">
            <v>"</v>
          </cell>
          <cell r="E32">
            <v>157022</v>
          </cell>
          <cell r="F32">
            <v>11221</v>
          </cell>
        </row>
        <row r="33">
          <cell r="A33" t="str">
            <v>A032</v>
          </cell>
          <cell r="B33" t="str">
            <v>비  계</v>
          </cell>
          <cell r="C33" t="str">
            <v>1회</v>
          </cell>
          <cell r="D33" t="str">
            <v>10공/M3</v>
          </cell>
          <cell r="E33">
            <v>175130</v>
          </cell>
          <cell r="F33">
            <v>16848</v>
          </cell>
        </row>
        <row r="34">
          <cell r="A34" t="str">
            <v>A033</v>
          </cell>
          <cell r="B34" t="str">
            <v>"</v>
          </cell>
          <cell r="C34" t="str">
            <v>7회</v>
          </cell>
          <cell r="D34" t="str">
            <v>"</v>
          </cell>
          <cell r="E34">
            <v>175130</v>
          </cell>
          <cell r="F34">
            <v>7783</v>
          </cell>
        </row>
        <row r="35">
          <cell r="A35" t="str">
            <v>A034</v>
          </cell>
          <cell r="B35" t="str">
            <v>시멘트 액체방수</v>
          </cell>
          <cell r="C35" t="str">
            <v>B 종</v>
          </cell>
          <cell r="D35" t="str">
            <v>m2</v>
          </cell>
          <cell r="E35">
            <v>15628</v>
          </cell>
          <cell r="F35">
            <v>151</v>
          </cell>
        </row>
        <row r="36">
          <cell r="A36" t="str">
            <v>A035</v>
          </cell>
          <cell r="B36" t="str">
            <v>보 호 몰 탈</v>
          </cell>
          <cell r="C36" t="str">
            <v>24m/m(1:3)</v>
          </cell>
          <cell r="D36" t="str">
            <v>m2</v>
          </cell>
          <cell r="E36">
            <v>7852</v>
          </cell>
        </row>
        <row r="37">
          <cell r="A37" t="str">
            <v>A036</v>
          </cell>
          <cell r="B37" t="str">
            <v>보 호 몰 탈</v>
          </cell>
          <cell r="C37" t="str">
            <v>18m/m(1:3)</v>
          </cell>
          <cell r="D37" t="str">
            <v>m2</v>
          </cell>
          <cell r="E37">
            <v>4719</v>
          </cell>
        </row>
        <row r="38">
          <cell r="A38" t="str">
            <v>A037</v>
          </cell>
          <cell r="B38" t="str">
            <v>지수판 설치</v>
          </cell>
          <cell r="C38" t="str">
            <v>200*5T</v>
          </cell>
          <cell r="D38" t="str">
            <v>M</v>
          </cell>
          <cell r="E38">
            <v>9240</v>
          </cell>
          <cell r="F38">
            <v>2477</v>
          </cell>
        </row>
        <row r="39">
          <cell r="A39" t="str">
            <v>A038</v>
          </cell>
          <cell r="B39" t="str">
            <v>PVC PIPE 끼우기</v>
          </cell>
          <cell r="C39" t="str">
            <v>D50*0.2</v>
          </cell>
          <cell r="D39" t="str">
            <v>개소</v>
          </cell>
          <cell r="E39">
            <v>539</v>
          </cell>
          <cell r="F39">
            <v>275</v>
          </cell>
        </row>
        <row r="40">
          <cell r="A40" t="str">
            <v>A039</v>
          </cell>
          <cell r="B40" t="str">
            <v>받침대 설치</v>
          </cell>
          <cell r="C40" t="str">
            <v>0.2*0.15</v>
          </cell>
          <cell r="D40" t="str">
            <v>M</v>
          </cell>
          <cell r="E40">
            <v>8100</v>
          </cell>
        </row>
        <row r="41">
          <cell r="A41" t="str">
            <v>A040</v>
          </cell>
          <cell r="B41" t="str">
            <v>받침대 설치</v>
          </cell>
          <cell r="C41" t="str">
            <v>0.15*0.1</v>
          </cell>
          <cell r="D41" t="str">
            <v>M</v>
          </cell>
          <cell r="E41">
            <v>6750</v>
          </cell>
        </row>
        <row r="42">
          <cell r="A42" t="str">
            <v>A041</v>
          </cell>
          <cell r="B42" t="str">
            <v>맨홀받침판 설치</v>
          </cell>
          <cell r="C42" t="str">
            <v>0.15*0.1</v>
          </cell>
          <cell r="D42" t="str">
            <v>M</v>
          </cell>
          <cell r="E42">
            <v>6750</v>
          </cell>
        </row>
        <row r="43">
          <cell r="A43" t="str">
            <v>A042</v>
          </cell>
          <cell r="B43" t="str">
            <v>접촉모관력채우기</v>
          </cell>
          <cell r="C43" t="str">
            <v>100~150</v>
          </cell>
          <cell r="D43" t="str">
            <v>m3</v>
          </cell>
          <cell r="E43">
            <v>18174</v>
          </cell>
        </row>
        <row r="44">
          <cell r="A44" t="str">
            <v>A043</v>
          </cell>
          <cell r="B44" t="str">
            <v>모관망 깔기</v>
          </cell>
          <cell r="D44" t="str">
            <v>m2</v>
          </cell>
          <cell r="E44">
            <v>2720</v>
          </cell>
          <cell r="F44">
            <v>2655</v>
          </cell>
          <cell r="H44" t="str">
            <v>|</v>
          </cell>
        </row>
        <row r="45">
          <cell r="A45" t="str">
            <v>A044</v>
          </cell>
          <cell r="B45" t="str">
            <v>다공질 토양깔기</v>
          </cell>
          <cell r="D45" t="str">
            <v>m3</v>
          </cell>
          <cell r="E45">
            <v>54324</v>
          </cell>
          <cell r="F45">
            <v>132217</v>
          </cell>
          <cell r="G45">
            <v>8830</v>
          </cell>
          <cell r="H45" t="str">
            <v>|</v>
          </cell>
        </row>
        <row r="46">
          <cell r="A46" t="str">
            <v>A045</v>
          </cell>
          <cell r="B46" t="str">
            <v>시멘트 벽돌쌓기</v>
          </cell>
          <cell r="C46" t="str">
            <v>0.5B</v>
          </cell>
          <cell r="D46" t="str">
            <v>천매</v>
          </cell>
          <cell r="E46">
            <v>144095</v>
          </cell>
          <cell r="F46">
            <v>34933</v>
          </cell>
        </row>
        <row r="47">
          <cell r="A47" t="str">
            <v>A045'</v>
          </cell>
          <cell r="B47" t="str">
            <v>시멘트 벽돌쌓기</v>
          </cell>
          <cell r="C47" t="str">
            <v>1.0B</v>
          </cell>
          <cell r="D47" t="str">
            <v>천매</v>
          </cell>
          <cell r="E47">
            <v>128432</v>
          </cell>
          <cell r="F47">
            <v>34933</v>
          </cell>
        </row>
        <row r="48">
          <cell r="A48" t="str">
            <v>A046</v>
          </cell>
          <cell r="B48" t="str">
            <v>주철뚜껑 설치</v>
          </cell>
          <cell r="C48" t="str">
            <v>D600</v>
          </cell>
          <cell r="D48" t="str">
            <v>개소</v>
          </cell>
          <cell r="E48">
            <v>10914</v>
          </cell>
          <cell r="F48">
            <v>39026</v>
          </cell>
        </row>
        <row r="49">
          <cell r="A49" t="str">
            <v>A046"</v>
          </cell>
          <cell r="B49" t="str">
            <v>주철뚜껑 설치</v>
          </cell>
          <cell r="C49" t="str">
            <v>1000x800</v>
          </cell>
          <cell r="D49" t="str">
            <v>개소</v>
          </cell>
          <cell r="F49">
            <v>50000</v>
          </cell>
        </row>
        <row r="50">
          <cell r="A50" t="str">
            <v>A046'</v>
          </cell>
          <cell r="B50" t="str">
            <v>주철뚜껑 설치</v>
          </cell>
          <cell r="C50" t="str">
            <v>1100x1100</v>
          </cell>
          <cell r="D50" t="str">
            <v>개소</v>
          </cell>
          <cell r="F50">
            <v>110000</v>
          </cell>
        </row>
        <row r="51">
          <cell r="A51" t="str">
            <v>A047</v>
          </cell>
          <cell r="B51" t="str">
            <v>현 장 정 리</v>
          </cell>
          <cell r="C51" t="str">
            <v xml:space="preserve"> </v>
          </cell>
          <cell r="D51" t="str">
            <v>m2</v>
          </cell>
          <cell r="E51">
            <v>4080</v>
          </cell>
        </row>
        <row r="52">
          <cell r="A52" t="str">
            <v>A048</v>
          </cell>
          <cell r="B52" t="str">
            <v>PVC 관접합</v>
          </cell>
          <cell r="C52" t="str">
            <v>(D250)</v>
          </cell>
          <cell r="D52" t="str">
            <v>개소</v>
          </cell>
          <cell r="E52">
            <v>26526</v>
          </cell>
          <cell r="F52">
            <v>721</v>
          </cell>
        </row>
        <row r="53">
          <cell r="A53" t="str">
            <v>A049</v>
          </cell>
          <cell r="B53" t="str">
            <v>PVC 관접합</v>
          </cell>
          <cell r="C53" t="str">
            <v>(D200)</v>
          </cell>
          <cell r="D53" t="str">
            <v>개소</v>
          </cell>
          <cell r="E53">
            <v>20726</v>
          </cell>
          <cell r="F53">
            <v>455</v>
          </cell>
        </row>
        <row r="54">
          <cell r="A54" t="str">
            <v>A050</v>
          </cell>
          <cell r="B54" t="str">
            <v>PVC관 접합</v>
          </cell>
          <cell r="C54" t="str">
            <v>D150</v>
          </cell>
          <cell r="D54" t="str">
            <v>개소</v>
          </cell>
          <cell r="E54">
            <v>16982</v>
          </cell>
          <cell r="F54">
            <v>268</v>
          </cell>
        </row>
        <row r="55">
          <cell r="A55" t="str">
            <v>A051</v>
          </cell>
          <cell r="B55" t="str">
            <v>PVC관 접합</v>
          </cell>
          <cell r="C55" t="str">
            <v>D100</v>
          </cell>
          <cell r="D55" t="str">
            <v>개소</v>
          </cell>
          <cell r="E55">
            <v>10767</v>
          </cell>
          <cell r="F55">
            <v>124</v>
          </cell>
        </row>
        <row r="56">
          <cell r="A56" t="str">
            <v>A052</v>
          </cell>
          <cell r="B56" t="str">
            <v>PVC관 접합</v>
          </cell>
          <cell r="C56" t="str">
            <v>D75</v>
          </cell>
          <cell r="D56" t="str">
            <v>개소</v>
          </cell>
          <cell r="E56">
            <v>8701</v>
          </cell>
          <cell r="F56">
            <v>73</v>
          </cell>
        </row>
        <row r="57">
          <cell r="A57" t="str">
            <v>A053</v>
          </cell>
          <cell r="B57" t="str">
            <v>분수조설치</v>
          </cell>
          <cell r="C57" t="str">
            <v>FRP</v>
          </cell>
          <cell r="D57" t="str">
            <v>개소</v>
          </cell>
          <cell r="E57">
            <v>24468</v>
          </cell>
          <cell r="F57">
            <v>150000</v>
          </cell>
        </row>
        <row r="58">
          <cell r="A58" t="str">
            <v>A054</v>
          </cell>
          <cell r="B58" t="str">
            <v>모관력 채우기</v>
          </cell>
          <cell r="C58" t="str">
            <v>25~40</v>
          </cell>
          <cell r="D58" t="str">
            <v>m3</v>
          </cell>
          <cell r="E58">
            <v>23073</v>
          </cell>
          <cell r="H58" t="str">
            <v>|</v>
          </cell>
        </row>
        <row r="59">
          <cell r="A59" t="str">
            <v>A055</v>
          </cell>
          <cell r="B59" t="str">
            <v>모관사 깔기</v>
          </cell>
          <cell r="D59" t="str">
            <v>m3</v>
          </cell>
          <cell r="E59">
            <v>20107</v>
          </cell>
          <cell r="H59" t="str">
            <v>|</v>
          </cell>
        </row>
        <row r="60">
          <cell r="A60" t="str">
            <v>A056</v>
          </cell>
          <cell r="B60" t="str">
            <v>불투수막 깔기</v>
          </cell>
          <cell r="C60" t="str">
            <v xml:space="preserve"> </v>
          </cell>
          <cell r="D60" t="str">
            <v>m2</v>
          </cell>
          <cell r="E60">
            <v>1360</v>
          </cell>
          <cell r="F60">
            <v>1290</v>
          </cell>
          <cell r="H60" t="str">
            <v>|</v>
          </cell>
        </row>
        <row r="61">
          <cell r="A61" t="str">
            <v>A057</v>
          </cell>
          <cell r="B61" t="str">
            <v>오지토관 부설</v>
          </cell>
          <cell r="C61" t="str">
            <v xml:space="preserve"> </v>
          </cell>
          <cell r="D61" t="str">
            <v xml:space="preserve">M </v>
          </cell>
          <cell r="E61">
            <v>1299</v>
          </cell>
          <cell r="F61">
            <v>3200</v>
          </cell>
          <cell r="H61" t="str">
            <v>|</v>
          </cell>
        </row>
        <row r="62">
          <cell r="A62" t="str">
            <v>A058</v>
          </cell>
          <cell r="B62" t="str">
            <v>트랜치 시설공사</v>
          </cell>
          <cell r="C62" t="str">
            <v xml:space="preserve"> </v>
          </cell>
          <cell r="D62" t="str">
            <v xml:space="preserve">M </v>
          </cell>
          <cell r="E62">
            <v>15386</v>
          </cell>
          <cell r="F62">
            <v>18393</v>
          </cell>
          <cell r="G62">
            <v>838</v>
          </cell>
        </row>
        <row r="63">
          <cell r="A63" t="str">
            <v>A059</v>
          </cell>
          <cell r="B63" t="str">
            <v xml:space="preserve">  오지토관 접합</v>
          </cell>
          <cell r="C63" t="str">
            <v xml:space="preserve"> </v>
          </cell>
          <cell r="D63" t="str">
            <v>개소</v>
          </cell>
          <cell r="E63">
            <v>27</v>
          </cell>
          <cell r="F63">
            <v>0</v>
          </cell>
        </row>
        <row r="64">
          <cell r="A64" t="str">
            <v>A060</v>
          </cell>
          <cell r="B64" t="str">
            <v>불투수조설치</v>
          </cell>
          <cell r="C64" t="str">
            <v>3*5</v>
          </cell>
          <cell r="D64" t="str">
            <v>개소</v>
          </cell>
          <cell r="E64">
            <v>20400</v>
          </cell>
          <cell r="F64">
            <v>90000</v>
          </cell>
          <cell r="H64" t="str">
            <v>|</v>
          </cell>
        </row>
        <row r="65">
          <cell r="A65" t="str">
            <v>A061</v>
          </cell>
          <cell r="B65" t="str">
            <v>주철뚜껑설치</v>
          </cell>
          <cell r="C65" t="str">
            <v>D450</v>
          </cell>
          <cell r="D65" t="str">
            <v>개소</v>
          </cell>
          <cell r="E65">
            <v>9692</v>
          </cell>
          <cell r="F65">
            <v>28004</v>
          </cell>
          <cell r="H65" t="str">
            <v>|</v>
          </cell>
        </row>
        <row r="66">
          <cell r="A66" t="str">
            <v>A062</v>
          </cell>
          <cell r="B66" t="str">
            <v>검수조 설치</v>
          </cell>
          <cell r="C66" t="str">
            <v>3*5</v>
          </cell>
          <cell r="D66" t="str">
            <v>개소</v>
          </cell>
          <cell r="E66">
            <v>197687</v>
          </cell>
          <cell r="F66">
            <v>195665</v>
          </cell>
          <cell r="G66">
            <v>16974</v>
          </cell>
        </row>
        <row r="67">
          <cell r="A67" t="str">
            <v>A063</v>
          </cell>
          <cell r="B67" t="str">
            <v>경계목식재</v>
          </cell>
          <cell r="C67" t="str">
            <v xml:space="preserve"> </v>
          </cell>
          <cell r="D67" t="str">
            <v>M</v>
          </cell>
          <cell r="E67">
            <v>47190</v>
          </cell>
          <cell r="F67">
            <v>5600</v>
          </cell>
        </row>
        <row r="68">
          <cell r="A68" t="str">
            <v>A064</v>
          </cell>
          <cell r="B68" t="str">
            <v>맹암거 부설</v>
          </cell>
          <cell r="C68" t="str">
            <v xml:space="preserve"> </v>
          </cell>
          <cell r="D68" t="str">
            <v>M</v>
          </cell>
          <cell r="E68">
            <v>13719</v>
          </cell>
          <cell r="F68">
            <v>7490</v>
          </cell>
          <cell r="G68">
            <v>551</v>
          </cell>
        </row>
        <row r="69">
          <cell r="A69" t="str">
            <v>A065</v>
          </cell>
          <cell r="B69" t="str">
            <v>양수공</v>
          </cell>
          <cell r="C69" t="str">
            <v xml:space="preserve"> </v>
          </cell>
          <cell r="D69" t="str">
            <v>일</v>
          </cell>
          <cell r="F69">
            <v>12312</v>
          </cell>
          <cell r="G69">
            <v>3048</v>
          </cell>
        </row>
        <row r="70">
          <cell r="A70" t="str">
            <v>A066</v>
          </cell>
          <cell r="B70" t="str">
            <v>가설창고</v>
          </cell>
          <cell r="C70" t="str">
            <v>3개월</v>
          </cell>
          <cell r="D70" t="str">
            <v>m2</v>
          </cell>
          <cell r="E70">
            <v>32558</v>
          </cell>
          <cell r="F70">
            <v>13130</v>
          </cell>
        </row>
        <row r="71">
          <cell r="A71" t="str">
            <v>A067</v>
          </cell>
          <cell r="B71" t="str">
            <v>입간판설치</v>
          </cell>
          <cell r="D71" t="str">
            <v>식</v>
          </cell>
          <cell r="F71">
            <v>1000000</v>
          </cell>
        </row>
        <row r="72">
          <cell r="A72" t="str">
            <v>A068</v>
          </cell>
          <cell r="B72" t="str">
            <v>야면석쌓기</v>
          </cell>
          <cell r="C72" t="str">
            <v>뒷길이45</v>
          </cell>
          <cell r="D72" t="str">
            <v>m2</v>
          </cell>
          <cell r="F72">
            <v>31137</v>
          </cell>
        </row>
        <row r="73">
          <cell r="A73" t="str">
            <v>A069</v>
          </cell>
          <cell r="B73" t="str">
            <v>방음벽설치</v>
          </cell>
          <cell r="C73" t="str">
            <v>SONO-A벽</v>
          </cell>
          <cell r="D73" t="str">
            <v>m2</v>
          </cell>
          <cell r="E73">
            <v>7960</v>
          </cell>
          <cell r="F73">
            <v>14522</v>
          </cell>
        </row>
        <row r="74">
          <cell r="A74" t="str">
            <v>A070</v>
          </cell>
          <cell r="B74" t="str">
            <v>"</v>
          </cell>
          <cell r="C74" t="str">
            <v>SONO-A천정</v>
          </cell>
          <cell r="D74" t="str">
            <v>m2</v>
          </cell>
          <cell r="E74">
            <v>10348</v>
          </cell>
          <cell r="F74">
            <v>14522</v>
          </cell>
        </row>
        <row r="75">
          <cell r="A75" t="str">
            <v>A074</v>
          </cell>
          <cell r="B75" t="str">
            <v>차집관 부설</v>
          </cell>
          <cell r="C75" t="str">
            <v>D250(사리도)</v>
          </cell>
          <cell r="D75" t="str">
            <v>M</v>
          </cell>
          <cell r="E75">
            <v>9639</v>
          </cell>
          <cell r="F75">
            <v>446</v>
          </cell>
          <cell r="G75">
            <v>844</v>
          </cell>
        </row>
        <row r="76">
          <cell r="A76" t="str">
            <v>A076</v>
          </cell>
          <cell r="B76" t="str">
            <v>차집관 부설</v>
          </cell>
          <cell r="C76" t="str">
            <v>D250(CON'C도)</v>
          </cell>
          <cell r="D76" t="str">
            <v>M</v>
          </cell>
          <cell r="E76">
            <v>17100</v>
          </cell>
          <cell r="F76">
            <v>3337</v>
          </cell>
          <cell r="G76">
            <v>1243</v>
          </cell>
        </row>
        <row r="77">
          <cell r="A77" t="str">
            <v>A077</v>
          </cell>
          <cell r="B77" t="str">
            <v>차집관 부설</v>
          </cell>
          <cell r="C77" t="str">
            <v>D200(사리도)</v>
          </cell>
          <cell r="D77" t="str">
            <v>M</v>
          </cell>
          <cell r="E77">
            <v>8515</v>
          </cell>
          <cell r="F77">
            <v>403</v>
          </cell>
          <cell r="G77">
            <v>767</v>
          </cell>
        </row>
        <row r="78">
          <cell r="A78" t="str">
            <v>A079</v>
          </cell>
          <cell r="B78" t="str">
            <v>차집관 부설</v>
          </cell>
          <cell r="C78" t="str">
            <v>D200(CON'C도)</v>
          </cell>
          <cell r="D78" t="str">
            <v>M</v>
          </cell>
          <cell r="E78">
            <v>15441</v>
          </cell>
          <cell r="F78">
            <v>3159</v>
          </cell>
          <cell r="G78">
            <v>1140</v>
          </cell>
        </row>
        <row r="79">
          <cell r="A79" t="str">
            <v>A080'</v>
          </cell>
          <cell r="B79" t="str">
            <v>차집관 부설</v>
          </cell>
          <cell r="C79" t="str">
            <v>D150(사리도)</v>
          </cell>
          <cell r="D79" t="str">
            <v>M</v>
          </cell>
          <cell r="E79">
            <v>6648</v>
          </cell>
          <cell r="F79">
            <v>340</v>
          </cell>
          <cell r="G79">
            <v>602</v>
          </cell>
        </row>
        <row r="80">
          <cell r="A80" t="str">
            <v>A081</v>
          </cell>
          <cell r="B80" t="str">
            <v>차집관 부설</v>
          </cell>
          <cell r="C80" t="str">
            <v>D150(CON'C도)</v>
          </cell>
          <cell r="D80" t="str">
            <v>M</v>
          </cell>
          <cell r="E80">
            <v>13267</v>
          </cell>
          <cell r="F80">
            <v>3006</v>
          </cell>
          <cell r="G80">
            <v>962</v>
          </cell>
        </row>
        <row r="81">
          <cell r="A81" t="str">
            <v>A082</v>
          </cell>
          <cell r="B81" t="str">
            <v>차집관 부설</v>
          </cell>
          <cell r="C81" t="str">
            <v>D100(사리도)인력</v>
          </cell>
          <cell r="D81" t="str">
            <v>M</v>
          </cell>
          <cell r="E81">
            <v>6391</v>
          </cell>
          <cell r="F81">
            <v>31</v>
          </cell>
        </row>
        <row r="82">
          <cell r="A82" t="str">
            <v>A083</v>
          </cell>
          <cell r="B82" t="str">
            <v>차집관 부설</v>
          </cell>
          <cell r="C82" t="str">
            <v>D100(CON'C도)인력</v>
          </cell>
          <cell r="D82" t="str">
            <v>M</v>
          </cell>
          <cell r="E82">
            <v>18029</v>
          </cell>
          <cell r="F82">
            <v>1285</v>
          </cell>
          <cell r="G82">
            <v>410</v>
          </cell>
        </row>
        <row r="83">
          <cell r="A83" t="str">
            <v>A084</v>
          </cell>
          <cell r="B83" t="str">
            <v>FRP울타리 설치</v>
          </cell>
          <cell r="D83" t="str">
            <v>span</v>
          </cell>
          <cell r="E83">
            <v>11084</v>
          </cell>
          <cell r="F83">
            <v>56452</v>
          </cell>
          <cell r="G83">
            <v>0</v>
          </cell>
        </row>
        <row r="84">
          <cell r="A84" t="str">
            <v>A085</v>
          </cell>
          <cell r="B84" t="str">
            <v>출입문 설치</v>
          </cell>
          <cell r="C84" t="str">
            <v>4M</v>
          </cell>
          <cell r="D84" t="str">
            <v>개소</v>
          </cell>
          <cell r="E84">
            <v>40852</v>
          </cell>
          <cell r="F84">
            <v>452837</v>
          </cell>
        </row>
        <row r="85">
          <cell r="A85" t="str">
            <v>A086</v>
          </cell>
          <cell r="B85" t="str">
            <v>A형접촉제채우기</v>
          </cell>
          <cell r="D85" t="str">
            <v>m3</v>
          </cell>
          <cell r="E85">
            <v>26150</v>
          </cell>
          <cell r="F85">
            <v>120388</v>
          </cell>
        </row>
        <row r="86">
          <cell r="A86" t="str">
            <v>A087</v>
          </cell>
          <cell r="B86" t="str">
            <v>B형접촉제채우기</v>
          </cell>
          <cell r="D86" t="str">
            <v>m3</v>
          </cell>
          <cell r="E86">
            <v>42654</v>
          </cell>
          <cell r="F86">
            <v>49042</v>
          </cell>
        </row>
        <row r="87">
          <cell r="A87" t="str">
            <v>A088</v>
          </cell>
          <cell r="B87" t="str">
            <v>지지망 설치</v>
          </cell>
          <cell r="D87" t="str">
            <v>m2</v>
          </cell>
          <cell r="E87">
            <v>10589</v>
          </cell>
          <cell r="F87">
            <v>3901</v>
          </cell>
        </row>
        <row r="88">
          <cell r="A88" t="str">
            <v>A089</v>
          </cell>
          <cell r="B88" t="str">
            <v>연결관 부설</v>
          </cell>
          <cell r="C88" t="str">
            <v>VG1 D100</v>
          </cell>
          <cell r="D88" t="str">
            <v>본</v>
          </cell>
          <cell r="F88">
            <v>66880</v>
          </cell>
        </row>
        <row r="89">
          <cell r="A89" t="str">
            <v>A090</v>
          </cell>
          <cell r="B89" t="str">
            <v>"</v>
          </cell>
          <cell r="C89" t="str">
            <v>VG1 D 75</v>
          </cell>
          <cell r="D89" t="str">
            <v>"</v>
          </cell>
          <cell r="F89">
            <v>43216</v>
          </cell>
        </row>
        <row r="90">
          <cell r="A90" t="str">
            <v>A091</v>
          </cell>
          <cell r="B90" t="str">
            <v>연결관 소켓</v>
          </cell>
          <cell r="C90" t="str">
            <v>VG1 D100</v>
          </cell>
          <cell r="D90" t="str">
            <v>EA</v>
          </cell>
          <cell r="F90">
            <v>2052</v>
          </cell>
        </row>
        <row r="91">
          <cell r="A91" t="str">
            <v>A092</v>
          </cell>
          <cell r="B91" t="str">
            <v>"</v>
          </cell>
          <cell r="C91" t="str">
            <v>" D75</v>
          </cell>
          <cell r="D91" t="str">
            <v>"</v>
          </cell>
          <cell r="F91">
            <v>974</v>
          </cell>
        </row>
        <row r="92">
          <cell r="A92" t="str">
            <v>A093</v>
          </cell>
          <cell r="B92" t="str">
            <v>연결관 90엘보</v>
          </cell>
          <cell r="C92" t="str">
            <v>VG1 D100</v>
          </cell>
          <cell r="D92" t="str">
            <v>"</v>
          </cell>
          <cell r="F92">
            <v>2660</v>
          </cell>
        </row>
        <row r="93">
          <cell r="A93" t="str">
            <v>A094</v>
          </cell>
          <cell r="B93" t="str">
            <v>"</v>
          </cell>
          <cell r="C93" t="str">
            <v>" D75</v>
          </cell>
          <cell r="D93" t="str">
            <v>"</v>
          </cell>
          <cell r="F93">
            <v>1340</v>
          </cell>
        </row>
        <row r="94">
          <cell r="A94" t="str">
            <v>A095</v>
          </cell>
          <cell r="B94" t="str">
            <v>연결관 45엘보</v>
          </cell>
          <cell r="C94" t="str">
            <v>VG1 D100</v>
          </cell>
          <cell r="D94" t="str">
            <v>"</v>
          </cell>
          <cell r="F94">
            <v>2660</v>
          </cell>
        </row>
        <row r="95">
          <cell r="A95" t="str">
            <v>A095'</v>
          </cell>
          <cell r="B95" t="str">
            <v>"</v>
          </cell>
          <cell r="C95" t="str">
            <v>VG1 D75</v>
          </cell>
          <cell r="D95" t="str">
            <v>"</v>
          </cell>
          <cell r="F95">
            <v>1340</v>
          </cell>
        </row>
        <row r="96">
          <cell r="A96" t="str">
            <v>A096</v>
          </cell>
          <cell r="B96" t="str">
            <v>연결관 놋지</v>
          </cell>
          <cell r="C96" t="str">
            <v>D75</v>
          </cell>
          <cell r="D96" t="str">
            <v>"</v>
          </cell>
          <cell r="F96">
            <v>2680</v>
          </cell>
        </row>
        <row r="97">
          <cell r="A97" t="str">
            <v>A097</v>
          </cell>
          <cell r="B97" t="str">
            <v>오수이송관</v>
          </cell>
          <cell r="C97" t="str">
            <v>VG2 D150</v>
          </cell>
          <cell r="D97" t="str">
            <v>본</v>
          </cell>
          <cell r="F97">
            <v>19536</v>
          </cell>
        </row>
        <row r="98">
          <cell r="A98" t="str">
            <v>A098</v>
          </cell>
          <cell r="B98" t="str">
            <v>오수이송관 소켓</v>
          </cell>
          <cell r="C98" t="str">
            <v>VG2 D150</v>
          </cell>
          <cell r="D98" t="str">
            <v>EA</v>
          </cell>
          <cell r="F98">
            <v>1922</v>
          </cell>
        </row>
        <row r="99">
          <cell r="A99" t="str">
            <v>A099</v>
          </cell>
          <cell r="B99" t="str">
            <v>오수이송관 티</v>
          </cell>
          <cell r="C99" t="str">
            <v>VG2 D150</v>
          </cell>
          <cell r="D99" t="str">
            <v>"</v>
          </cell>
          <cell r="F99">
            <v>6000</v>
          </cell>
        </row>
        <row r="100">
          <cell r="A100" t="str">
            <v>B001</v>
          </cell>
          <cell r="B100" t="str">
            <v>다공질토양</v>
          </cell>
          <cell r="D100" t="str">
            <v>m3</v>
          </cell>
          <cell r="E100">
            <v>39495</v>
          </cell>
          <cell r="F100">
            <v>120198</v>
          </cell>
          <cell r="G100">
            <v>8028</v>
          </cell>
          <cell r="H100" t="str">
            <v>|</v>
          </cell>
        </row>
        <row r="101">
          <cell r="A101" t="str">
            <v>B001"</v>
          </cell>
          <cell r="B101" t="str">
            <v>A형 접촉제</v>
          </cell>
          <cell r="D101" t="str">
            <v>m3</v>
          </cell>
          <cell r="E101">
            <v>4450</v>
          </cell>
          <cell r="F101">
            <v>120388</v>
          </cell>
        </row>
        <row r="102">
          <cell r="A102" t="str">
            <v>B001'</v>
          </cell>
          <cell r="B102" t="str">
            <v>B형 접촉제</v>
          </cell>
          <cell r="D102" t="str">
            <v>m3</v>
          </cell>
          <cell r="E102">
            <v>24480</v>
          </cell>
          <cell r="F102">
            <v>49042</v>
          </cell>
        </row>
        <row r="103">
          <cell r="A103" t="str">
            <v>B003</v>
          </cell>
          <cell r="B103" t="str">
            <v>구조물터파기</v>
          </cell>
          <cell r="C103" t="str">
            <v>04</v>
          </cell>
          <cell r="D103" t="str">
            <v>m3</v>
          </cell>
          <cell r="E103">
            <v>1535</v>
          </cell>
          <cell r="F103">
            <v>60</v>
          </cell>
          <cell r="G103">
            <v>227</v>
          </cell>
          <cell r="H103" t="str">
            <v>|</v>
          </cell>
        </row>
        <row r="104">
          <cell r="A104" t="str">
            <v>B004</v>
          </cell>
          <cell r="B104" t="str">
            <v>관로터파기</v>
          </cell>
          <cell r="C104" t="str">
            <v>02</v>
          </cell>
          <cell r="D104" t="str">
            <v>m3</v>
          </cell>
          <cell r="E104">
            <v>1882</v>
          </cell>
          <cell r="F104">
            <v>51</v>
          </cell>
          <cell r="G104">
            <v>206</v>
          </cell>
          <cell r="H104" t="str">
            <v>|</v>
          </cell>
        </row>
        <row r="105">
          <cell r="A105" t="str">
            <v>B006</v>
          </cell>
          <cell r="B105" t="str">
            <v>되메우기</v>
          </cell>
          <cell r="C105" t="str">
            <v>04</v>
          </cell>
          <cell r="D105" t="str">
            <v>m3</v>
          </cell>
          <cell r="E105">
            <v>1135</v>
          </cell>
          <cell r="F105">
            <v>114</v>
          </cell>
          <cell r="G105">
            <v>286</v>
          </cell>
          <cell r="H105" t="str">
            <v>|</v>
          </cell>
        </row>
        <row r="106">
          <cell r="A106" t="str">
            <v>B007</v>
          </cell>
          <cell r="B106" t="str">
            <v>되메우기</v>
          </cell>
          <cell r="C106" t="str">
            <v>02</v>
          </cell>
          <cell r="D106" t="str">
            <v>m3</v>
          </cell>
          <cell r="E106">
            <v>1418</v>
          </cell>
          <cell r="F106">
            <v>99</v>
          </cell>
          <cell r="G106">
            <v>186</v>
          </cell>
          <cell r="H106" t="str">
            <v>|</v>
          </cell>
        </row>
        <row r="107">
          <cell r="A107" t="str">
            <v>B008</v>
          </cell>
          <cell r="B107" t="str">
            <v>잔토처리</v>
          </cell>
          <cell r="C107" t="str">
            <v>사토 L=2KM</v>
          </cell>
          <cell r="D107" t="str">
            <v>m3</v>
          </cell>
          <cell r="E107">
            <v>542</v>
          </cell>
          <cell r="F107">
            <v>349</v>
          </cell>
          <cell r="G107">
            <v>445</v>
          </cell>
        </row>
        <row r="108">
          <cell r="A108" t="str">
            <v>B009</v>
          </cell>
          <cell r="B108" t="str">
            <v>시멘트운반</v>
          </cell>
          <cell r="D108" t="str">
            <v>대</v>
          </cell>
          <cell r="E108">
            <v>89</v>
          </cell>
          <cell r="G108">
            <v>233</v>
          </cell>
        </row>
        <row r="109">
          <cell r="A109" t="str">
            <v>B010</v>
          </cell>
          <cell r="B109" t="str">
            <v>철근운반</v>
          </cell>
          <cell r="D109" t="str">
            <v>TON</v>
          </cell>
          <cell r="E109">
            <v>1067</v>
          </cell>
          <cell r="G109">
            <v>5844</v>
          </cell>
        </row>
        <row r="110">
          <cell r="A110" t="str">
            <v>B011</v>
          </cell>
          <cell r="B110" t="str">
            <v>모래운반</v>
          </cell>
          <cell r="D110" t="str">
            <v>m3</v>
          </cell>
          <cell r="E110">
            <v>1686</v>
          </cell>
          <cell r="F110">
            <v>9033</v>
          </cell>
          <cell r="G110">
            <v>1404</v>
          </cell>
        </row>
        <row r="111">
          <cell r="A111" t="str">
            <v>B012</v>
          </cell>
          <cell r="B111" t="str">
            <v>자갈운반</v>
          </cell>
          <cell r="D111" t="str">
            <v>m3</v>
          </cell>
          <cell r="E111">
            <v>2575</v>
          </cell>
          <cell r="F111">
            <v>8420</v>
          </cell>
          <cell r="G111">
            <v>2083</v>
          </cell>
        </row>
        <row r="112">
          <cell r="A112" t="str">
            <v>B013</v>
          </cell>
          <cell r="B112" t="str">
            <v>잡석운반</v>
          </cell>
          <cell r="D112" t="str">
            <v>m3</v>
          </cell>
          <cell r="E112">
            <v>2575</v>
          </cell>
          <cell r="F112">
            <v>7920</v>
          </cell>
          <cell r="G112">
            <v>2083</v>
          </cell>
        </row>
        <row r="113">
          <cell r="A113" t="str">
            <v>B014</v>
          </cell>
          <cell r="B113" t="str">
            <v>쇄석운반</v>
          </cell>
          <cell r="D113" t="str">
            <v>m3</v>
          </cell>
          <cell r="E113">
            <v>2575</v>
          </cell>
          <cell r="F113">
            <v>8420</v>
          </cell>
          <cell r="G113">
            <v>2083</v>
          </cell>
        </row>
        <row r="114">
          <cell r="A114" t="str">
            <v>B015</v>
          </cell>
          <cell r="B114" t="str">
            <v>보조기층운반</v>
          </cell>
          <cell r="D114" t="str">
            <v>m3</v>
          </cell>
          <cell r="E114">
            <v>2575</v>
          </cell>
          <cell r="F114">
            <v>7920</v>
          </cell>
          <cell r="G114">
            <v>2083</v>
          </cell>
        </row>
        <row r="115">
          <cell r="A115" t="str">
            <v>B016</v>
          </cell>
          <cell r="B115" t="str">
            <v>중기운반</v>
          </cell>
          <cell r="D115" t="str">
            <v>회</v>
          </cell>
          <cell r="E115">
            <v>15204</v>
          </cell>
          <cell r="F115">
            <v>6542</v>
          </cell>
          <cell r="G115">
            <v>18368</v>
          </cell>
        </row>
        <row r="116">
          <cell r="A116" t="str">
            <v>B017</v>
          </cell>
          <cell r="B116" t="str">
            <v>CON'C파괴</v>
          </cell>
          <cell r="C116" t="str">
            <v>02</v>
          </cell>
          <cell r="D116" t="str">
            <v>m3</v>
          </cell>
          <cell r="E116">
            <v>4693</v>
          </cell>
          <cell r="F116">
            <v>246</v>
          </cell>
          <cell r="G116">
            <v>1955</v>
          </cell>
          <cell r="H116" t="str">
            <v>|</v>
          </cell>
        </row>
        <row r="117">
          <cell r="A117" t="str">
            <v>B017'</v>
          </cell>
          <cell r="B117" t="str">
            <v>CON'C파괴</v>
          </cell>
          <cell r="C117" t="str">
            <v>기계:소형</v>
          </cell>
          <cell r="D117" t="str">
            <v>m3</v>
          </cell>
          <cell r="E117">
            <v>38007</v>
          </cell>
          <cell r="F117">
            <v>1208</v>
          </cell>
          <cell r="G117">
            <v>2010</v>
          </cell>
          <cell r="H117" t="str">
            <v>|</v>
          </cell>
        </row>
        <row r="118">
          <cell r="A118" t="str">
            <v>B018</v>
          </cell>
          <cell r="B118" t="str">
            <v>잔디심기</v>
          </cell>
          <cell r="C118" t="str">
            <v>평떼</v>
          </cell>
          <cell r="D118" t="str">
            <v>m2</v>
          </cell>
          <cell r="E118">
            <v>2620</v>
          </cell>
          <cell r="F118">
            <v>2420</v>
          </cell>
        </row>
        <row r="119">
          <cell r="A119" t="str">
            <v>B019</v>
          </cell>
          <cell r="B119" t="str">
            <v>잔디심기</v>
          </cell>
          <cell r="C119" t="str">
            <v>줄떼</v>
          </cell>
          <cell r="D119" t="str">
            <v>m2</v>
          </cell>
          <cell r="E119">
            <v>2514</v>
          </cell>
          <cell r="F119">
            <v>443</v>
          </cell>
        </row>
        <row r="120">
          <cell r="A120" t="str">
            <v>B020</v>
          </cell>
          <cell r="B120" t="str">
            <v>모관력소운반</v>
          </cell>
          <cell r="C120" t="str">
            <v>L=20M</v>
          </cell>
          <cell r="D120" t="str">
            <v>m3</v>
          </cell>
          <cell r="E120">
            <v>4899</v>
          </cell>
          <cell r="H120" t="str">
            <v>|</v>
          </cell>
        </row>
        <row r="121">
          <cell r="A121" t="str">
            <v>B021</v>
          </cell>
          <cell r="B121" t="str">
            <v>모관사소운반</v>
          </cell>
          <cell r="C121" t="str">
            <v>L=20M</v>
          </cell>
          <cell r="D121" t="str">
            <v>m3</v>
          </cell>
          <cell r="E121">
            <v>3837</v>
          </cell>
          <cell r="H121" t="str">
            <v>|</v>
          </cell>
        </row>
        <row r="122">
          <cell r="A122" t="str">
            <v>B022</v>
          </cell>
          <cell r="B122" t="str">
            <v>오지토관소운반</v>
          </cell>
          <cell r="C122" t="str">
            <v>L=20M</v>
          </cell>
          <cell r="D122" t="str">
            <v>M</v>
          </cell>
          <cell r="E122">
            <v>75</v>
          </cell>
          <cell r="H122" t="str">
            <v>|</v>
          </cell>
        </row>
        <row r="123">
          <cell r="A123" t="str">
            <v>B023</v>
          </cell>
          <cell r="B123" t="str">
            <v>레미콘소운반</v>
          </cell>
          <cell r="C123" t="str">
            <v>L=50M</v>
          </cell>
          <cell r="D123" t="str">
            <v>m3</v>
          </cell>
          <cell r="E123">
            <v>524</v>
          </cell>
          <cell r="F123">
            <v>25</v>
          </cell>
          <cell r="G123">
            <v>35</v>
          </cell>
          <cell r="H123" t="str">
            <v>|</v>
          </cell>
        </row>
        <row r="124">
          <cell r="A124" t="str">
            <v>B024</v>
          </cell>
          <cell r="B124" t="str">
            <v>토양운반</v>
          </cell>
          <cell r="C124" t="str">
            <v>L=20KM</v>
          </cell>
          <cell r="D124" t="str">
            <v>m3</v>
          </cell>
          <cell r="E124">
            <v>3691</v>
          </cell>
          <cell r="F124">
            <v>1229</v>
          </cell>
          <cell r="G124">
            <v>1815</v>
          </cell>
        </row>
        <row r="125">
          <cell r="A125" t="str">
            <v>B025</v>
          </cell>
          <cell r="B125" t="str">
            <v>토양치환</v>
          </cell>
          <cell r="D125" t="str">
            <v>m3</v>
          </cell>
          <cell r="E125">
            <v>2084</v>
          </cell>
          <cell r="F125">
            <v>3106</v>
          </cell>
          <cell r="G125">
            <v>1733</v>
          </cell>
        </row>
        <row r="126">
          <cell r="A126" t="str">
            <v>B026</v>
          </cell>
          <cell r="B126" t="str">
            <v>순성토</v>
          </cell>
          <cell r="D126" t="str">
            <v>m3</v>
          </cell>
          <cell r="E126">
            <v>2500</v>
          </cell>
          <cell r="F126">
            <v>3519</v>
          </cell>
          <cell r="G126">
            <v>2056</v>
          </cell>
        </row>
        <row r="127">
          <cell r="A127" t="str">
            <v>C001</v>
          </cell>
          <cell r="B127" t="str">
            <v>굴삭기</v>
          </cell>
          <cell r="C127" t="str">
            <v>02</v>
          </cell>
          <cell r="D127" t="str">
            <v>HR</v>
          </cell>
          <cell r="E127">
            <v>14906</v>
          </cell>
          <cell r="F127">
            <v>961</v>
          </cell>
          <cell r="G127">
            <v>3866</v>
          </cell>
        </row>
        <row r="128">
          <cell r="A128" t="str">
            <v>C002</v>
          </cell>
          <cell r="B128" t="str">
            <v>"</v>
          </cell>
          <cell r="C128" t="str">
            <v>04</v>
          </cell>
          <cell r="D128" t="str">
            <v>HR</v>
          </cell>
          <cell r="E128">
            <v>14906</v>
          </cell>
          <cell r="F128">
            <v>2287</v>
          </cell>
          <cell r="G128">
            <v>8549</v>
          </cell>
        </row>
        <row r="129">
          <cell r="A129" t="str">
            <v>C003</v>
          </cell>
          <cell r="B129" t="str">
            <v>"</v>
          </cell>
          <cell r="C129" t="str">
            <v>07</v>
          </cell>
          <cell r="D129" t="str">
            <v>HR</v>
          </cell>
          <cell r="E129">
            <v>14906</v>
          </cell>
          <cell r="F129">
            <v>2689</v>
          </cell>
          <cell r="G129">
            <v>13016</v>
          </cell>
        </row>
        <row r="130">
          <cell r="A130" t="str">
            <v>C004</v>
          </cell>
          <cell r="B130" t="str">
            <v>"</v>
          </cell>
          <cell r="C130" t="str">
            <v>10</v>
          </cell>
          <cell r="D130" t="str">
            <v>HR</v>
          </cell>
          <cell r="E130">
            <v>14906</v>
          </cell>
          <cell r="F130">
            <v>4534</v>
          </cell>
          <cell r="G130">
            <v>15948</v>
          </cell>
        </row>
        <row r="131">
          <cell r="A131" t="str">
            <v>C005</v>
          </cell>
          <cell r="B131" t="str">
            <v>대형브레이커</v>
          </cell>
          <cell r="C131" t="str">
            <v>02</v>
          </cell>
          <cell r="D131" t="str">
            <v>HR</v>
          </cell>
          <cell r="G131">
            <v>2559</v>
          </cell>
        </row>
        <row r="132">
          <cell r="A132" t="str">
            <v>C006</v>
          </cell>
          <cell r="B132" t="str">
            <v>로우더(타이어)</v>
          </cell>
          <cell r="C132" t="str">
            <v>2.29m3</v>
          </cell>
          <cell r="D132" t="str">
            <v>HR</v>
          </cell>
          <cell r="E132">
            <v>14906</v>
          </cell>
          <cell r="F132">
            <v>5614</v>
          </cell>
          <cell r="G132">
            <v>15430</v>
          </cell>
        </row>
        <row r="133">
          <cell r="A133" t="str">
            <v>C007</v>
          </cell>
          <cell r="B133" t="str">
            <v>로우더(무한궤도)</v>
          </cell>
          <cell r="C133" t="str">
            <v>1.72m3</v>
          </cell>
          <cell r="D133" t="str">
            <v>HR</v>
          </cell>
          <cell r="E133">
            <v>14906</v>
          </cell>
          <cell r="F133">
            <v>4837</v>
          </cell>
          <cell r="G133">
            <v>14017</v>
          </cell>
        </row>
        <row r="134">
          <cell r="A134" t="str">
            <v>C008</v>
          </cell>
          <cell r="B134" t="str">
            <v>덤프트럭</v>
          </cell>
          <cell r="C134" t="str">
            <v>8TON</v>
          </cell>
          <cell r="D134" t="str">
            <v>HR</v>
          </cell>
          <cell r="E134">
            <v>8354</v>
          </cell>
          <cell r="F134">
            <v>3554</v>
          </cell>
          <cell r="G134">
            <v>6170</v>
          </cell>
        </row>
        <row r="135">
          <cell r="A135" t="str">
            <v>C009</v>
          </cell>
          <cell r="B135" t="str">
            <v>"</v>
          </cell>
          <cell r="C135" t="str">
            <v>10.5TON</v>
          </cell>
          <cell r="D135" t="str">
            <v>HR</v>
          </cell>
          <cell r="E135">
            <v>8354</v>
          </cell>
          <cell r="F135">
            <v>5389</v>
          </cell>
          <cell r="G135">
            <v>6853</v>
          </cell>
        </row>
        <row r="136">
          <cell r="A136" t="str">
            <v>C010</v>
          </cell>
          <cell r="B136" t="str">
            <v>콘크리트캇타</v>
          </cell>
          <cell r="C136" t="str">
            <v>320~400mm</v>
          </cell>
          <cell r="D136" t="str">
            <v>HR</v>
          </cell>
          <cell r="E136">
            <v>7666</v>
          </cell>
          <cell r="F136">
            <v>1337</v>
          </cell>
          <cell r="G136">
            <v>1228</v>
          </cell>
        </row>
        <row r="137">
          <cell r="A137" t="str">
            <v>C011</v>
          </cell>
          <cell r="B137" t="str">
            <v>램머</v>
          </cell>
          <cell r="C137" t="str">
            <v>80KG</v>
          </cell>
          <cell r="D137" t="str">
            <v>HR</v>
          </cell>
          <cell r="E137">
            <v>7666</v>
          </cell>
          <cell r="F137">
            <v>366</v>
          </cell>
          <cell r="G137">
            <v>386</v>
          </cell>
        </row>
        <row r="138">
          <cell r="A138" t="str">
            <v>C012</v>
          </cell>
          <cell r="B138" t="str">
            <v>플레이트콤펙터</v>
          </cell>
          <cell r="C138" t="str">
            <v>1.5TON</v>
          </cell>
          <cell r="D138" t="str">
            <v>HR</v>
          </cell>
          <cell r="E138">
            <v>7666</v>
          </cell>
          <cell r="F138">
            <v>401</v>
          </cell>
          <cell r="G138">
            <v>355</v>
          </cell>
        </row>
        <row r="139">
          <cell r="A139" t="str">
            <v>C013</v>
          </cell>
          <cell r="B139" t="str">
            <v>경운기</v>
          </cell>
          <cell r="C139" t="str">
            <v>1000KG</v>
          </cell>
          <cell r="D139" t="str">
            <v>HR</v>
          </cell>
          <cell r="E139">
            <v>8354</v>
          </cell>
          <cell r="F139">
            <v>401</v>
          </cell>
          <cell r="G139">
            <v>558</v>
          </cell>
        </row>
        <row r="140">
          <cell r="A140" t="str">
            <v>C014</v>
          </cell>
          <cell r="B140" t="str">
            <v>건설용PUMP</v>
          </cell>
          <cell r="C140" t="str">
            <v>50(2x100)</v>
          </cell>
          <cell r="D140" t="str">
            <v>HR</v>
          </cell>
          <cell r="G140">
            <v>54</v>
          </cell>
        </row>
        <row r="141">
          <cell r="A141" t="str">
            <v>C015</v>
          </cell>
          <cell r="B141" t="str">
            <v>"</v>
          </cell>
          <cell r="C141" t="str">
            <v>80(5x15)</v>
          </cell>
          <cell r="D141" t="str">
            <v>HR</v>
          </cell>
          <cell r="G141">
            <v>67</v>
          </cell>
        </row>
        <row r="142">
          <cell r="A142" t="str">
            <v>C016</v>
          </cell>
          <cell r="B142" t="str">
            <v>"</v>
          </cell>
          <cell r="C142" t="str">
            <v>100(5x20)</v>
          </cell>
          <cell r="D142" t="str">
            <v>HR</v>
          </cell>
          <cell r="G142">
            <v>77</v>
          </cell>
        </row>
        <row r="143">
          <cell r="A143" t="str">
            <v>C017</v>
          </cell>
          <cell r="B143" t="str">
            <v>가솔린엔진</v>
          </cell>
          <cell r="C143" t="str">
            <v>2.5HP</v>
          </cell>
          <cell r="D143" t="str">
            <v>HR</v>
          </cell>
          <cell r="F143">
            <v>285</v>
          </cell>
          <cell r="G143">
            <v>33</v>
          </cell>
        </row>
        <row r="144">
          <cell r="A144" t="str">
            <v>C018</v>
          </cell>
          <cell r="B144" t="str">
            <v>"</v>
          </cell>
          <cell r="C144" t="str">
            <v>4.5HP</v>
          </cell>
          <cell r="D144" t="str">
            <v>HR</v>
          </cell>
          <cell r="F144">
            <v>513</v>
          </cell>
          <cell r="G144">
            <v>60</v>
          </cell>
        </row>
        <row r="145">
          <cell r="A145" t="str">
            <v>C019</v>
          </cell>
          <cell r="B145" t="str">
            <v>"</v>
          </cell>
          <cell r="C145" t="str">
            <v>7HP</v>
          </cell>
          <cell r="D145" t="str">
            <v>HR</v>
          </cell>
          <cell r="F145">
            <v>798</v>
          </cell>
          <cell r="G145">
            <v>85</v>
          </cell>
        </row>
        <row r="146">
          <cell r="A146" t="str">
            <v>C020</v>
          </cell>
          <cell r="B146" t="str">
            <v>발전기</v>
          </cell>
          <cell r="C146" t="str">
            <v>13KW</v>
          </cell>
          <cell r="D146" t="str">
            <v>HR</v>
          </cell>
          <cell r="E146">
            <v>7666</v>
          </cell>
          <cell r="F146">
            <v>1672</v>
          </cell>
          <cell r="G146">
            <v>1407</v>
          </cell>
        </row>
        <row r="147">
          <cell r="A147" t="str">
            <v>C021</v>
          </cell>
          <cell r="B147" t="str">
            <v>크레인(무한궤도)</v>
          </cell>
          <cell r="C147" t="str">
            <v>10TON</v>
          </cell>
          <cell r="D147" t="str">
            <v>HR</v>
          </cell>
          <cell r="E147">
            <v>18645</v>
          </cell>
          <cell r="F147">
            <v>1696</v>
          </cell>
          <cell r="G147">
            <v>8107</v>
          </cell>
        </row>
        <row r="148">
          <cell r="A148" t="str">
            <v>C022</v>
          </cell>
          <cell r="B148" t="str">
            <v>트럭트레일러</v>
          </cell>
          <cell r="C148" t="str">
            <v>20TON</v>
          </cell>
          <cell r="D148" t="str">
            <v>HR</v>
          </cell>
          <cell r="E148">
            <v>8354</v>
          </cell>
          <cell r="F148">
            <v>5714</v>
          </cell>
          <cell r="G148">
            <v>10090</v>
          </cell>
        </row>
        <row r="149">
          <cell r="A149" t="str">
            <v>C023</v>
          </cell>
          <cell r="B149" t="str">
            <v>융착기</v>
          </cell>
          <cell r="C149" t="str">
            <v>300mm</v>
          </cell>
          <cell r="D149" t="str">
            <v>HR</v>
          </cell>
          <cell r="G149">
            <v>1372</v>
          </cell>
        </row>
        <row r="150">
          <cell r="A150" t="str">
            <v>C024</v>
          </cell>
          <cell r="B150" t="str">
            <v>융착기</v>
          </cell>
          <cell r="C150" t="str">
            <v>150mm</v>
          </cell>
          <cell r="D150" t="str">
            <v>HR</v>
          </cell>
          <cell r="G150">
            <v>1001</v>
          </cell>
        </row>
        <row r="151">
          <cell r="A151" t="str">
            <v>C025</v>
          </cell>
          <cell r="B151" t="str">
            <v>공기압축기</v>
          </cell>
          <cell r="C151" t="str">
            <v>7.1m3/min</v>
          </cell>
          <cell r="D151" t="str">
            <v>HR</v>
          </cell>
          <cell r="E151">
            <v>7666</v>
          </cell>
          <cell r="F151">
            <v>1457</v>
          </cell>
          <cell r="G151">
            <v>2166</v>
          </cell>
        </row>
        <row r="152">
          <cell r="A152" t="str">
            <v>C026</v>
          </cell>
          <cell r="B152" t="str">
            <v>페이브먼트브레이커</v>
          </cell>
          <cell r="C152" t="str">
            <v>25kg</v>
          </cell>
          <cell r="D152" t="str">
            <v>HR</v>
          </cell>
          <cell r="G152">
            <v>248</v>
          </cell>
        </row>
        <row r="153">
          <cell r="A153" t="str">
            <v>C027</v>
          </cell>
          <cell r="B153" t="str">
            <v>에어호스</v>
          </cell>
          <cell r="C153" t="str">
            <v>1.905M</v>
          </cell>
          <cell r="D153" t="str">
            <v>HR</v>
          </cell>
          <cell r="G153">
            <v>48</v>
          </cell>
        </row>
        <row r="154">
          <cell r="A154" t="str">
            <v>P003</v>
          </cell>
          <cell r="B154" t="str">
            <v>건축목공</v>
          </cell>
          <cell r="D154" t="str">
            <v>인</v>
          </cell>
          <cell r="E154">
            <v>57100</v>
          </cell>
        </row>
        <row r="155">
          <cell r="A155" t="str">
            <v>P004</v>
          </cell>
          <cell r="B155" t="str">
            <v>형틀목공</v>
          </cell>
          <cell r="D155" t="str">
            <v>인</v>
          </cell>
          <cell r="E155">
            <v>57200</v>
          </cell>
        </row>
        <row r="156">
          <cell r="A156" t="str">
            <v>P006</v>
          </cell>
          <cell r="B156" t="str">
            <v>철골공</v>
          </cell>
          <cell r="D156" t="str">
            <v>인</v>
          </cell>
          <cell r="E156">
            <v>57700</v>
          </cell>
        </row>
        <row r="157">
          <cell r="A157" t="str">
            <v>P008</v>
          </cell>
          <cell r="B157" t="str">
            <v>철근공</v>
          </cell>
          <cell r="D157" t="str">
            <v>인</v>
          </cell>
          <cell r="E157">
            <v>58000</v>
          </cell>
        </row>
        <row r="158">
          <cell r="A158" t="str">
            <v>P013</v>
          </cell>
          <cell r="B158" t="str">
            <v>석공</v>
          </cell>
          <cell r="D158" t="str">
            <v>인</v>
          </cell>
          <cell r="E158">
            <v>59700</v>
          </cell>
        </row>
        <row r="159">
          <cell r="A159" t="str">
            <v>P015</v>
          </cell>
          <cell r="B159" t="str">
            <v>비계공</v>
          </cell>
          <cell r="D159" t="str">
            <v>인</v>
          </cell>
          <cell r="E159">
            <v>60300</v>
          </cell>
        </row>
        <row r="160">
          <cell r="A160" t="str">
            <v>P017</v>
          </cell>
          <cell r="B160" t="str">
            <v>조적공</v>
          </cell>
          <cell r="D160" t="str">
            <v>인</v>
          </cell>
          <cell r="E160">
            <v>54500</v>
          </cell>
        </row>
        <row r="161">
          <cell r="A161" t="str">
            <v>P021</v>
          </cell>
          <cell r="B161" t="str">
            <v>미장공</v>
          </cell>
          <cell r="D161" t="str">
            <v>인</v>
          </cell>
          <cell r="E161">
            <v>57400</v>
          </cell>
        </row>
        <row r="162">
          <cell r="A162" t="str">
            <v>P022</v>
          </cell>
          <cell r="B162" t="str">
            <v>방수공</v>
          </cell>
          <cell r="D162" t="str">
            <v>인</v>
          </cell>
          <cell r="E162">
            <v>46700</v>
          </cell>
        </row>
        <row r="163">
          <cell r="A163" t="str">
            <v>P026</v>
          </cell>
          <cell r="B163" t="str">
            <v>콘크리트공</v>
          </cell>
          <cell r="D163" t="str">
            <v>인</v>
          </cell>
          <cell r="E163">
            <v>51300</v>
          </cell>
        </row>
        <row r="164">
          <cell r="A164" t="str">
            <v>P029</v>
          </cell>
          <cell r="B164" t="str">
            <v>배관공</v>
          </cell>
          <cell r="D164" t="str">
            <v>인</v>
          </cell>
          <cell r="E164">
            <v>42000</v>
          </cell>
        </row>
        <row r="165">
          <cell r="A165" t="str">
            <v>P034</v>
          </cell>
          <cell r="B165" t="str">
            <v>내장공</v>
          </cell>
          <cell r="D165" t="str">
            <v>인</v>
          </cell>
          <cell r="E165">
            <v>55800</v>
          </cell>
        </row>
        <row r="166">
          <cell r="A166" t="str">
            <v>P051</v>
          </cell>
          <cell r="B166" t="str">
            <v>조경공</v>
          </cell>
          <cell r="D166" t="str">
            <v>인</v>
          </cell>
          <cell r="E166">
            <v>44100</v>
          </cell>
        </row>
        <row r="167">
          <cell r="A167" t="str">
            <v>P065</v>
          </cell>
          <cell r="B167" t="str">
            <v>배전전공</v>
          </cell>
          <cell r="D167" t="str">
            <v>인</v>
          </cell>
          <cell r="E167">
            <v>110900</v>
          </cell>
        </row>
        <row r="168">
          <cell r="A168" t="str">
            <v>P066</v>
          </cell>
          <cell r="B168" t="str">
            <v>배전활선전공</v>
          </cell>
          <cell r="D168" t="str">
            <v>인</v>
          </cell>
          <cell r="E168">
            <v>132500</v>
          </cell>
        </row>
        <row r="169">
          <cell r="A169" t="str">
            <v>P067</v>
          </cell>
          <cell r="B169" t="str">
            <v>플랜트전공</v>
          </cell>
          <cell r="D169" t="str">
            <v>인</v>
          </cell>
          <cell r="E169">
            <v>48400</v>
          </cell>
        </row>
        <row r="170">
          <cell r="A170" t="str">
            <v>P068</v>
          </cell>
          <cell r="B170" t="str">
            <v>내선전공</v>
          </cell>
          <cell r="D170" t="str">
            <v>인</v>
          </cell>
          <cell r="E170">
            <v>43600</v>
          </cell>
        </row>
        <row r="171">
          <cell r="A171" t="str">
            <v>P080</v>
          </cell>
          <cell r="B171" t="str">
            <v>작업반장</v>
          </cell>
          <cell r="D171" t="str">
            <v>인</v>
          </cell>
          <cell r="E171">
            <v>46600</v>
          </cell>
        </row>
        <row r="172">
          <cell r="A172" t="str">
            <v>P083</v>
          </cell>
          <cell r="B172" t="str">
            <v>특별인부</v>
          </cell>
          <cell r="D172" t="str">
            <v>인</v>
          </cell>
          <cell r="E172">
            <v>40300</v>
          </cell>
        </row>
        <row r="173">
          <cell r="A173" t="str">
            <v>P084</v>
          </cell>
          <cell r="B173" t="str">
            <v>보통인부</v>
          </cell>
          <cell r="D173" t="str">
            <v>인</v>
          </cell>
          <cell r="E173">
            <v>27200</v>
          </cell>
        </row>
        <row r="174">
          <cell r="A174" t="str">
            <v>P085</v>
          </cell>
          <cell r="B174" t="str">
            <v>중기운전기사</v>
          </cell>
          <cell r="D174" t="str">
            <v>인</v>
          </cell>
          <cell r="E174">
            <v>43200</v>
          </cell>
        </row>
        <row r="175">
          <cell r="A175" t="str">
            <v>P086</v>
          </cell>
          <cell r="B175" t="str">
            <v>중기조장</v>
          </cell>
          <cell r="D175" t="str">
            <v>인</v>
          </cell>
          <cell r="E175">
            <v>52000</v>
          </cell>
        </row>
        <row r="176">
          <cell r="A176" t="str">
            <v>P087</v>
          </cell>
          <cell r="B176" t="str">
            <v>운전사(운반차)</v>
          </cell>
          <cell r="D176" t="str">
            <v>인</v>
          </cell>
          <cell r="E176">
            <v>40100</v>
          </cell>
        </row>
        <row r="177">
          <cell r="A177" t="str">
            <v>P088</v>
          </cell>
          <cell r="B177" t="str">
            <v>운전사(기계)</v>
          </cell>
          <cell r="D177" t="str">
            <v>인</v>
          </cell>
          <cell r="E177">
            <v>36800</v>
          </cell>
        </row>
        <row r="178">
          <cell r="A178" t="str">
            <v>P089</v>
          </cell>
          <cell r="B178" t="str">
            <v>중기운전조수</v>
          </cell>
          <cell r="D178" t="str">
            <v>인</v>
          </cell>
          <cell r="E178">
            <v>35900</v>
          </cell>
        </row>
        <row r="179">
          <cell r="A179" t="str">
            <v>P098</v>
          </cell>
          <cell r="B179" t="str">
            <v>기계설치공</v>
          </cell>
          <cell r="D179" t="str">
            <v>인</v>
          </cell>
          <cell r="E179">
            <v>49300</v>
          </cell>
        </row>
        <row r="180">
          <cell r="A180" t="str">
            <v>P099</v>
          </cell>
          <cell r="B180" t="str">
            <v>기계공</v>
          </cell>
          <cell r="D180" t="str">
            <v>인</v>
          </cell>
          <cell r="E180">
            <v>46800</v>
          </cell>
        </row>
        <row r="181">
          <cell r="A181" t="str">
            <v>P112</v>
          </cell>
          <cell r="B181" t="str">
            <v>용접공(일반)</v>
          </cell>
          <cell r="D181" t="str">
            <v>인</v>
          </cell>
          <cell r="E181">
            <v>51800</v>
          </cell>
        </row>
        <row r="182">
          <cell r="A182" t="str">
            <v>P114</v>
          </cell>
          <cell r="B182" t="str">
            <v>루핑공</v>
          </cell>
          <cell r="D182" t="str">
            <v>인</v>
          </cell>
          <cell r="E182">
            <v>62633</v>
          </cell>
        </row>
        <row r="183">
          <cell r="A183" t="str">
            <v>P117</v>
          </cell>
          <cell r="B183" t="str">
            <v>할석공</v>
          </cell>
          <cell r="D183" t="str">
            <v>인</v>
          </cell>
          <cell r="E183">
            <v>54000</v>
          </cell>
        </row>
        <row r="184">
          <cell r="A184" t="str">
            <v>Q001</v>
          </cell>
          <cell r="B184" t="str">
            <v>시멘트</v>
          </cell>
          <cell r="C184" t="str">
            <v>40KG 入</v>
          </cell>
          <cell r="D184" t="str">
            <v>대</v>
          </cell>
          <cell r="F184">
            <v>1765</v>
          </cell>
          <cell r="H184">
            <v>1942.23</v>
          </cell>
        </row>
        <row r="185">
          <cell r="A185" t="str">
            <v>Q002</v>
          </cell>
          <cell r="B185" t="str">
            <v>철근</v>
          </cell>
          <cell r="C185" t="str">
            <v>SD 30A D19</v>
          </cell>
          <cell r="D185" t="str">
            <v>TON</v>
          </cell>
          <cell r="F185">
            <v>265017</v>
          </cell>
          <cell r="H185">
            <v>291519.33</v>
          </cell>
        </row>
        <row r="186">
          <cell r="A186" t="str">
            <v>Q002'</v>
          </cell>
          <cell r="B186" t="str">
            <v>철근</v>
          </cell>
          <cell r="C186" t="str">
            <v>SD 30A D16</v>
          </cell>
          <cell r="D186" t="str">
            <v>TON</v>
          </cell>
          <cell r="F186">
            <v>262393</v>
          </cell>
          <cell r="H186">
            <v>288633</v>
          </cell>
        </row>
        <row r="187">
          <cell r="A187" t="str">
            <v>Q003</v>
          </cell>
          <cell r="B187" t="str">
            <v>철근</v>
          </cell>
          <cell r="C187" t="str">
            <v>SD 30A D13</v>
          </cell>
          <cell r="D187" t="str">
            <v>TON</v>
          </cell>
          <cell r="F187">
            <v>266338</v>
          </cell>
          <cell r="H187">
            <v>292972</v>
          </cell>
        </row>
        <row r="188">
          <cell r="A188" t="str">
            <v>Q004</v>
          </cell>
          <cell r="B188" t="str">
            <v>레미콘</v>
          </cell>
          <cell r="C188" t="str">
            <v>25-210-12</v>
          </cell>
          <cell r="D188" t="str">
            <v>M3</v>
          </cell>
          <cell r="F188">
            <v>37290</v>
          </cell>
          <cell r="H188">
            <v>41020</v>
          </cell>
        </row>
        <row r="189">
          <cell r="A189" t="str">
            <v>Q005</v>
          </cell>
          <cell r="B189" t="str">
            <v>"</v>
          </cell>
          <cell r="C189" t="str">
            <v>40-180-8</v>
          </cell>
          <cell r="D189" t="str">
            <v>"</v>
          </cell>
          <cell r="F189">
            <v>32645</v>
          </cell>
          <cell r="H189">
            <v>35910</v>
          </cell>
        </row>
        <row r="190">
          <cell r="A190" t="str">
            <v>Q006</v>
          </cell>
          <cell r="B190" t="str">
            <v>"</v>
          </cell>
          <cell r="C190" t="str">
            <v>40-135-8</v>
          </cell>
          <cell r="D190" t="str">
            <v>"</v>
          </cell>
          <cell r="F190">
            <v>30209</v>
          </cell>
          <cell r="H190">
            <v>33230</v>
          </cell>
        </row>
        <row r="191">
          <cell r="A191" t="str">
            <v>Q007</v>
          </cell>
          <cell r="B191" t="str">
            <v>모래</v>
          </cell>
          <cell r="D191" t="str">
            <v>M3</v>
          </cell>
          <cell r="F191">
            <v>14600</v>
          </cell>
        </row>
        <row r="192">
          <cell r="A192" t="str">
            <v>Q008</v>
          </cell>
          <cell r="B192" t="str">
            <v>자갈</v>
          </cell>
          <cell r="D192" t="str">
            <v>"</v>
          </cell>
          <cell r="F192">
            <v>13000</v>
          </cell>
        </row>
        <row r="193">
          <cell r="A193" t="str">
            <v>Q009</v>
          </cell>
          <cell r="B193" t="str">
            <v>쇄석25~40</v>
          </cell>
          <cell r="D193" t="str">
            <v>"</v>
          </cell>
          <cell r="F193">
            <v>7500</v>
          </cell>
        </row>
        <row r="194">
          <cell r="A194" t="str">
            <v>Q009'</v>
          </cell>
          <cell r="B194" t="str">
            <v>쇄석100~150</v>
          </cell>
          <cell r="D194" t="str">
            <v>"</v>
          </cell>
          <cell r="F194">
            <v>7500</v>
          </cell>
        </row>
        <row r="195">
          <cell r="A195" t="str">
            <v>Q010</v>
          </cell>
          <cell r="B195" t="str">
            <v>잡석</v>
          </cell>
          <cell r="D195" t="str">
            <v>"</v>
          </cell>
          <cell r="F195">
            <v>8000</v>
          </cell>
        </row>
        <row r="196">
          <cell r="A196" t="str">
            <v>Q011</v>
          </cell>
          <cell r="B196" t="str">
            <v>보조기층</v>
          </cell>
          <cell r="D196" t="str">
            <v>"</v>
          </cell>
          <cell r="F196">
            <v>8000</v>
          </cell>
        </row>
        <row r="197">
          <cell r="A197" t="str">
            <v>Q012</v>
          </cell>
          <cell r="B197" t="str">
            <v>흄관</v>
          </cell>
          <cell r="C197" t="str">
            <v>KSF 4403B D800</v>
          </cell>
          <cell r="D197" t="str">
            <v>본</v>
          </cell>
          <cell r="F197">
            <v>82590</v>
          </cell>
          <cell r="H197">
            <v>90850</v>
          </cell>
        </row>
        <row r="198">
          <cell r="A198" t="str">
            <v>Q013</v>
          </cell>
          <cell r="B198" t="str">
            <v>"</v>
          </cell>
          <cell r="C198" t="str">
            <v>KSF 4403B D600</v>
          </cell>
          <cell r="D198" t="str">
            <v>"</v>
          </cell>
          <cell r="F198">
            <v>47863</v>
          </cell>
          <cell r="H198">
            <v>52650</v>
          </cell>
        </row>
        <row r="199">
          <cell r="A199" t="str">
            <v>Q014</v>
          </cell>
          <cell r="B199" t="str">
            <v>휘발유</v>
          </cell>
          <cell r="C199" t="str">
            <v>무연</v>
          </cell>
          <cell r="D199" t="str">
            <v>L</v>
          </cell>
          <cell r="F199">
            <v>475.45</v>
          </cell>
          <cell r="H199">
            <v>523</v>
          </cell>
        </row>
        <row r="200">
          <cell r="A200" t="str">
            <v>Q015</v>
          </cell>
          <cell r="B200" t="str">
            <v>경유</v>
          </cell>
          <cell r="C200" t="str">
            <v>0.4W%</v>
          </cell>
          <cell r="D200" t="str">
            <v>"</v>
          </cell>
          <cell r="F200">
            <v>199.09</v>
          </cell>
          <cell r="H200">
            <v>219</v>
          </cell>
        </row>
        <row r="201">
          <cell r="A201" t="str">
            <v>Q016</v>
          </cell>
          <cell r="B201" t="str">
            <v>중유</v>
          </cell>
          <cell r="C201" t="str">
            <v>1.6W%</v>
          </cell>
          <cell r="D201" t="str">
            <v>"</v>
          </cell>
          <cell r="F201">
            <v>127.34</v>
          </cell>
          <cell r="H201">
            <v>140.08000000000001</v>
          </cell>
        </row>
        <row r="202">
          <cell r="A202" t="str">
            <v>Q017</v>
          </cell>
          <cell r="B202" t="str">
            <v>"</v>
          </cell>
          <cell r="C202" t="str">
            <v>3.0W%</v>
          </cell>
          <cell r="D202" t="str">
            <v>"</v>
          </cell>
          <cell r="F202">
            <v>113.4</v>
          </cell>
          <cell r="H202">
            <v>125.74</v>
          </cell>
        </row>
        <row r="203">
          <cell r="A203" t="str">
            <v>Q018</v>
          </cell>
          <cell r="B203" t="str">
            <v>쥐똥나무</v>
          </cell>
          <cell r="C203" t="str">
            <v>1.0M</v>
          </cell>
          <cell r="D203" t="str">
            <v>주</v>
          </cell>
          <cell r="F203">
            <v>560</v>
          </cell>
        </row>
        <row r="204">
          <cell r="A204" t="str">
            <v>Q019</v>
          </cell>
          <cell r="B204" t="str">
            <v>줄떼</v>
          </cell>
          <cell r="C204" t="str">
            <v>300x300</v>
          </cell>
          <cell r="D204" t="str">
            <v>m2</v>
          </cell>
          <cell r="F204">
            <v>110</v>
          </cell>
        </row>
        <row r="205">
          <cell r="A205" t="str">
            <v>Q020</v>
          </cell>
          <cell r="B205" t="str">
            <v>평떼</v>
          </cell>
          <cell r="C205" t="str">
            <v>300x300x300</v>
          </cell>
          <cell r="D205" t="str">
            <v>m2</v>
          </cell>
          <cell r="F205">
            <v>200</v>
          </cell>
        </row>
        <row r="206">
          <cell r="A206" t="str">
            <v>Q021</v>
          </cell>
          <cell r="B206" t="str">
            <v>오지토관</v>
          </cell>
          <cell r="C206" t="str">
            <v>D120x500</v>
          </cell>
          <cell r="D206" t="str">
            <v>본</v>
          </cell>
          <cell r="F206">
            <v>1600</v>
          </cell>
        </row>
        <row r="207">
          <cell r="A207" t="str">
            <v>Q022</v>
          </cell>
          <cell r="B207" t="str">
            <v>원목</v>
          </cell>
          <cell r="C207" t="str">
            <v>26CM이상</v>
          </cell>
          <cell r="D207" t="str">
            <v>m3</v>
          </cell>
          <cell r="F207">
            <v>165000</v>
          </cell>
        </row>
        <row r="208">
          <cell r="A208" t="str">
            <v>Q023</v>
          </cell>
          <cell r="B208" t="str">
            <v>각재</v>
          </cell>
          <cell r="C208" t="str">
            <v>육송</v>
          </cell>
          <cell r="D208" t="str">
            <v>"</v>
          </cell>
          <cell r="F208">
            <v>300000</v>
          </cell>
        </row>
        <row r="209">
          <cell r="A209" t="str">
            <v>Q024</v>
          </cell>
          <cell r="B209" t="str">
            <v>판재</v>
          </cell>
          <cell r="C209" t="str">
            <v>"</v>
          </cell>
          <cell r="D209" t="str">
            <v>"</v>
          </cell>
          <cell r="F209">
            <v>345000</v>
          </cell>
        </row>
        <row r="210">
          <cell r="A210" t="str">
            <v>Q025</v>
          </cell>
          <cell r="B210" t="str">
            <v>합판</v>
          </cell>
          <cell r="C210" t="str">
            <v>t=12mm(1210x2400)</v>
          </cell>
          <cell r="D210" t="str">
            <v>m2</v>
          </cell>
          <cell r="F210">
            <v>6147</v>
          </cell>
        </row>
        <row r="211">
          <cell r="A211" t="str">
            <v>Q025'</v>
          </cell>
          <cell r="B211" t="str">
            <v>"</v>
          </cell>
          <cell r="C211" t="str">
            <v>t=5mm(1210x2400)</v>
          </cell>
          <cell r="D211" t="str">
            <v>m2</v>
          </cell>
          <cell r="F211">
            <v>2629</v>
          </cell>
        </row>
        <row r="212">
          <cell r="A212" t="str">
            <v>Q026</v>
          </cell>
          <cell r="B212" t="str">
            <v>철선</v>
          </cell>
          <cell r="C212" t="str">
            <v>#8 4.0mm</v>
          </cell>
          <cell r="D212" t="str">
            <v>KG</v>
          </cell>
          <cell r="F212">
            <v>430</v>
          </cell>
        </row>
        <row r="213">
          <cell r="A213" t="str">
            <v>Q027</v>
          </cell>
          <cell r="B213" t="str">
            <v>"</v>
          </cell>
          <cell r="C213" t="str">
            <v>#20 0.9mm</v>
          </cell>
          <cell r="D213" t="str">
            <v>KG</v>
          </cell>
          <cell r="F213">
            <v>550</v>
          </cell>
        </row>
        <row r="214">
          <cell r="A214" t="str">
            <v>Q028</v>
          </cell>
          <cell r="B214" t="str">
            <v>비계목</v>
          </cell>
          <cell r="C214" t="str">
            <v>L=5.4M</v>
          </cell>
          <cell r="D214" t="str">
            <v>개</v>
          </cell>
          <cell r="F214">
            <v>4000</v>
          </cell>
        </row>
        <row r="215">
          <cell r="A215" t="str">
            <v>Q029</v>
          </cell>
          <cell r="B215" t="str">
            <v>와이어매쉬</v>
          </cell>
          <cell r="C215" t="str">
            <v>#6 4.8mm</v>
          </cell>
          <cell r="D215" t="str">
            <v>매</v>
          </cell>
          <cell r="F215">
            <v>4503</v>
          </cell>
        </row>
        <row r="216">
          <cell r="A216" t="str">
            <v>Q030</v>
          </cell>
          <cell r="B216" t="str">
            <v>못</v>
          </cell>
          <cell r="C216" t="str">
            <v>N75</v>
          </cell>
          <cell r="D216" t="str">
            <v>KG</v>
          </cell>
          <cell r="F216">
            <v>492</v>
          </cell>
        </row>
        <row r="217">
          <cell r="A217" t="str">
            <v>Q031</v>
          </cell>
          <cell r="B217" t="str">
            <v>PVC지수판</v>
          </cell>
          <cell r="C217" t="str">
            <v>200x5T</v>
          </cell>
          <cell r="D217" t="str">
            <v>M</v>
          </cell>
          <cell r="F217">
            <v>2150</v>
          </cell>
        </row>
        <row r="218">
          <cell r="A218" t="str">
            <v>Q032</v>
          </cell>
          <cell r="B218" t="str">
            <v>새끼</v>
          </cell>
          <cell r="C218" t="str">
            <v>120M</v>
          </cell>
          <cell r="D218" t="str">
            <v>다발</v>
          </cell>
          <cell r="F218">
            <v>3000</v>
          </cell>
        </row>
        <row r="219">
          <cell r="A219" t="str">
            <v>Q033</v>
          </cell>
          <cell r="B219" t="str">
            <v>시멘트벽돌</v>
          </cell>
          <cell r="C219" t="str">
            <v>190x90x57</v>
          </cell>
          <cell r="D219" t="str">
            <v>천매</v>
          </cell>
          <cell r="F219">
            <v>33270</v>
          </cell>
        </row>
        <row r="220">
          <cell r="A220" t="str">
            <v>Q034</v>
          </cell>
          <cell r="B220" t="str">
            <v>방수액</v>
          </cell>
          <cell r="D220" t="str">
            <v>L</v>
          </cell>
          <cell r="F220">
            <v>194</v>
          </cell>
        </row>
        <row r="221">
          <cell r="A221" t="str">
            <v>Q035</v>
          </cell>
          <cell r="B221" t="str">
            <v>PVC접착재</v>
          </cell>
          <cell r="D221" t="str">
            <v>L</v>
          </cell>
          <cell r="F221">
            <v>7000</v>
          </cell>
        </row>
        <row r="222">
          <cell r="A222" t="str">
            <v>Q036</v>
          </cell>
          <cell r="B222" t="str">
            <v>불투수막</v>
          </cell>
          <cell r="C222" t="str">
            <v>T-210</v>
          </cell>
          <cell r="D222" t="str">
            <v>M2</v>
          </cell>
          <cell r="F222">
            <v>1122</v>
          </cell>
        </row>
        <row r="223">
          <cell r="A223" t="str">
            <v>Q037</v>
          </cell>
          <cell r="B223" t="str">
            <v>아스팔트루핑</v>
          </cell>
          <cell r="C223" t="str">
            <v>30KG</v>
          </cell>
          <cell r="D223" t="str">
            <v>KG</v>
          </cell>
          <cell r="F223">
            <v>416</v>
          </cell>
        </row>
        <row r="224">
          <cell r="A224" t="str">
            <v>Q038</v>
          </cell>
          <cell r="B224" t="str">
            <v>녹막이페인트</v>
          </cell>
          <cell r="C224" t="str">
            <v>KSM 5311-2</v>
          </cell>
          <cell r="D224" t="str">
            <v>L</v>
          </cell>
          <cell r="F224">
            <v>3686</v>
          </cell>
        </row>
        <row r="225">
          <cell r="A225" t="str">
            <v>Q039</v>
          </cell>
          <cell r="B225" t="str">
            <v>신너</v>
          </cell>
          <cell r="C225" t="str">
            <v>KSM 5319-2</v>
          </cell>
          <cell r="D225" t="str">
            <v>"</v>
          </cell>
          <cell r="F225">
            <v>660</v>
          </cell>
        </row>
        <row r="226">
          <cell r="A226" t="str">
            <v>Q040</v>
          </cell>
          <cell r="B226" t="str">
            <v>연마지</v>
          </cell>
          <cell r="C226" t="str">
            <v>#120</v>
          </cell>
          <cell r="D226" t="str">
            <v>매</v>
          </cell>
          <cell r="F226">
            <v>110</v>
          </cell>
        </row>
        <row r="227">
          <cell r="A227" t="str">
            <v>Q041</v>
          </cell>
          <cell r="B227" t="str">
            <v>넝마</v>
          </cell>
          <cell r="D227" t="str">
            <v>KG</v>
          </cell>
          <cell r="F227">
            <v>930</v>
          </cell>
        </row>
        <row r="228">
          <cell r="A228" t="str">
            <v>Q042</v>
          </cell>
          <cell r="B228" t="str">
            <v>공대</v>
          </cell>
          <cell r="D228" t="str">
            <v>대</v>
          </cell>
          <cell r="F228">
            <v>20</v>
          </cell>
        </row>
        <row r="229">
          <cell r="A229" t="str">
            <v>Q043</v>
          </cell>
          <cell r="B229" t="str">
            <v>고철</v>
          </cell>
          <cell r="D229" t="str">
            <v>TON</v>
          </cell>
          <cell r="F229">
            <v>90000</v>
          </cell>
        </row>
        <row r="230">
          <cell r="A230" t="str">
            <v>Q044</v>
          </cell>
          <cell r="B230" t="str">
            <v>THP 관</v>
          </cell>
          <cell r="C230" t="str">
            <v>D450</v>
          </cell>
          <cell r="D230" t="str">
            <v>M</v>
          </cell>
          <cell r="F230">
            <v>13770</v>
          </cell>
        </row>
        <row r="231">
          <cell r="A231" t="str">
            <v>Q045</v>
          </cell>
          <cell r="B231" t="str">
            <v>THP 유공관</v>
          </cell>
          <cell r="C231" t="str">
            <v>D150</v>
          </cell>
          <cell r="D231" t="str">
            <v>"</v>
          </cell>
          <cell r="F231">
            <v>1800</v>
          </cell>
        </row>
        <row r="232">
          <cell r="A232" t="str">
            <v>Q046</v>
          </cell>
          <cell r="B232" t="str">
            <v>THP 유공관</v>
          </cell>
          <cell r="C232" t="str">
            <v>D100</v>
          </cell>
          <cell r="D232" t="str">
            <v>"</v>
          </cell>
          <cell r="F232">
            <v>902</v>
          </cell>
        </row>
        <row r="233">
          <cell r="A233" t="str">
            <v>Q047</v>
          </cell>
          <cell r="B233" t="str">
            <v>운송요율</v>
          </cell>
          <cell r="C233" t="str">
            <v>상차료</v>
          </cell>
          <cell r="D233" t="str">
            <v>TON</v>
          </cell>
          <cell r="F233">
            <v>1177.3599999999999</v>
          </cell>
          <cell r="H233">
            <v>1294.95</v>
          </cell>
        </row>
        <row r="234">
          <cell r="A234" t="str">
            <v>Q048</v>
          </cell>
          <cell r="B234" t="str">
            <v>운송요율</v>
          </cell>
          <cell r="C234" t="str">
            <v>하차료</v>
          </cell>
          <cell r="D234" t="str">
            <v>"</v>
          </cell>
          <cell r="F234">
            <v>1067.81</v>
          </cell>
          <cell r="H234">
            <v>1174.5999999999999</v>
          </cell>
        </row>
        <row r="235">
          <cell r="A235" t="str">
            <v>Q049</v>
          </cell>
          <cell r="B235" t="str">
            <v>홈통받이</v>
          </cell>
          <cell r="C235" t="str">
            <v>D430*600</v>
          </cell>
          <cell r="D235" t="str">
            <v>조</v>
          </cell>
          <cell r="F235">
            <v>23800</v>
          </cell>
        </row>
        <row r="236">
          <cell r="A236" t="str">
            <v>Q050</v>
          </cell>
          <cell r="B236" t="str">
            <v>주철뚜껑</v>
          </cell>
          <cell r="C236" t="str">
            <v>도로용 D600</v>
          </cell>
          <cell r="D236" t="str">
            <v>"</v>
          </cell>
          <cell r="F236">
            <v>55000</v>
          </cell>
        </row>
        <row r="237">
          <cell r="A237" t="str">
            <v>Q051</v>
          </cell>
          <cell r="B237" t="str">
            <v>주철뚜껑</v>
          </cell>
          <cell r="C237" t="str">
            <v>정화조용 D600</v>
          </cell>
          <cell r="D237" t="str">
            <v>"</v>
          </cell>
          <cell r="F237">
            <v>35000</v>
          </cell>
        </row>
        <row r="238">
          <cell r="A238" t="str">
            <v>Q052</v>
          </cell>
          <cell r="B238" t="str">
            <v>주철뚜껑</v>
          </cell>
          <cell r="C238" t="str">
            <v>정화조용 D450</v>
          </cell>
          <cell r="D238" t="str">
            <v>"</v>
          </cell>
          <cell r="F238">
            <v>25000</v>
          </cell>
        </row>
        <row r="239">
          <cell r="A239" t="str">
            <v>Q053</v>
          </cell>
          <cell r="B239" t="str">
            <v>PVC 관</v>
          </cell>
          <cell r="C239" t="str">
            <v>VG2 D250</v>
          </cell>
          <cell r="D239" t="str">
            <v>본</v>
          </cell>
          <cell r="F239">
            <v>48438</v>
          </cell>
        </row>
        <row r="240">
          <cell r="A240" t="str">
            <v>Q054</v>
          </cell>
          <cell r="B240" t="str">
            <v>PVC 관</v>
          </cell>
          <cell r="C240" t="str">
            <v>VG2 D200</v>
          </cell>
          <cell r="D240" t="str">
            <v>본</v>
          </cell>
          <cell r="F240">
            <v>32577</v>
          </cell>
        </row>
        <row r="241">
          <cell r="A241" t="str">
            <v>Q055</v>
          </cell>
          <cell r="B241" t="str">
            <v>PVC 관</v>
          </cell>
          <cell r="C241" t="str">
            <v>VG2 D150</v>
          </cell>
          <cell r="D241" t="str">
            <v>본</v>
          </cell>
          <cell r="F241">
            <v>19536</v>
          </cell>
        </row>
        <row r="242">
          <cell r="A242" t="str">
            <v>Q056</v>
          </cell>
          <cell r="B242" t="str">
            <v>PVC 관</v>
          </cell>
          <cell r="C242" t="str">
            <v>VG1 D100</v>
          </cell>
          <cell r="D242" t="str">
            <v>본</v>
          </cell>
          <cell r="F242">
            <v>16720</v>
          </cell>
        </row>
        <row r="243">
          <cell r="A243" t="str">
            <v>Q056'</v>
          </cell>
          <cell r="B243" t="str">
            <v>PVC 관</v>
          </cell>
          <cell r="C243" t="str">
            <v>VG2 D100</v>
          </cell>
          <cell r="D243" t="str">
            <v>본</v>
          </cell>
          <cell r="F243">
            <v>8608</v>
          </cell>
        </row>
        <row r="244">
          <cell r="A244" t="str">
            <v>Q057</v>
          </cell>
          <cell r="B244" t="str">
            <v>PVC 관</v>
          </cell>
          <cell r="C244" t="str">
            <v>VG1 D 75</v>
          </cell>
          <cell r="D244" t="str">
            <v>본</v>
          </cell>
          <cell r="F244">
            <v>10804</v>
          </cell>
        </row>
        <row r="245">
          <cell r="A245" t="str">
            <v>Q058</v>
          </cell>
          <cell r="B245" t="str">
            <v>PVC 관</v>
          </cell>
          <cell r="C245" t="str">
            <v>VG1 D 50</v>
          </cell>
          <cell r="D245" t="str">
            <v>본</v>
          </cell>
          <cell r="F245">
            <v>5503</v>
          </cell>
        </row>
        <row r="246">
          <cell r="A246" t="str">
            <v>Q059</v>
          </cell>
          <cell r="B246" t="str">
            <v>PVC 관</v>
          </cell>
          <cell r="C246" t="str">
            <v>VG1 D 25</v>
          </cell>
          <cell r="D246" t="str">
            <v>"</v>
          </cell>
          <cell r="F246">
            <v>2198</v>
          </cell>
        </row>
        <row r="247">
          <cell r="A247" t="str">
            <v>Q060</v>
          </cell>
          <cell r="B247" t="str">
            <v>PVC 소켓</v>
          </cell>
          <cell r="C247" t="str">
            <v>D250</v>
          </cell>
          <cell r="D247" t="str">
            <v>EA</v>
          </cell>
        </row>
        <row r="248">
          <cell r="A248" t="str">
            <v>Q061</v>
          </cell>
          <cell r="B248" t="str">
            <v>PVC 소켓</v>
          </cell>
          <cell r="C248" t="str">
            <v>D200</v>
          </cell>
          <cell r="D248" t="str">
            <v>EA</v>
          </cell>
          <cell r="F248">
            <v>4548</v>
          </cell>
        </row>
        <row r="249">
          <cell r="A249" t="str">
            <v>Q062</v>
          </cell>
          <cell r="B249" t="str">
            <v>PVC 소켓</v>
          </cell>
          <cell r="C249" t="str">
            <v>D150</v>
          </cell>
          <cell r="D249" t="str">
            <v>EA</v>
          </cell>
          <cell r="F249">
            <v>1922</v>
          </cell>
        </row>
        <row r="250">
          <cell r="A250" t="str">
            <v>Q063</v>
          </cell>
          <cell r="B250" t="str">
            <v>PVC 소켓</v>
          </cell>
          <cell r="C250" t="str">
            <v>VG1 D100</v>
          </cell>
          <cell r="D250" t="str">
            <v>EA</v>
          </cell>
          <cell r="F250">
            <v>2052</v>
          </cell>
        </row>
        <row r="251">
          <cell r="A251" t="str">
            <v>Q063'</v>
          </cell>
          <cell r="B251" t="str">
            <v>PVC 소켓</v>
          </cell>
          <cell r="C251" t="str">
            <v>VG2 D100</v>
          </cell>
          <cell r="D251" t="str">
            <v>EA</v>
          </cell>
          <cell r="F251">
            <v>715</v>
          </cell>
        </row>
        <row r="252">
          <cell r="A252" t="str">
            <v>Q064</v>
          </cell>
          <cell r="B252" t="str">
            <v>PVC 소켓</v>
          </cell>
          <cell r="C252" t="str">
            <v>" D75</v>
          </cell>
          <cell r="D252" t="str">
            <v>EA</v>
          </cell>
          <cell r="F252">
            <v>974</v>
          </cell>
        </row>
        <row r="253">
          <cell r="A253" t="str">
            <v>Q065</v>
          </cell>
          <cell r="B253" t="str">
            <v>PVC 90엘보</v>
          </cell>
          <cell r="C253" t="str">
            <v>D250</v>
          </cell>
          <cell r="D253" t="str">
            <v>EA</v>
          </cell>
        </row>
        <row r="254">
          <cell r="A254" t="str">
            <v>Q066</v>
          </cell>
          <cell r="B254" t="str">
            <v>"</v>
          </cell>
          <cell r="C254" t="str">
            <v>D200</v>
          </cell>
          <cell r="D254" t="str">
            <v>EA</v>
          </cell>
          <cell r="F254">
            <v>6552</v>
          </cell>
        </row>
        <row r="255">
          <cell r="A255" t="str">
            <v>Q067</v>
          </cell>
          <cell r="B255" t="str">
            <v>"</v>
          </cell>
          <cell r="C255" t="str">
            <v>D150</v>
          </cell>
          <cell r="D255" t="str">
            <v>EA</v>
          </cell>
          <cell r="F255">
            <v>3325</v>
          </cell>
        </row>
        <row r="256">
          <cell r="A256" t="str">
            <v>Q068</v>
          </cell>
          <cell r="B256" t="str">
            <v>"</v>
          </cell>
          <cell r="C256" t="str">
            <v>VG1 D100</v>
          </cell>
          <cell r="D256" t="str">
            <v>EA</v>
          </cell>
          <cell r="F256">
            <v>2660</v>
          </cell>
        </row>
        <row r="257">
          <cell r="A257" t="str">
            <v>Q069</v>
          </cell>
          <cell r="B257" t="str">
            <v>"</v>
          </cell>
          <cell r="C257" t="str">
            <v>" D75</v>
          </cell>
          <cell r="D257" t="str">
            <v>EA</v>
          </cell>
          <cell r="F257">
            <v>1340</v>
          </cell>
        </row>
        <row r="258">
          <cell r="A258" t="str">
            <v>Q070</v>
          </cell>
          <cell r="B258" t="str">
            <v>"</v>
          </cell>
          <cell r="C258" t="str">
            <v>" D25</v>
          </cell>
          <cell r="D258" t="str">
            <v>EA</v>
          </cell>
          <cell r="F258">
            <v>182</v>
          </cell>
        </row>
        <row r="259">
          <cell r="A259" t="str">
            <v>Q071</v>
          </cell>
          <cell r="B259" t="str">
            <v>PVC 45엘보</v>
          </cell>
          <cell r="C259" t="str">
            <v>D250</v>
          </cell>
          <cell r="D259" t="str">
            <v>EA</v>
          </cell>
        </row>
        <row r="260">
          <cell r="A260" t="str">
            <v>Q072</v>
          </cell>
          <cell r="B260" t="str">
            <v>"</v>
          </cell>
          <cell r="C260" t="str">
            <v>D200</v>
          </cell>
          <cell r="D260" t="str">
            <v>EA</v>
          </cell>
          <cell r="F260">
            <v>4275</v>
          </cell>
        </row>
        <row r="261">
          <cell r="A261" t="str">
            <v>Q073</v>
          </cell>
          <cell r="B261" t="str">
            <v>"</v>
          </cell>
          <cell r="C261" t="str">
            <v>D150</v>
          </cell>
          <cell r="D261" t="str">
            <v>EA</v>
          </cell>
          <cell r="F261">
            <v>2492</v>
          </cell>
        </row>
        <row r="262">
          <cell r="A262" t="str">
            <v>Q074</v>
          </cell>
          <cell r="B262" t="str">
            <v>PVC 이경티</v>
          </cell>
          <cell r="C262" t="str">
            <v>300x100</v>
          </cell>
          <cell r="D262" t="str">
            <v>EA</v>
          </cell>
        </row>
        <row r="263">
          <cell r="A263" t="str">
            <v>Q075</v>
          </cell>
          <cell r="B263" t="str">
            <v>PVC 이경티</v>
          </cell>
          <cell r="C263" t="str">
            <v>250x100</v>
          </cell>
          <cell r="D263" t="str">
            <v>EA</v>
          </cell>
          <cell r="F263">
            <v>11000</v>
          </cell>
        </row>
        <row r="264">
          <cell r="A264" t="str">
            <v>Q076</v>
          </cell>
          <cell r="B264" t="str">
            <v>"</v>
          </cell>
          <cell r="C264" t="str">
            <v>200x100</v>
          </cell>
          <cell r="D264" t="str">
            <v>"</v>
          </cell>
          <cell r="F264">
            <v>7000</v>
          </cell>
        </row>
        <row r="265">
          <cell r="A265" t="str">
            <v>Q077</v>
          </cell>
          <cell r="B265" t="str">
            <v>"</v>
          </cell>
          <cell r="C265" t="str">
            <v>150x100</v>
          </cell>
          <cell r="D265" t="str">
            <v>"</v>
          </cell>
          <cell r="F265">
            <v>5400</v>
          </cell>
        </row>
        <row r="266">
          <cell r="A266" t="str">
            <v>Q078</v>
          </cell>
          <cell r="B266" t="str">
            <v>PEM 일반관</v>
          </cell>
          <cell r="C266" t="str">
            <v>KSM 3407 D300</v>
          </cell>
          <cell r="D266" t="str">
            <v>M</v>
          </cell>
          <cell r="F266">
            <v>17556</v>
          </cell>
        </row>
        <row r="267">
          <cell r="A267" t="str">
            <v>Q079</v>
          </cell>
          <cell r="B267" t="str">
            <v>PEM 일반관</v>
          </cell>
          <cell r="C267" t="str">
            <v>KSM3407D250</v>
          </cell>
          <cell r="D267" t="str">
            <v>M</v>
          </cell>
          <cell r="F267">
            <v>13235</v>
          </cell>
        </row>
        <row r="268">
          <cell r="A268" t="str">
            <v>Q080</v>
          </cell>
          <cell r="B268" t="str">
            <v>PEM 일반관</v>
          </cell>
          <cell r="C268" t="str">
            <v>" D200</v>
          </cell>
          <cell r="D268" t="str">
            <v>M</v>
          </cell>
          <cell r="F268">
            <v>9384</v>
          </cell>
        </row>
        <row r="269">
          <cell r="A269" t="str">
            <v>Q081</v>
          </cell>
          <cell r="B269" t="str">
            <v>PEM 일반관</v>
          </cell>
          <cell r="C269" t="str">
            <v>" D150</v>
          </cell>
          <cell r="D269" t="str">
            <v>M</v>
          </cell>
          <cell r="F269">
            <v>6304</v>
          </cell>
        </row>
        <row r="270">
          <cell r="A270" t="str">
            <v>Q082</v>
          </cell>
          <cell r="B270" t="str">
            <v>PEM 일반관</v>
          </cell>
          <cell r="C270" t="str">
            <v>" D100</v>
          </cell>
          <cell r="D270" t="str">
            <v>M</v>
          </cell>
          <cell r="F270">
            <v>3401</v>
          </cell>
        </row>
        <row r="271">
          <cell r="A271" t="str">
            <v>Q083</v>
          </cell>
          <cell r="B271" t="str">
            <v>" 이경티</v>
          </cell>
          <cell r="C271" t="str">
            <v>300x100</v>
          </cell>
          <cell r="D271" t="str">
            <v>EA</v>
          </cell>
          <cell r="F271">
            <v>46800</v>
          </cell>
        </row>
        <row r="272">
          <cell r="A272" t="str">
            <v>Q084</v>
          </cell>
          <cell r="B272" t="str">
            <v>"</v>
          </cell>
          <cell r="C272" t="str">
            <v>250x100</v>
          </cell>
          <cell r="D272" t="str">
            <v>"</v>
          </cell>
          <cell r="F272">
            <v>40800</v>
          </cell>
        </row>
        <row r="273">
          <cell r="A273" t="str">
            <v>Q085</v>
          </cell>
          <cell r="B273" t="str">
            <v>"</v>
          </cell>
          <cell r="C273" t="str">
            <v>200x100</v>
          </cell>
          <cell r="D273" t="str">
            <v>"</v>
          </cell>
          <cell r="F273">
            <v>32900</v>
          </cell>
        </row>
        <row r="274">
          <cell r="A274" t="str">
            <v>Q086</v>
          </cell>
          <cell r="B274" t="str">
            <v>"</v>
          </cell>
          <cell r="C274" t="str">
            <v>150x100</v>
          </cell>
          <cell r="D274" t="str">
            <v>"</v>
          </cell>
          <cell r="F274">
            <v>23900</v>
          </cell>
        </row>
        <row r="275">
          <cell r="A275" t="str">
            <v>Q087</v>
          </cell>
          <cell r="B275" t="str">
            <v>" 90엘보</v>
          </cell>
          <cell r="C275" t="str">
            <v>D300</v>
          </cell>
          <cell r="D275" t="str">
            <v>"</v>
          </cell>
          <cell r="F275">
            <v>84500</v>
          </cell>
        </row>
        <row r="276">
          <cell r="A276" t="str">
            <v>Q088</v>
          </cell>
          <cell r="B276" t="str">
            <v>"</v>
          </cell>
          <cell r="C276" t="str">
            <v>D250</v>
          </cell>
          <cell r="D276" t="str">
            <v>"</v>
          </cell>
          <cell r="F276">
            <v>72700</v>
          </cell>
        </row>
        <row r="277">
          <cell r="A277" t="str">
            <v>Q089</v>
          </cell>
          <cell r="B277" t="str">
            <v>"</v>
          </cell>
          <cell r="C277" t="str">
            <v>D200</v>
          </cell>
          <cell r="D277" t="str">
            <v>"</v>
          </cell>
          <cell r="F277">
            <v>37800</v>
          </cell>
        </row>
        <row r="278">
          <cell r="A278" t="str">
            <v>Q090</v>
          </cell>
          <cell r="B278" t="str">
            <v>"</v>
          </cell>
          <cell r="C278" t="str">
            <v>D150</v>
          </cell>
          <cell r="D278" t="str">
            <v>"</v>
          </cell>
          <cell r="F278">
            <v>23100</v>
          </cell>
        </row>
        <row r="279">
          <cell r="A279" t="str">
            <v>Q091</v>
          </cell>
          <cell r="B279" t="str">
            <v>" 45엘보</v>
          </cell>
          <cell r="C279" t="str">
            <v>D300</v>
          </cell>
          <cell r="D279" t="str">
            <v>"</v>
          </cell>
          <cell r="F279">
            <v>45100</v>
          </cell>
        </row>
        <row r="280">
          <cell r="A280" t="str">
            <v>Q092</v>
          </cell>
          <cell r="B280" t="str">
            <v>"</v>
          </cell>
          <cell r="C280" t="str">
            <v>D250</v>
          </cell>
          <cell r="D280" t="str">
            <v>"</v>
          </cell>
          <cell r="F280">
            <v>37200</v>
          </cell>
        </row>
        <row r="281">
          <cell r="A281" t="str">
            <v>Q093</v>
          </cell>
          <cell r="B281" t="str">
            <v>"</v>
          </cell>
          <cell r="C281" t="str">
            <v>D200</v>
          </cell>
          <cell r="D281" t="str">
            <v>"</v>
          </cell>
          <cell r="F281">
            <v>29200</v>
          </cell>
        </row>
        <row r="282">
          <cell r="A282" t="str">
            <v>Q094</v>
          </cell>
          <cell r="B282" t="str">
            <v>"</v>
          </cell>
          <cell r="C282" t="str">
            <v>D150</v>
          </cell>
          <cell r="D282" t="str">
            <v>"</v>
          </cell>
          <cell r="F282">
            <v>21200</v>
          </cell>
        </row>
        <row r="283">
          <cell r="A283" t="str">
            <v>Q095</v>
          </cell>
          <cell r="B283" t="str">
            <v>"</v>
          </cell>
          <cell r="C283" t="str">
            <v>D100</v>
          </cell>
          <cell r="D283" t="str">
            <v>"</v>
          </cell>
          <cell r="F283">
            <v>11800</v>
          </cell>
        </row>
        <row r="284">
          <cell r="A284" t="str">
            <v>Q096</v>
          </cell>
          <cell r="B284" t="str">
            <v>브레이드</v>
          </cell>
          <cell r="C284" t="str">
            <v>320~400</v>
          </cell>
          <cell r="D284" t="str">
            <v>"</v>
          </cell>
          <cell r="F284">
            <v>161000</v>
          </cell>
        </row>
        <row r="285">
          <cell r="A285" t="str">
            <v>Q097</v>
          </cell>
          <cell r="B285" t="str">
            <v>발판</v>
          </cell>
          <cell r="C285" t="str">
            <v>36*240*3000</v>
          </cell>
          <cell r="D285" t="str">
            <v>재</v>
          </cell>
          <cell r="F285">
            <v>1150</v>
          </cell>
        </row>
        <row r="286">
          <cell r="A286" t="str">
            <v>Q098</v>
          </cell>
          <cell r="B286" t="str">
            <v>각목</v>
          </cell>
          <cell r="C286" t="str">
            <v>90*90*3000</v>
          </cell>
          <cell r="D286" t="str">
            <v>재</v>
          </cell>
          <cell r="F286">
            <v>1000</v>
          </cell>
        </row>
        <row r="287">
          <cell r="A287" t="str">
            <v>Q099</v>
          </cell>
          <cell r="B287" t="str">
            <v>꺽쇠</v>
          </cell>
          <cell r="C287" t="str">
            <v>3부 10*15(400/EA)</v>
          </cell>
          <cell r="D287" t="str">
            <v>KG</v>
          </cell>
          <cell r="F287">
            <v>2560</v>
          </cell>
        </row>
        <row r="288">
          <cell r="A288" t="str">
            <v>Q100</v>
          </cell>
          <cell r="B288" t="str">
            <v>볼트</v>
          </cell>
          <cell r="C288" t="str">
            <v>20*75(255/EA)</v>
          </cell>
          <cell r="D288" t="str">
            <v>"</v>
          </cell>
          <cell r="F288">
            <v>1239</v>
          </cell>
        </row>
        <row r="289">
          <cell r="A289" t="str">
            <v>Q101</v>
          </cell>
          <cell r="B289" t="str">
            <v>PVC지수판</v>
          </cell>
          <cell r="C289" t="str">
            <v>200*5T</v>
          </cell>
          <cell r="D289" t="str">
            <v>M</v>
          </cell>
          <cell r="F289">
            <v>1940</v>
          </cell>
        </row>
        <row r="290">
          <cell r="A290" t="str">
            <v>Q102</v>
          </cell>
          <cell r="B290" t="str">
            <v>PVC용접봉</v>
          </cell>
          <cell r="D290" t="str">
            <v>KG</v>
          </cell>
          <cell r="F290">
            <v>2200</v>
          </cell>
        </row>
        <row r="291">
          <cell r="A291" t="str">
            <v>Q103</v>
          </cell>
          <cell r="B291" t="str">
            <v>모관망</v>
          </cell>
          <cell r="D291" t="str">
            <v>m2</v>
          </cell>
          <cell r="F291">
            <v>1770</v>
          </cell>
        </row>
        <row r="292">
          <cell r="A292" t="str">
            <v>Q104</v>
          </cell>
          <cell r="B292" t="str">
            <v>분수조</v>
          </cell>
          <cell r="D292" t="str">
            <v>조</v>
          </cell>
          <cell r="F292">
            <v>150000</v>
          </cell>
        </row>
        <row r="293">
          <cell r="A293" t="str">
            <v>Q105</v>
          </cell>
          <cell r="B293" t="str">
            <v>불투수조</v>
          </cell>
          <cell r="D293" t="str">
            <v>"</v>
          </cell>
          <cell r="F293">
            <v>90000</v>
          </cell>
        </row>
        <row r="294">
          <cell r="A294" t="str">
            <v>Q106</v>
          </cell>
          <cell r="B294" t="str">
            <v>방음재</v>
          </cell>
          <cell r="C294" t="str">
            <v>SO-NO50mm</v>
          </cell>
          <cell r="D294" t="str">
            <v>m2</v>
          </cell>
          <cell r="F294">
            <v>11510</v>
          </cell>
        </row>
        <row r="295">
          <cell r="A295" t="str">
            <v>Q107</v>
          </cell>
          <cell r="B295" t="str">
            <v>접착재</v>
          </cell>
          <cell r="C295" t="str">
            <v>D-5 250</v>
          </cell>
          <cell r="D295" t="str">
            <v>KG</v>
          </cell>
          <cell r="F295">
            <v>2200</v>
          </cell>
        </row>
        <row r="296">
          <cell r="A296" t="str">
            <v>R001</v>
          </cell>
          <cell r="B296" t="str">
            <v>바 스크린</v>
          </cell>
          <cell r="C296" t="str">
            <v>50m/m</v>
          </cell>
          <cell r="D296" t="str">
            <v>SET</v>
          </cell>
          <cell r="F296">
            <v>120000</v>
          </cell>
        </row>
        <row r="297">
          <cell r="A297" t="str">
            <v>R002</v>
          </cell>
          <cell r="B297" t="str">
            <v>"</v>
          </cell>
          <cell r="C297" t="str">
            <v>20m/m</v>
          </cell>
          <cell r="D297" t="str">
            <v>"</v>
          </cell>
          <cell r="F297">
            <v>150000</v>
          </cell>
        </row>
        <row r="298">
          <cell r="A298" t="str">
            <v>R003</v>
          </cell>
          <cell r="B298" t="str">
            <v>ROOTS BLOWER</v>
          </cell>
          <cell r="C298" t="str">
            <v>50m/mx3HP</v>
          </cell>
          <cell r="D298" t="str">
            <v>"</v>
          </cell>
          <cell r="F298">
            <v>728000</v>
          </cell>
        </row>
        <row r="299">
          <cell r="A299" t="str">
            <v>R003'</v>
          </cell>
          <cell r="B299" t="str">
            <v>ROOTS BLOWER</v>
          </cell>
          <cell r="C299" t="str">
            <v>65m/mx5HP</v>
          </cell>
          <cell r="D299" t="str">
            <v>"</v>
          </cell>
          <cell r="F299">
            <v>816000</v>
          </cell>
        </row>
        <row r="300">
          <cell r="A300" t="str">
            <v>R004</v>
          </cell>
          <cell r="B300" t="str">
            <v>유도 전동기</v>
          </cell>
          <cell r="C300" t="str">
            <v>3HP</v>
          </cell>
          <cell r="D300" t="str">
            <v>"</v>
          </cell>
          <cell r="F300">
            <v>101000</v>
          </cell>
        </row>
        <row r="301">
          <cell r="A301" t="str">
            <v>R004'</v>
          </cell>
          <cell r="B301" t="str">
            <v>유도 전동기</v>
          </cell>
          <cell r="C301" t="str">
            <v>5HP</v>
          </cell>
          <cell r="D301" t="str">
            <v>"</v>
          </cell>
          <cell r="F301">
            <v>123000</v>
          </cell>
        </row>
        <row r="302">
          <cell r="A302" t="str">
            <v>R005</v>
          </cell>
          <cell r="B302" t="str">
            <v>방진가대</v>
          </cell>
          <cell r="C302" t="str">
            <v>5HP이하</v>
          </cell>
          <cell r="D302" t="str">
            <v>"</v>
          </cell>
          <cell r="F302">
            <v>240000</v>
          </cell>
        </row>
        <row r="303">
          <cell r="A303" t="str">
            <v>R006</v>
          </cell>
          <cell r="B303" t="str">
            <v>알루미늄 사다리</v>
          </cell>
          <cell r="D303" t="str">
            <v>"</v>
          </cell>
          <cell r="F303">
            <v>85000</v>
          </cell>
        </row>
        <row r="304">
          <cell r="A304" t="str">
            <v>S001</v>
          </cell>
          <cell r="B304" t="str">
            <v>STS PIPE</v>
          </cell>
          <cell r="C304" t="str">
            <v>D100x3T</v>
          </cell>
          <cell r="D304" t="str">
            <v>M</v>
          </cell>
          <cell r="F304">
            <v>23913</v>
          </cell>
        </row>
        <row r="305">
          <cell r="A305" t="str">
            <v>S002</v>
          </cell>
          <cell r="B305" t="str">
            <v>STS PIPE</v>
          </cell>
          <cell r="C305" t="str">
            <v>D50x3T</v>
          </cell>
          <cell r="D305" t="str">
            <v>M</v>
          </cell>
          <cell r="F305">
            <v>12353</v>
          </cell>
        </row>
        <row r="306">
          <cell r="A306" t="str">
            <v>S003</v>
          </cell>
          <cell r="B306" t="str">
            <v>"</v>
          </cell>
          <cell r="C306" t="str">
            <v>D25x3T</v>
          </cell>
          <cell r="D306" t="str">
            <v>"</v>
          </cell>
          <cell r="F306">
            <v>6660</v>
          </cell>
        </row>
        <row r="307">
          <cell r="A307" t="str">
            <v>S004</v>
          </cell>
          <cell r="B307" t="str">
            <v>STS TEE</v>
          </cell>
          <cell r="C307" t="str">
            <v>용접100x50</v>
          </cell>
          <cell r="D307" t="str">
            <v>EA</v>
          </cell>
          <cell r="F307">
            <v>20070</v>
          </cell>
        </row>
        <row r="308">
          <cell r="A308" t="str">
            <v>S005</v>
          </cell>
          <cell r="B308" t="str">
            <v>STS ELBOW</v>
          </cell>
          <cell r="C308" t="str">
            <v>용접 D50</v>
          </cell>
          <cell r="D308" t="str">
            <v>"</v>
          </cell>
          <cell r="F308">
            <v>2970</v>
          </cell>
        </row>
        <row r="309">
          <cell r="A309" t="str">
            <v>S006</v>
          </cell>
          <cell r="B309" t="str">
            <v>STS SOCKET</v>
          </cell>
          <cell r="C309" t="str">
            <v>D50</v>
          </cell>
          <cell r="D309" t="str">
            <v>"</v>
          </cell>
          <cell r="F309">
            <v>1660</v>
          </cell>
        </row>
        <row r="310">
          <cell r="A310" t="str">
            <v>S007</v>
          </cell>
          <cell r="B310" t="str">
            <v>STS NIPPLE</v>
          </cell>
          <cell r="C310" t="str">
            <v>D50</v>
          </cell>
          <cell r="D310" t="str">
            <v>"</v>
          </cell>
          <cell r="F310">
            <v>1850</v>
          </cell>
        </row>
        <row r="311">
          <cell r="A311" t="str">
            <v>S008</v>
          </cell>
          <cell r="B311" t="str">
            <v>STS FRENGE</v>
          </cell>
          <cell r="C311" t="str">
            <v>D100</v>
          </cell>
          <cell r="D311" t="str">
            <v>"</v>
          </cell>
          <cell r="F311">
            <v>14880</v>
          </cell>
        </row>
        <row r="312">
          <cell r="A312" t="str">
            <v>S009</v>
          </cell>
          <cell r="B312" t="str">
            <v>STS 맹FRENGE</v>
          </cell>
          <cell r="C312" t="str">
            <v>D100</v>
          </cell>
          <cell r="D312" t="str">
            <v>"</v>
          </cell>
          <cell r="F312">
            <v>25800</v>
          </cell>
        </row>
        <row r="313">
          <cell r="A313" t="str">
            <v>S010</v>
          </cell>
          <cell r="B313" t="str">
            <v>STS FRENGE</v>
          </cell>
          <cell r="C313" t="str">
            <v>D50</v>
          </cell>
          <cell r="D313" t="str">
            <v>"</v>
          </cell>
          <cell r="F313">
            <v>5160</v>
          </cell>
        </row>
        <row r="314">
          <cell r="A314" t="str">
            <v>S011</v>
          </cell>
          <cell r="B314" t="str">
            <v>STS BOLT,NUT</v>
          </cell>
          <cell r="C314" t="str">
            <v>16x65L</v>
          </cell>
          <cell r="D314" t="str">
            <v>조</v>
          </cell>
          <cell r="F314">
            <v>589</v>
          </cell>
        </row>
        <row r="315">
          <cell r="A315" t="str">
            <v>S012</v>
          </cell>
          <cell r="B315" t="str">
            <v>STS BOLT,NUT</v>
          </cell>
          <cell r="C315" t="str">
            <v>16x50L</v>
          </cell>
          <cell r="D315" t="str">
            <v>조</v>
          </cell>
          <cell r="F315">
            <v>533</v>
          </cell>
        </row>
        <row r="316">
          <cell r="A316" t="str">
            <v>S013</v>
          </cell>
          <cell r="B316" t="str">
            <v>백 강관</v>
          </cell>
          <cell r="C316" t="str">
            <v>D150</v>
          </cell>
          <cell r="D316" t="str">
            <v>M</v>
          </cell>
          <cell r="F316">
            <v>9256</v>
          </cell>
        </row>
        <row r="317">
          <cell r="A317" t="str">
            <v>S014</v>
          </cell>
          <cell r="B317" t="str">
            <v>백 강관</v>
          </cell>
          <cell r="C317" t="str">
            <v>D50</v>
          </cell>
          <cell r="D317" t="str">
            <v>M</v>
          </cell>
          <cell r="F317">
            <v>2493</v>
          </cell>
        </row>
        <row r="318">
          <cell r="A318" t="str">
            <v>S015</v>
          </cell>
          <cell r="B318" t="str">
            <v>백 강관</v>
          </cell>
          <cell r="C318" t="str">
            <v>D40</v>
          </cell>
          <cell r="D318" t="str">
            <v>M</v>
          </cell>
          <cell r="F318">
            <v>1821</v>
          </cell>
        </row>
        <row r="319">
          <cell r="A319" t="str">
            <v>S016</v>
          </cell>
          <cell r="B319" t="str">
            <v>백 강관</v>
          </cell>
          <cell r="C319" t="str">
            <v>D32</v>
          </cell>
          <cell r="D319" t="str">
            <v>M</v>
          </cell>
          <cell r="F319">
            <v>1583</v>
          </cell>
        </row>
        <row r="320">
          <cell r="A320" t="str">
            <v>S017</v>
          </cell>
          <cell r="B320" t="str">
            <v>백 강관</v>
          </cell>
          <cell r="C320" t="str">
            <v>D25</v>
          </cell>
          <cell r="D320" t="str">
            <v>M</v>
          </cell>
          <cell r="F320">
            <v>1309</v>
          </cell>
        </row>
        <row r="321">
          <cell r="A321" t="str">
            <v>S018</v>
          </cell>
          <cell r="B321" t="str">
            <v>백 강관</v>
          </cell>
          <cell r="C321" t="str">
            <v>D20</v>
          </cell>
          <cell r="D321" t="str">
            <v>M</v>
          </cell>
          <cell r="F321">
            <v>924</v>
          </cell>
        </row>
        <row r="322">
          <cell r="A322" t="str">
            <v>S019</v>
          </cell>
          <cell r="B322" t="str">
            <v>BALL VALVE</v>
          </cell>
          <cell r="C322" t="str">
            <v>황동 D50</v>
          </cell>
          <cell r="D322" t="str">
            <v>EA</v>
          </cell>
          <cell r="F322">
            <v>19250</v>
          </cell>
        </row>
        <row r="323">
          <cell r="A323" t="str">
            <v>S020</v>
          </cell>
          <cell r="B323" t="str">
            <v>BALL VALVE</v>
          </cell>
          <cell r="C323" t="str">
            <v>황동 D40</v>
          </cell>
          <cell r="D323" t="str">
            <v>EA</v>
          </cell>
          <cell r="F323">
            <v>12740</v>
          </cell>
        </row>
        <row r="324">
          <cell r="A324" t="str">
            <v>S021</v>
          </cell>
          <cell r="B324" t="str">
            <v>BALL VALVE</v>
          </cell>
          <cell r="C324" t="str">
            <v>황동 D32</v>
          </cell>
          <cell r="D324" t="str">
            <v>EA</v>
          </cell>
          <cell r="F324">
            <v>9100</v>
          </cell>
        </row>
        <row r="325">
          <cell r="A325" t="str">
            <v>S021'</v>
          </cell>
          <cell r="B325" t="str">
            <v>BALL VALVE</v>
          </cell>
          <cell r="C325" t="str">
            <v>황동 D25</v>
          </cell>
          <cell r="D325" t="str">
            <v>EA</v>
          </cell>
          <cell r="F325">
            <v>5530</v>
          </cell>
        </row>
        <row r="326">
          <cell r="A326" t="str">
            <v>S022</v>
          </cell>
          <cell r="B326" t="str">
            <v>BALL VALVE</v>
          </cell>
          <cell r="C326" t="str">
            <v>황동 D20</v>
          </cell>
          <cell r="D326" t="str">
            <v>EA</v>
          </cell>
          <cell r="F326">
            <v>3570</v>
          </cell>
        </row>
        <row r="327">
          <cell r="A327" t="str">
            <v>S023</v>
          </cell>
          <cell r="B327" t="str">
            <v>SOLENOID VALVE</v>
          </cell>
          <cell r="C327" t="str">
            <v>D20</v>
          </cell>
          <cell r="D327" t="str">
            <v>EA</v>
          </cell>
          <cell r="F327">
            <v>38600</v>
          </cell>
        </row>
        <row r="328">
          <cell r="A328" t="str">
            <v>S023'</v>
          </cell>
          <cell r="B328" t="str">
            <v>SOLENOID VALVE</v>
          </cell>
          <cell r="C328" t="str">
            <v>D25</v>
          </cell>
          <cell r="D328" t="str">
            <v>EA</v>
          </cell>
          <cell r="F328">
            <v>44200</v>
          </cell>
        </row>
        <row r="329">
          <cell r="A329" t="str">
            <v>S024</v>
          </cell>
          <cell r="B329" t="str">
            <v>맹 FRENGE</v>
          </cell>
          <cell r="C329" t="str">
            <v>D150</v>
          </cell>
          <cell r="D329" t="str">
            <v>EA</v>
          </cell>
          <cell r="F329">
            <v>7742</v>
          </cell>
        </row>
        <row r="330">
          <cell r="A330" t="str">
            <v>S025</v>
          </cell>
          <cell r="B330" t="str">
            <v>FRENGE</v>
          </cell>
          <cell r="C330" t="str">
            <v>D150</v>
          </cell>
          <cell r="D330" t="str">
            <v>EA</v>
          </cell>
          <cell r="F330">
            <v>4837</v>
          </cell>
        </row>
        <row r="331">
          <cell r="A331" t="str">
            <v>S026</v>
          </cell>
          <cell r="B331" t="str">
            <v>FRENGE</v>
          </cell>
          <cell r="C331" t="str">
            <v>D80</v>
          </cell>
          <cell r="D331" t="str">
            <v>EA</v>
          </cell>
          <cell r="F331">
            <v>2352</v>
          </cell>
        </row>
        <row r="332">
          <cell r="A332" t="str">
            <v>S026'</v>
          </cell>
          <cell r="B332" t="str">
            <v>FRENGE</v>
          </cell>
          <cell r="C332" t="str">
            <v>D65</v>
          </cell>
          <cell r="D332" t="str">
            <v>EA</v>
          </cell>
          <cell r="F332">
            <v>1974</v>
          </cell>
        </row>
        <row r="333">
          <cell r="A333" t="str">
            <v>S027</v>
          </cell>
          <cell r="B333" t="str">
            <v>FRENGE</v>
          </cell>
          <cell r="C333" t="str">
            <v>D50</v>
          </cell>
          <cell r="D333" t="str">
            <v>EA</v>
          </cell>
          <cell r="F333">
            <v>1540</v>
          </cell>
        </row>
        <row r="334">
          <cell r="A334" t="str">
            <v>S028</v>
          </cell>
          <cell r="B334" t="str">
            <v>FRENGE</v>
          </cell>
          <cell r="C334" t="str">
            <v>D40</v>
          </cell>
          <cell r="D334" t="str">
            <v>EA</v>
          </cell>
          <cell r="F334">
            <v>1386</v>
          </cell>
        </row>
        <row r="335">
          <cell r="A335" t="str">
            <v>S029</v>
          </cell>
          <cell r="B335" t="str">
            <v>FRENGE</v>
          </cell>
          <cell r="C335" t="str">
            <v>D32</v>
          </cell>
          <cell r="D335" t="str">
            <v>EA</v>
          </cell>
          <cell r="F335">
            <v>1316</v>
          </cell>
        </row>
        <row r="336">
          <cell r="A336" t="str">
            <v>S029'</v>
          </cell>
          <cell r="B336" t="str">
            <v>FRENGE</v>
          </cell>
          <cell r="C336" t="str">
            <v>D25</v>
          </cell>
          <cell r="D336" t="str">
            <v>EA</v>
          </cell>
          <cell r="F336">
            <v>1050</v>
          </cell>
        </row>
        <row r="337">
          <cell r="A337" t="str">
            <v>S030</v>
          </cell>
          <cell r="B337" t="str">
            <v>FRENGE</v>
          </cell>
          <cell r="C337" t="str">
            <v>D20</v>
          </cell>
          <cell r="D337" t="str">
            <v>EA</v>
          </cell>
          <cell r="F337">
            <v>896</v>
          </cell>
        </row>
        <row r="338">
          <cell r="A338" t="str">
            <v>S031</v>
          </cell>
          <cell r="B338" t="str">
            <v>FRENGE BAKING</v>
          </cell>
          <cell r="C338" t="str">
            <v>D150</v>
          </cell>
          <cell r="D338" t="str">
            <v>EA</v>
          </cell>
          <cell r="F338">
            <v>1122</v>
          </cell>
        </row>
        <row r="339">
          <cell r="A339" t="str">
            <v>S032</v>
          </cell>
          <cell r="B339" t="str">
            <v>FRENGE BAKING</v>
          </cell>
          <cell r="C339" t="str">
            <v>D100</v>
          </cell>
          <cell r="D339" t="str">
            <v>EA</v>
          </cell>
          <cell r="F339">
            <v>750</v>
          </cell>
        </row>
        <row r="340">
          <cell r="A340" t="str">
            <v>S033</v>
          </cell>
          <cell r="B340" t="str">
            <v>FRENGE BAKING</v>
          </cell>
          <cell r="C340" t="str">
            <v>D80</v>
          </cell>
          <cell r="D340" t="str">
            <v>EA</v>
          </cell>
          <cell r="F340">
            <v>432</v>
          </cell>
        </row>
        <row r="341">
          <cell r="A341" t="str">
            <v>S033'</v>
          </cell>
          <cell r="B341" t="str">
            <v>FRENGE BAKING</v>
          </cell>
          <cell r="C341" t="str">
            <v>D65</v>
          </cell>
          <cell r="D341" t="str">
            <v>EA</v>
          </cell>
          <cell r="F341">
            <v>372</v>
          </cell>
        </row>
        <row r="342">
          <cell r="A342" t="str">
            <v>S034</v>
          </cell>
          <cell r="B342" t="str">
            <v>FRENGE BAKING</v>
          </cell>
          <cell r="C342" t="str">
            <v>D50</v>
          </cell>
          <cell r="D342" t="str">
            <v>EA</v>
          </cell>
          <cell r="F342">
            <v>336</v>
          </cell>
        </row>
        <row r="343">
          <cell r="A343" t="str">
            <v>S035</v>
          </cell>
          <cell r="B343" t="str">
            <v>FRENGE BAKING</v>
          </cell>
          <cell r="C343" t="str">
            <v>D40</v>
          </cell>
          <cell r="D343" t="str">
            <v>EA</v>
          </cell>
          <cell r="F343">
            <v>288</v>
          </cell>
        </row>
        <row r="344">
          <cell r="A344" t="str">
            <v>S036</v>
          </cell>
          <cell r="B344" t="str">
            <v>FRENGE BAKING</v>
          </cell>
          <cell r="C344" t="str">
            <v>D32</v>
          </cell>
          <cell r="D344" t="str">
            <v>EA</v>
          </cell>
          <cell r="F344">
            <v>250</v>
          </cell>
        </row>
        <row r="345">
          <cell r="A345" t="str">
            <v>S036'</v>
          </cell>
          <cell r="B345" t="str">
            <v>FRENGE BAKING</v>
          </cell>
          <cell r="C345" t="str">
            <v>D25</v>
          </cell>
          <cell r="D345" t="str">
            <v>EA</v>
          </cell>
          <cell r="F345">
            <v>204</v>
          </cell>
        </row>
        <row r="346">
          <cell r="A346" t="str">
            <v>S037</v>
          </cell>
          <cell r="B346" t="str">
            <v>FRENGE BAKING</v>
          </cell>
          <cell r="C346" t="str">
            <v>D20</v>
          </cell>
          <cell r="D346" t="str">
            <v>EA</v>
          </cell>
          <cell r="F346">
            <v>200</v>
          </cell>
        </row>
        <row r="347">
          <cell r="A347" t="str">
            <v>S038</v>
          </cell>
          <cell r="B347" t="str">
            <v>BOLT,NUT</v>
          </cell>
          <cell r="C347" t="str">
            <v>20x80L</v>
          </cell>
          <cell r="D347" t="str">
            <v>조</v>
          </cell>
          <cell r="F347">
            <v>282</v>
          </cell>
        </row>
        <row r="348">
          <cell r="A348" t="str">
            <v>S039</v>
          </cell>
          <cell r="B348" t="str">
            <v>BOLT,NUT</v>
          </cell>
          <cell r="C348" t="str">
            <v>16x65L</v>
          </cell>
          <cell r="D348" t="str">
            <v>조</v>
          </cell>
          <cell r="F348">
            <v>151</v>
          </cell>
        </row>
      </sheetData>
      <sheetData sheetId="1"/>
      <sheetData sheetId="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총괄"/>
      <sheetName val="지장물조서"/>
    </sheetNames>
    <sheetDataSet>
      <sheetData sheetId="0"/>
      <sheetData sheetId="1"/>
      <sheetData sheetId="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s>
    <sheetDataSet>
      <sheetData sheetId="0"/>
      <sheetData sheetId="1"/>
      <sheetData sheetId="2"/>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대비표"/>
      <sheetName val="기기리스트"/>
      <sheetName val="축산 기기리스트"/>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간지"/>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자재총괄"/>
      <sheetName val="시멘트레미콘구입량"/>
      <sheetName val="골재구입량"/>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1.토공집계"/>
      <sheetName val="2.관대집계표"/>
      <sheetName val="접합"/>
      <sheetName val="3.구조물공"/>
      <sheetName val="4.포장공"/>
      <sheetName val="5.부대공"/>
      <sheetName val="6.주요자재대"/>
      <sheetName val="7.폐기물집계"/>
      <sheetName val="표지"/>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지장물보호(수집)"/>
      <sheetName val="지장물산근"/>
      <sheetName val="지장물보호공단위수량"/>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Sheet1"/>
      <sheetName val="세부내역"/>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우수받이"/>
      <sheetName val="Sheet1 (2)"/>
      <sheetName val="식재"/>
      <sheetName val="시설물"/>
      <sheetName val="식재출력용"/>
      <sheetName val="유지관리"/>
      <sheetName val="단가"/>
      <sheetName val="깨기 총괄"/>
      <sheetName val="변수값"/>
      <sheetName val="중기상차"/>
      <sheetName val="AS복구"/>
      <sheetName val="중기터파기"/>
      <sheetName val="장비집계"/>
      <sheetName val="고양관재"/>
      <sheetName val="데이타"/>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터파기및재료"/>
      <sheetName val="진주방향"/>
      <sheetName val="해평견적"/>
      <sheetName val="공사설명서"/>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수안보-MBR1"/>
      <sheetName val="guard(mac)"/>
      <sheetName val="내역"/>
      <sheetName val="상부집계표"/>
      <sheetName val="집계표"/>
      <sheetName val="날개벽(시점좌측)"/>
      <sheetName val="삭제및변경불가"/>
      <sheetName val="조명시설"/>
      <sheetName val="가도공"/>
      <sheetName val="토공 total"/>
      <sheetName val="총괄내역서"/>
      <sheetName val="SLAB"/>
      <sheetName val="관경고용테이프수집"/>
      <sheetName val="관경고용산근"/>
      <sheetName val="레미콘"/>
      <sheetName val="pe이중벽관"/>
      <sheetName val="pe이중벽관 (우수)"/>
      <sheetName val="D100관"/>
      <sheetName val="D16"/>
      <sheetName val="D20"/>
      <sheetName val="D25"/>
      <sheetName val="D50"/>
      <sheetName val="D75,D100"/>
      <sheetName val="단가일람"/>
      <sheetName val="조경일람"/>
      <sheetName val="내역서(전기)"/>
      <sheetName val="일위대가목차"/>
      <sheetName val="구조물철거타공정이월"/>
      <sheetName val="일위대가표"/>
      <sheetName val="bearing"/>
      <sheetName val="연동내역"/>
      <sheetName val="관접합및부설"/>
      <sheetName val="Sheet5"/>
      <sheetName val="관급자재대"/>
      <sheetName val="입찰"/>
      <sheetName val="현경"/>
      <sheetName val="수량산출"/>
      <sheetName val="4차원가계산서"/>
      <sheetName val="1-4-2.관(약)"/>
      <sheetName val="L형 옹벽"/>
      <sheetName val="우배수"/>
      <sheetName val="계산식"/>
      <sheetName val="6PILE  (돌출)"/>
      <sheetName val="고압수량(철거)"/>
      <sheetName val="부대내역"/>
      <sheetName val="#REF"/>
      <sheetName val="용역비내역-진짜"/>
      <sheetName val="법면단"/>
      <sheetName val="골재집계"/>
      <sheetName val="-레미콘집계"/>
      <sheetName val="-몰탈콘크리트"/>
      <sheetName val="자갈,시멘트,모래산출"/>
      <sheetName val="-철근집계"/>
      <sheetName val="포장재료(1)"/>
      <sheetName val="-흄관집계"/>
      <sheetName val="자료"/>
      <sheetName val="보차도경계석"/>
      <sheetName val="견적대비표"/>
      <sheetName val="원가"/>
      <sheetName val="계산서(곡선부)"/>
      <sheetName val="포장재료집계표"/>
      <sheetName val="증감내역서"/>
      <sheetName val="5.정산서"/>
      <sheetName val="정부노임단가"/>
      <sheetName val="식재인부"/>
      <sheetName val="교각1"/>
      <sheetName val="산출근거"/>
      <sheetName val="설계조건"/>
      <sheetName val="요율"/>
      <sheetName val="신당동집계표"/>
      <sheetName val="전차선로 물량표"/>
      <sheetName val="한강운반비"/>
      <sheetName val="자재"/>
      <sheetName val="BD"/>
      <sheetName val="석축설면"/>
      <sheetName val="법면설면"/>
      <sheetName val="석축단"/>
      <sheetName val="법면수집"/>
      <sheetName val="공통(20-91)"/>
      <sheetName val="슬래브(유곡)"/>
      <sheetName val="Total"/>
      <sheetName val="설계명세서"/>
      <sheetName val="2003상반기노임기준"/>
      <sheetName val="nys"/>
      <sheetName val="건축내역"/>
      <sheetName val="우각부보강"/>
      <sheetName val="차수별내역서"/>
      <sheetName val="총괄내역서(설계)"/>
      <sheetName val="실행대비"/>
      <sheetName val="JUCK"/>
      <sheetName val="2000,9월 일위"/>
      <sheetName val="공통단가"/>
      <sheetName val="단가조사"/>
      <sheetName val="코드표"/>
      <sheetName val="재료비"/>
      <sheetName val="운반비"/>
      <sheetName val="단가표"/>
      <sheetName val="집수정(600-700)"/>
      <sheetName val="금액"/>
      <sheetName val="데리네이타현황"/>
      <sheetName val="P-산#1-1(WOWA1)"/>
      <sheetName val="기초입력 DATA"/>
      <sheetName val="설계예산서"/>
      <sheetName val="예산내역서"/>
      <sheetName val="설 계"/>
      <sheetName val="가점"/>
      <sheetName val="index"/>
      <sheetName val="etc"/>
      <sheetName val="data"/>
      <sheetName val="실행예산"/>
      <sheetName val="공사개요"/>
      <sheetName val="개산공사비"/>
      <sheetName val="지급자재"/>
      <sheetName val="수지표"/>
      <sheetName val="셀명"/>
      <sheetName val="공사"/>
      <sheetName val="-치수표(곡선부)"/>
      <sheetName val="CON'C"/>
      <sheetName val="wall"/>
      <sheetName val="Macro(차단기)"/>
      <sheetName val="비탈면보호공수량산출"/>
      <sheetName val="전선 및 전선관"/>
      <sheetName val="노임단가"/>
      <sheetName val="자재단가"/>
      <sheetName val="경비단가"/>
      <sheetName val="기본단가표"/>
      <sheetName val="CODE"/>
      <sheetName val="값"/>
      <sheetName val="집수정단위수량600 "/>
      <sheetName val="S.중기사용료"/>
      <sheetName val="입력란"/>
      <sheetName val="2.고용보험료산출근거"/>
      <sheetName val="ABUT수량-A1"/>
      <sheetName val="8.석축단위(H=1.5M)"/>
      <sheetName val="일위대가(가설)"/>
      <sheetName val="설계예시"/>
      <sheetName val="일위산출"/>
      <sheetName val="건축내역서"/>
      <sheetName val="설비내역서"/>
      <sheetName val="전기내역서"/>
      <sheetName val="고유코드_설계"/>
      <sheetName val="노임"/>
      <sheetName val="인건비"/>
      <sheetName val="BID"/>
      <sheetName val="Sheet2"/>
      <sheetName val="단면가정"/>
      <sheetName val="이토변실(A3-LINE)"/>
      <sheetName val="자압"/>
      <sheetName val="토공연장"/>
      <sheetName val="SLAB&quot;1&quot;"/>
      <sheetName val="맨홀수량산출"/>
      <sheetName val="FOB발"/>
      <sheetName val="개비온집계"/>
      <sheetName val="개비온 단위"/>
      <sheetName val="기초자료입력"/>
      <sheetName val="단가조사서"/>
      <sheetName val="매입세율"/>
      <sheetName val="단가및재료비"/>
      <sheetName val="잡비계산"/>
      <sheetName val="8.PILE  (돌출)"/>
      <sheetName val="토목공사"/>
      <sheetName val="설계내역"/>
      <sheetName val="중기조종사 단위단가"/>
      <sheetName val="아파트 내역"/>
      <sheetName val="70%"/>
      <sheetName val="세금자료"/>
      <sheetName val="노무"/>
      <sheetName val="실행내역"/>
      <sheetName val="Cost bd-&quot;A&quot;"/>
      <sheetName val="증감대비표(전체변경)"/>
      <sheetName val="원가계산서(공동+분담)"/>
      <sheetName val="원가계산서(공동)"/>
      <sheetName val="원가계산서(분담-지열)"/>
      <sheetName val="공종별증감대비표"/>
      <sheetName val="건축"/>
      <sheetName val="토목"/>
      <sheetName val="조경"/>
      <sheetName val="기계"/>
      <sheetName val="지열"/>
      <sheetName val="말뚝지지력산정"/>
      <sheetName val="5.모델링"/>
      <sheetName val="안전시설(수집)"/>
      <sheetName val="안전시설"/>
      <sheetName val="원형1호맨홀토공수량"/>
      <sheetName val="일위대가 "/>
      <sheetName val="COPING"/>
      <sheetName val="견적"/>
      <sheetName val="토사(PE)"/>
      <sheetName val="큰다리교깨기"/>
      <sheetName val="전기"/>
      <sheetName val="수로BOX"/>
      <sheetName val="맨홀수량집계"/>
      <sheetName val="3련 BOX"/>
      <sheetName val="물가대비표"/>
      <sheetName val="공사비"/>
      <sheetName val="실행철강하도"/>
      <sheetName val="조건표"/>
      <sheetName val="D"/>
      <sheetName val="위치조서"/>
      <sheetName val="총괄집계_"/>
      <sheetName val="날개벽철근집계_"/>
      <sheetName val="PVC접합개소_산출서"/>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상부공"/>
      <sheetName val="★도급내역(2공구)"/>
      <sheetName val="손익분석"/>
      <sheetName val="견적서을지"/>
      <sheetName val="SG"/>
      <sheetName val="충주"/>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차액보증"/>
      <sheetName val="슬래브"/>
      <sheetName val="원가계산"/>
      <sheetName val="BOX"/>
      <sheetName val="설계"/>
      <sheetName val="일위대가(건축)"/>
      <sheetName val="APT"/>
      <sheetName val="토적표"/>
      <sheetName val="배수공수집"/>
      <sheetName val="간지 (세)"/>
      <sheetName val="LOPCALC"/>
      <sheetName val="설비"/>
      <sheetName val="전기일위대가"/>
      <sheetName val="인건비 "/>
      <sheetName val="원가계산 (2)"/>
      <sheetName val="자압1"/>
      <sheetName val="부하(성남)"/>
      <sheetName val="구동"/>
      <sheetName val="을"/>
      <sheetName val="영동(D)"/>
      <sheetName val="참고사항"/>
      <sheetName val="근로자자료입력"/>
      <sheetName val="노무비"/>
      <sheetName val="재료비단가"/>
      <sheetName val="투자비"/>
      <sheetName val="조성원가DATA"/>
      <sheetName val="사업비"/>
      <sheetName val="경산"/>
      <sheetName val="인건-측정"/>
      <sheetName val="MOTOR"/>
      <sheetName val="교각별철근수량집계표"/>
      <sheetName val="마산방향"/>
      <sheetName val="마산방향철근집계"/>
      <sheetName val="7.PILE  (돌출)"/>
      <sheetName val="DATA1"/>
      <sheetName val="노임단가(2009.상)"/>
      <sheetName val="10.1 중기기초단가"/>
      <sheetName val="계약서"/>
      <sheetName val="Sheet17"/>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1-4-2_관(약)"/>
      <sheetName val="배수공총괄_집계표(횡)"/>
      <sheetName val="보차도경계석_조서"/>
      <sheetName val="맨홀집계표_"/>
      <sheetName val="Sheet1_(2)"/>
      <sheetName val="전차선로_물량표"/>
      <sheetName val="pe이중벽관_(우수)"/>
      <sheetName val="토목검측서"/>
      <sheetName val="공사요율"/>
      <sheetName val="물가자료"/>
      <sheetName val="1호맨홀가감수량"/>
      <sheetName val="가시설(TYPE-A)"/>
      <sheetName val="1-1평균터파기고(1)"/>
      <sheetName val="1호맨홀수량산출"/>
      <sheetName val="가시설단위수량"/>
      <sheetName val="SORCE1"/>
      <sheetName val="고상실행"/>
      <sheetName val="관경별내역서"/>
      <sheetName val="교사기준면적(초등)"/>
      <sheetName val="SPC노임(5월)"/>
      <sheetName val="내역서갑지"/>
      <sheetName val="내역서을지"/>
      <sheetName val="b_balju"/>
      <sheetName val="부시수량"/>
      <sheetName val="맨홀수량산출(A-LINE)"/>
      <sheetName val="T13(P68~72,78)"/>
      <sheetName val="상호참고자료"/>
      <sheetName val="공사기본내용입력"/>
      <sheetName val="발주처자료입력"/>
      <sheetName val="회사기본자료"/>
      <sheetName val="하자보증자료"/>
      <sheetName val="기술자관련자료"/>
      <sheetName val="3.하중산정4.지지력"/>
      <sheetName val="깨기"/>
      <sheetName val="유입부"/>
      <sheetName val="BQ(실행)"/>
      <sheetName val="교대(A1-A2)"/>
      <sheetName val="대로근거"/>
      <sheetName val="중로근거"/>
      <sheetName val="통관-유입(벌어짐)유출(도수)"/>
      <sheetName val="단면A-A(TR)"/>
      <sheetName val="1.설계조건"/>
      <sheetName val="도급"/>
      <sheetName val="입찰견적보고서"/>
      <sheetName val="용수량(생활용수)"/>
      <sheetName val="평가데이터"/>
      <sheetName val="공구"/>
      <sheetName val="ilch"/>
      <sheetName val="돌담교 상부수량"/>
      <sheetName val="토목(대안)"/>
      <sheetName val="POOM_MOTO"/>
      <sheetName val="1-1"/>
      <sheetName val="교각계산"/>
      <sheetName val="기초단가"/>
      <sheetName val="안정검토(온1)"/>
      <sheetName val="ITEM"/>
      <sheetName val="7월11일"/>
      <sheetName val="배수장토목공사비"/>
      <sheetName val="강교(Sub)"/>
      <sheetName val="공사비증감"/>
      <sheetName val="3BL공동구 수량"/>
      <sheetName val="기존도수로깨기"/>
      <sheetName val="산출"/>
      <sheetName val="파일의이용"/>
      <sheetName val="HVAC"/>
      <sheetName val="조건"/>
      <sheetName val="ITB COST"/>
      <sheetName val="Y-WORK"/>
      <sheetName val="자재대"/>
      <sheetName val="감시비교(자동제어비교)"/>
      <sheetName val="1,2공구원가계산서"/>
      <sheetName val="2공구산출내역"/>
      <sheetName val="1공구산출내역서"/>
      <sheetName val="공사명입력"/>
      <sheetName val="기계경비적용기준"/>
      <sheetName val="일반공사"/>
      <sheetName val="효성CB 1P기초"/>
      <sheetName val="공량산출서"/>
      <sheetName val="단가입력"/>
      <sheetName val="40단가산출서"/>
      <sheetName val="H-PILE수량집계"/>
      <sheetName val="40집계"/>
      <sheetName val="L_RPTB02_01"/>
      <sheetName val="동일대내"/>
      <sheetName val="노무비 근거"/>
      <sheetName val="중부"/>
      <sheetName val="북부"/>
      <sheetName val="남부"/>
      <sheetName val="summary"/>
      <sheetName val="chart"/>
      <sheetName val="chart update"/>
      <sheetName val="남평1"/>
      <sheetName val="남평2"/>
      <sheetName val="남평3"/>
      <sheetName val="회동1"/>
      <sheetName val="회동2"/>
      <sheetName val="회동3"/>
      <sheetName val="회동4"/>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비계공사"/>
      <sheetName val="3연box"/>
      <sheetName val="2)관접합"/>
      <sheetName val="원가입력"/>
      <sheetName val="조명율표"/>
      <sheetName val="차도조도계산"/>
      <sheetName val="99노임단가"/>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97노임단가"/>
      <sheetName val="백호우계수"/>
      <sheetName val="개거산출내역"/>
      <sheetName val="ⴭⴭⴭⴭ"/>
      <sheetName val="관급자재"/>
      <sheetName val="부하계산서"/>
      <sheetName val="철콘"/>
      <sheetName val="INPUT"/>
      <sheetName val="단위단가"/>
      <sheetName val="자재단가_사급"/>
      <sheetName val="중기적산목록"/>
      <sheetName val="산근터빈"/>
      <sheetName val="토공집계"/>
      <sheetName val="[고양관재.XLSŝ보차도경계석집계표(종)"/>
      <sheetName val="내역서적용수량"/>
      <sheetName val="토목내역서"/>
    </sheetNames>
    <sheetDataSet>
      <sheetData sheetId="0" refreshError="1">
        <row r="24">
          <cell r="B24" t="str">
            <v>수평곡관</v>
          </cell>
          <cell r="C24" t="str">
            <v>D=100×11¼˚</v>
          </cell>
          <cell r="D24" t="str">
            <v xml:space="preserve"> ⊃</v>
          </cell>
          <cell r="E24">
            <v>10</v>
          </cell>
        </row>
        <row r="25">
          <cell r="B25" t="str">
            <v>수평곡관</v>
          </cell>
          <cell r="C25" t="str">
            <v>D=150×11¼˚</v>
          </cell>
          <cell r="D25" t="str">
            <v xml:space="preserve"> ⊃</v>
          </cell>
          <cell r="E25">
            <v>12</v>
          </cell>
        </row>
        <row r="26">
          <cell r="B26" t="str">
            <v>수평곡관</v>
          </cell>
          <cell r="C26" t="str">
            <v>D=100×11¼˚</v>
          </cell>
          <cell r="D26" t="str">
            <v xml:space="preserve"> ⊃</v>
          </cell>
          <cell r="E26">
            <v>17</v>
          </cell>
        </row>
        <row r="27">
          <cell r="B27" t="str">
            <v>수평곡관</v>
          </cell>
          <cell r="C27" t="str">
            <v>D=100×22½˚</v>
          </cell>
          <cell r="D27" t="str">
            <v xml:space="preserve"> ⊃</v>
          </cell>
          <cell r="E27">
            <v>20</v>
          </cell>
        </row>
        <row r="28">
          <cell r="B28" t="str">
            <v>수평곡관</v>
          </cell>
          <cell r="C28" t="str">
            <v>D=150×22½˚</v>
          </cell>
          <cell r="D28" t="str">
            <v xml:space="preserve"> ⊃</v>
          </cell>
          <cell r="E28">
            <v>4</v>
          </cell>
        </row>
        <row r="29">
          <cell r="B29" t="str">
            <v>수평곡관</v>
          </cell>
          <cell r="C29" t="str">
            <v>D=100×22½˚</v>
          </cell>
          <cell r="D29" t="str">
            <v xml:space="preserve"> ⊃</v>
          </cell>
          <cell r="E29">
            <v>5</v>
          </cell>
        </row>
        <row r="30">
          <cell r="B30" t="str">
            <v>수평곡관</v>
          </cell>
          <cell r="C30" t="str">
            <v>D=100×45˚</v>
          </cell>
          <cell r="D30" t="str">
            <v xml:space="preserve"> ⊃</v>
          </cell>
          <cell r="E30">
            <v>5</v>
          </cell>
        </row>
        <row r="31">
          <cell r="B31" t="str">
            <v>수평곡관</v>
          </cell>
          <cell r="C31" t="str">
            <v>D=150×45˚</v>
          </cell>
          <cell r="D31" t="str">
            <v xml:space="preserve"> ⊃</v>
          </cell>
          <cell r="E31">
            <v>5</v>
          </cell>
        </row>
        <row r="32">
          <cell r="B32" t="str">
            <v>수평곡관</v>
          </cell>
          <cell r="C32" t="str">
            <v>D=100×45˚</v>
          </cell>
          <cell r="D32" t="str">
            <v xml:space="preserve"> ⊃</v>
          </cell>
          <cell r="E32">
            <v>4</v>
          </cell>
        </row>
        <row r="33">
          <cell r="B33" t="str">
            <v>수평곡관</v>
          </cell>
          <cell r="C33" t="str">
            <v>D=100×90˚</v>
          </cell>
          <cell r="D33" t="str">
            <v xml:space="preserve"> ⊃</v>
          </cell>
          <cell r="E33">
            <v>6</v>
          </cell>
        </row>
        <row r="34">
          <cell r="B34" t="str">
            <v>수평곡관</v>
          </cell>
          <cell r="C34" t="str">
            <v>D=100×90˚</v>
          </cell>
          <cell r="D34" t="str">
            <v xml:space="preserve"> ⊃</v>
          </cell>
          <cell r="E34">
            <v>5</v>
          </cell>
        </row>
        <row r="35">
          <cell r="B35" t="str">
            <v>수평곡관</v>
          </cell>
          <cell r="C35" t="str">
            <v>D=100×90˚</v>
          </cell>
          <cell r="D35" t="str">
            <v xml:space="preserve"> ⊃</v>
          </cell>
          <cell r="E35">
            <v>55</v>
          </cell>
        </row>
        <row r="36">
          <cell r="B36" t="str">
            <v>소켓플랜지T형관</v>
          </cell>
          <cell r="C36" t="str">
            <v>D=100×100</v>
          </cell>
          <cell r="D36">
            <v>0</v>
          </cell>
          <cell r="E36">
            <v>5</v>
          </cell>
        </row>
        <row r="37">
          <cell r="B37" t="str">
            <v>소켓플랜지T형관</v>
          </cell>
          <cell r="C37" t="str">
            <v>D=100×100</v>
          </cell>
          <cell r="D37">
            <v>0</v>
          </cell>
          <cell r="E37">
            <v>5</v>
          </cell>
        </row>
        <row r="38">
          <cell r="B38" t="str">
            <v>소켓플랜지T형관</v>
          </cell>
          <cell r="C38" t="str">
            <v>D=100×100</v>
          </cell>
          <cell r="D38">
            <v>0</v>
          </cell>
          <cell r="E38">
            <v>6</v>
          </cell>
        </row>
        <row r="39">
          <cell r="B39" t="str">
            <v>소켓T형관</v>
          </cell>
          <cell r="C39" t="str">
            <v>D=100×100</v>
          </cell>
          <cell r="D39">
            <v>0</v>
          </cell>
          <cell r="E39">
            <v>4</v>
          </cell>
        </row>
        <row r="40">
          <cell r="B40" t="str">
            <v>소켓T형관</v>
          </cell>
          <cell r="C40" t="str">
            <v>D=100×100</v>
          </cell>
          <cell r="D40">
            <v>0</v>
          </cell>
          <cell r="E40">
            <v>5</v>
          </cell>
        </row>
        <row r="41">
          <cell r="B41" t="str">
            <v>소켓T형관</v>
          </cell>
          <cell r="C41" t="str">
            <v>D=100×100</v>
          </cell>
          <cell r="D41">
            <v>0</v>
          </cell>
          <cell r="E41">
            <v>8</v>
          </cell>
        </row>
        <row r="42">
          <cell r="B42" t="str">
            <v>이 음 관</v>
          </cell>
          <cell r="C42" t="str">
            <v>D=80</v>
          </cell>
          <cell r="D42">
            <v>0</v>
          </cell>
          <cell r="E42">
            <v>9</v>
          </cell>
        </row>
        <row r="43">
          <cell r="B43" t="str">
            <v>이 음 관</v>
          </cell>
          <cell r="C43" t="str">
            <v>D=100</v>
          </cell>
          <cell r="D43">
            <v>0</v>
          </cell>
          <cell r="E43">
            <v>10</v>
          </cell>
        </row>
        <row r="44">
          <cell r="B44" t="str">
            <v>이 음 관</v>
          </cell>
          <cell r="C44" t="str">
            <v>D=150</v>
          </cell>
          <cell r="D44">
            <v>0</v>
          </cell>
          <cell r="E44">
            <v>12</v>
          </cell>
        </row>
        <row r="45">
          <cell r="B45" t="str">
            <v>이 음 관</v>
          </cell>
          <cell r="C45" t="str">
            <v>D=200</v>
          </cell>
          <cell r="D45">
            <v>0</v>
          </cell>
          <cell r="E45">
            <v>18</v>
          </cell>
        </row>
        <row r="46">
          <cell r="B46" t="str">
            <v>이 음 관</v>
          </cell>
          <cell r="C46" t="str">
            <v>D=250</v>
          </cell>
          <cell r="D46">
            <v>0</v>
          </cell>
          <cell r="E46">
            <v>25</v>
          </cell>
        </row>
        <row r="47">
          <cell r="B47" t="str">
            <v>이 음 관</v>
          </cell>
          <cell r="C47" t="str">
            <v>D=300</v>
          </cell>
          <cell r="D47">
            <v>0</v>
          </cell>
          <cell r="E47">
            <v>34</v>
          </cell>
        </row>
        <row r="48">
          <cell r="B48" t="str">
            <v>플랜지관</v>
          </cell>
          <cell r="C48" t="str">
            <v>D=80</v>
          </cell>
          <cell r="D48">
            <v>0</v>
          </cell>
          <cell r="E48">
            <v>7.9</v>
          </cell>
        </row>
        <row r="49">
          <cell r="B49" t="str">
            <v>플랜지관</v>
          </cell>
          <cell r="C49" t="str">
            <v>D=100</v>
          </cell>
          <cell r="D49">
            <v>0</v>
          </cell>
          <cell r="E49">
            <v>9.6</v>
          </cell>
        </row>
        <row r="50">
          <cell r="B50" t="str">
            <v>플랜지관</v>
          </cell>
          <cell r="C50" t="str">
            <v>D=150</v>
          </cell>
          <cell r="D50">
            <v>0</v>
          </cell>
          <cell r="E50">
            <v>15.6</v>
          </cell>
        </row>
        <row r="51">
          <cell r="B51" t="str">
            <v>플랜지관</v>
          </cell>
          <cell r="C51" t="str">
            <v>D=200</v>
          </cell>
          <cell r="D51">
            <v>0</v>
          </cell>
          <cell r="E51">
            <v>22.5</v>
          </cell>
        </row>
        <row r="52">
          <cell r="B52" t="str">
            <v>플랜지관</v>
          </cell>
          <cell r="C52" t="str">
            <v>D=250</v>
          </cell>
          <cell r="D52">
            <v>0</v>
          </cell>
          <cell r="E52">
            <v>31.5</v>
          </cell>
        </row>
        <row r="53">
          <cell r="B53" t="str">
            <v>플랜지관</v>
          </cell>
          <cell r="C53" t="str">
            <v>D=300</v>
          </cell>
          <cell r="D53">
            <v>0</v>
          </cell>
          <cell r="E53">
            <v>41.5</v>
          </cell>
        </row>
        <row r="54">
          <cell r="B54" t="str">
            <v>제 수 변</v>
          </cell>
          <cell r="C54" t="str">
            <v>D=80</v>
          </cell>
          <cell r="D54">
            <v>0</v>
          </cell>
          <cell r="E54">
            <v>42</v>
          </cell>
        </row>
        <row r="55">
          <cell r="B55" t="str">
            <v>제 수 변</v>
          </cell>
          <cell r="C55" t="str">
            <v>D=100</v>
          </cell>
          <cell r="D55">
            <v>0</v>
          </cell>
          <cell r="E55">
            <v>50</v>
          </cell>
        </row>
        <row r="56">
          <cell r="B56" t="str">
            <v>제 수 변</v>
          </cell>
          <cell r="C56" t="str">
            <v>D=150</v>
          </cell>
          <cell r="D56">
            <v>0</v>
          </cell>
          <cell r="E56">
            <v>90</v>
          </cell>
        </row>
        <row r="57">
          <cell r="B57" t="str">
            <v>제 수 변</v>
          </cell>
          <cell r="C57" t="str">
            <v>D=200</v>
          </cell>
          <cell r="D57">
            <v>0</v>
          </cell>
          <cell r="E57">
            <v>140</v>
          </cell>
        </row>
        <row r="58">
          <cell r="B58" t="str">
            <v>제 수 변</v>
          </cell>
          <cell r="C58" t="str">
            <v>D=300</v>
          </cell>
          <cell r="D58">
            <v>0</v>
          </cell>
          <cell r="E58">
            <v>280</v>
          </cell>
        </row>
        <row r="59">
          <cell r="B59" t="str">
            <v>공 기 변</v>
          </cell>
          <cell r="C59" t="str">
            <v>D=80</v>
          </cell>
          <cell r="D59">
            <v>0</v>
          </cell>
          <cell r="E59">
            <v>94</v>
          </cell>
        </row>
        <row r="60">
          <cell r="B60" t="str">
            <v>공 기 변</v>
          </cell>
          <cell r="C60" t="str">
            <v>D=100</v>
          </cell>
          <cell r="D60">
            <v>0</v>
          </cell>
          <cell r="E60">
            <v>110</v>
          </cell>
        </row>
        <row r="61">
          <cell r="B61" t="str">
            <v>단    관</v>
          </cell>
          <cell r="C61" t="str">
            <v>D=80</v>
          </cell>
          <cell r="D61">
            <v>0</v>
          </cell>
          <cell r="E61">
            <v>13.5</v>
          </cell>
          <cell r="G61">
            <v>0</v>
          </cell>
          <cell r="H61">
            <v>0.8</v>
          </cell>
          <cell r="I61" t="str">
            <v>×</v>
          </cell>
          <cell r="J61" t="str">
            <v>＋</v>
          </cell>
        </row>
        <row r="62">
          <cell r="B62" t="str">
            <v>플랜지단관</v>
          </cell>
          <cell r="C62" t="str">
            <v>D=100</v>
          </cell>
          <cell r="D62">
            <v>0</v>
          </cell>
          <cell r="E62">
            <v>16.399999999999999</v>
          </cell>
          <cell r="G62">
            <v>0</v>
          </cell>
          <cell r="H62">
            <v>0.8</v>
          </cell>
          <cell r="I62" t="str">
            <v>×</v>
          </cell>
          <cell r="J62" t="str">
            <v>＋</v>
          </cell>
        </row>
        <row r="63">
          <cell r="B63" t="str">
            <v>플랜지단관</v>
          </cell>
          <cell r="C63" t="str">
            <v>D=100</v>
          </cell>
          <cell r="D63">
            <v>0</v>
          </cell>
          <cell r="E63">
            <v>16.399999999999999</v>
          </cell>
          <cell r="G63">
            <v>0</v>
          </cell>
          <cell r="H63">
            <v>0.92</v>
          </cell>
          <cell r="I63" t="str">
            <v>×</v>
          </cell>
          <cell r="J63" t="str">
            <v>＋</v>
          </cell>
        </row>
        <row r="64">
          <cell r="B64" t="str">
            <v>플랜지단관</v>
          </cell>
          <cell r="C64" t="str">
            <v>D=100</v>
          </cell>
          <cell r="D64">
            <v>0</v>
          </cell>
          <cell r="E64">
            <v>16.399999999999999</v>
          </cell>
          <cell r="G64">
            <v>0</v>
          </cell>
          <cell r="H64">
            <v>-2</v>
          </cell>
          <cell r="I64" t="str">
            <v>×</v>
          </cell>
          <cell r="J64" t="str">
            <v>＋</v>
          </cell>
        </row>
        <row r="65">
          <cell r="B65" t="str">
            <v>플랜지단관</v>
          </cell>
          <cell r="C65" t="str">
            <v>D=100</v>
          </cell>
          <cell r="D65">
            <v>0</v>
          </cell>
          <cell r="E65">
            <v>16.399999999999999</v>
          </cell>
          <cell r="G65">
            <v>0</v>
          </cell>
          <cell r="H65">
            <v>-1</v>
          </cell>
          <cell r="I65" t="str">
            <v>×</v>
          </cell>
          <cell r="J65" t="str">
            <v>＋</v>
          </cell>
        </row>
        <row r="66">
          <cell r="B66" t="str">
            <v>플랜지단관</v>
          </cell>
          <cell r="C66" t="str">
            <v>D=100</v>
          </cell>
          <cell r="D66">
            <v>0</v>
          </cell>
          <cell r="E66">
            <v>16.399999999999999</v>
          </cell>
          <cell r="G66">
            <v>0</v>
          </cell>
          <cell r="H66">
            <v>0</v>
          </cell>
          <cell r="I66" t="str">
            <v>×</v>
          </cell>
          <cell r="J66" t="str">
            <v>＋</v>
          </cell>
        </row>
        <row r="67">
          <cell r="B67" t="str">
            <v>플랜지단관</v>
          </cell>
          <cell r="C67" t="str">
            <v>D=100</v>
          </cell>
          <cell r="D67">
            <v>0</v>
          </cell>
          <cell r="E67">
            <v>16.399999999999999</v>
          </cell>
          <cell r="G67">
            <v>0</v>
          </cell>
          <cell r="H67">
            <v>1</v>
          </cell>
          <cell r="I67" t="str">
            <v>×</v>
          </cell>
          <cell r="J67" t="str">
            <v>＋</v>
          </cell>
        </row>
        <row r="68">
          <cell r="B68" t="str">
            <v>플랜지단관</v>
          </cell>
          <cell r="C68" t="str">
            <v>D=100</v>
          </cell>
          <cell r="D68">
            <v>0</v>
          </cell>
          <cell r="E68">
            <v>16.399999999999999</v>
          </cell>
          <cell r="G68">
            <v>0</v>
          </cell>
          <cell r="H68">
            <v>2</v>
          </cell>
          <cell r="I68" t="str">
            <v>×</v>
          </cell>
          <cell r="J68" t="str">
            <v>＋</v>
          </cell>
        </row>
        <row r="69">
          <cell r="B69" t="str">
            <v>단    관</v>
          </cell>
          <cell r="C69" t="str">
            <v>D=125</v>
          </cell>
          <cell r="D69">
            <v>0</v>
          </cell>
          <cell r="E69">
            <v>21</v>
          </cell>
          <cell r="G69">
            <v>0</v>
          </cell>
          <cell r="H69">
            <v>3</v>
          </cell>
          <cell r="I69" t="str">
            <v>×</v>
          </cell>
          <cell r="J69" t="str">
            <v>＋</v>
          </cell>
        </row>
        <row r="70">
          <cell r="B70" t="str">
            <v>단    관</v>
          </cell>
          <cell r="C70" t="str">
            <v>D=150</v>
          </cell>
          <cell r="D70">
            <v>0</v>
          </cell>
          <cell r="E70">
            <v>25.3</v>
          </cell>
          <cell r="G70">
            <v>0</v>
          </cell>
          <cell r="H70">
            <v>4</v>
          </cell>
          <cell r="I70" t="str">
            <v>×</v>
          </cell>
          <cell r="J70" t="str">
            <v>＋</v>
          </cell>
        </row>
        <row r="71">
          <cell r="B71" t="str">
            <v>단    관</v>
          </cell>
          <cell r="C71" t="str">
            <v>D=200</v>
          </cell>
          <cell r="D71">
            <v>0</v>
          </cell>
          <cell r="E71">
            <v>33.799999999999997</v>
          </cell>
          <cell r="G71">
            <v>0</v>
          </cell>
          <cell r="H71">
            <v>5</v>
          </cell>
          <cell r="I71" t="str">
            <v>×</v>
          </cell>
          <cell r="J71" t="str">
            <v>＋</v>
          </cell>
        </row>
        <row r="72">
          <cell r="B72" t="str">
            <v>단    관</v>
          </cell>
          <cell r="C72" t="str">
            <v>D=250</v>
          </cell>
          <cell r="D72">
            <v>0</v>
          </cell>
          <cell r="E72">
            <v>44.3</v>
          </cell>
          <cell r="G72">
            <v>0</v>
          </cell>
          <cell r="H72">
            <v>6</v>
          </cell>
          <cell r="I72" t="str">
            <v>×</v>
          </cell>
          <cell r="J72" t="str">
            <v>＋</v>
          </cell>
        </row>
        <row r="73">
          <cell r="B73" t="str">
            <v>단    관</v>
          </cell>
          <cell r="C73" t="str">
            <v>D=300</v>
          </cell>
          <cell r="D73">
            <v>0</v>
          </cell>
          <cell r="E73">
            <v>56.3</v>
          </cell>
          <cell r="G73">
            <v>0</v>
          </cell>
          <cell r="H73">
            <v>7</v>
          </cell>
          <cell r="I73" t="str">
            <v>×</v>
          </cell>
          <cell r="J73" t="str">
            <v>＋</v>
          </cell>
        </row>
        <row r="74">
          <cell r="B74" t="str">
            <v>단    관</v>
          </cell>
          <cell r="C74" t="str">
            <v>D=350</v>
          </cell>
          <cell r="D74">
            <v>0</v>
          </cell>
          <cell r="E74">
            <v>69.599999999999994</v>
          </cell>
          <cell r="G74">
            <v>0</v>
          </cell>
          <cell r="H74">
            <v>8</v>
          </cell>
          <cell r="I74" t="str">
            <v>×</v>
          </cell>
          <cell r="J74" t="str">
            <v>＋</v>
          </cell>
        </row>
        <row r="75">
          <cell r="B75" t="str">
            <v>단    관</v>
          </cell>
          <cell r="C75" t="str">
            <v>D=400</v>
          </cell>
          <cell r="D75">
            <v>0</v>
          </cell>
          <cell r="E75">
            <v>83.7</v>
          </cell>
          <cell r="G75">
            <v>0</v>
          </cell>
          <cell r="H75">
            <v>9</v>
          </cell>
          <cell r="I75" t="str">
            <v>×</v>
          </cell>
          <cell r="J75" t="str">
            <v>＋</v>
          </cell>
        </row>
        <row r="76">
          <cell r="B76" t="str">
            <v>단    관</v>
          </cell>
          <cell r="C76" t="str">
            <v>D=450</v>
          </cell>
          <cell r="D76">
            <v>0</v>
          </cell>
          <cell r="E76">
            <v>98.5</v>
          </cell>
          <cell r="G76">
            <v>0</v>
          </cell>
          <cell r="H76">
            <v>10</v>
          </cell>
          <cell r="I76" t="str">
            <v>×</v>
          </cell>
          <cell r="J76" t="str">
            <v>＋</v>
          </cell>
        </row>
        <row r="77">
          <cell r="B77" t="str">
            <v>단    관</v>
          </cell>
          <cell r="C77" t="str">
            <v>D=500</v>
          </cell>
          <cell r="D77">
            <v>0</v>
          </cell>
          <cell r="E77">
            <v>115.6</v>
          </cell>
          <cell r="G77">
            <v>0</v>
          </cell>
          <cell r="H77">
            <v>11</v>
          </cell>
          <cell r="I77" t="str">
            <v>×</v>
          </cell>
          <cell r="J77" t="str">
            <v>＋</v>
          </cell>
        </row>
        <row r="78">
          <cell r="B78" t="str">
            <v>단    관</v>
          </cell>
          <cell r="C78" t="str">
            <v>D=600</v>
          </cell>
          <cell r="D78">
            <v>0</v>
          </cell>
          <cell r="E78">
            <v>152</v>
          </cell>
          <cell r="G78">
            <v>0</v>
          </cell>
          <cell r="H78">
            <v>12</v>
          </cell>
          <cell r="I78" t="str">
            <v>×</v>
          </cell>
          <cell r="J78" t="str">
            <v>＋</v>
          </cell>
        </row>
        <row r="79">
          <cell r="B79" t="str">
            <v>단    관</v>
          </cell>
          <cell r="C79" t="str">
            <v>D=700</v>
          </cell>
          <cell r="D79">
            <v>0</v>
          </cell>
          <cell r="E79">
            <v>193</v>
          </cell>
          <cell r="G79">
            <v>0</v>
          </cell>
          <cell r="H79">
            <v>13</v>
          </cell>
          <cell r="I79" t="str">
            <v>×</v>
          </cell>
          <cell r="J79" t="str">
            <v>＋</v>
          </cell>
        </row>
        <row r="80">
          <cell r="B80" t="str">
            <v>단    관</v>
          </cell>
          <cell r="C80" t="str">
            <v>D=800</v>
          </cell>
          <cell r="D80">
            <v>0</v>
          </cell>
          <cell r="E80">
            <v>238.7</v>
          </cell>
          <cell r="H80">
            <v>14</v>
          </cell>
          <cell r="I80" t="str">
            <v>×</v>
          </cell>
          <cell r="J80" t="str">
            <v>＋</v>
          </cell>
        </row>
        <row r="81">
          <cell r="B81" t="str">
            <v>단    관</v>
          </cell>
          <cell r="C81" t="str">
            <v>D=900</v>
          </cell>
          <cell r="D81">
            <v>0</v>
          </cell>
          <cell r="E81">
            <v>288.7</v>
          </cell>
          <cell r="H81">
            <v>15</v>
          </cell>
          <cell r="I81" t="str">
            <v>×</v>
          </cell>
          <cell r="J81" t="str">
            <v>＋</v>
          </cell>
        </row>
        <row r="82">
          <cell r="B82" t="str">
            <v>단    관</v>
          </cell>
          <cell r="C82" t="str">
            <v>D=1000</v>
          </cell>
          <cell r="D82">
            <v>0</v>
          </cell>
          <cell r="E82">
            <v>343.2</v>
          </cell>
          <cell r="H82">
            <v>16</v>
          </cell>
          <cell r="I82" t="str">
            <v>×</v>
          </cell>
          <cell r="J82" t="str">
            <v>＋</v>
          </cell>
        </row>
        <row r="83">
          <cell r="B83" t="str">
            <v>단    관</v>
          </cell>
          <cell r="C83" t="str">
            <v>D=1100</v>
          </cell>
          <cell r="D83">
            <v>0</v>
          </cell>
          <cell r="E83">
            <v>399.5</v>
          </cell>
          <cell r="H83">
            <v>17</v>
          </cell>
          <cell r="I83" t="str">
            <v>×</v>
          </cell>
          <cell r="J83" t="str">
            <v>＋</v>
          </cell>
        </row>
        <row r="84">
          <cell r="B84" t="str">
            <v>단    관</v>
          </cell>
          <cell r="C84" t="str">
            <v>D=1200</v>
          </cell>
          <cell r="D84">
            <v>0</v>
          </cell>
          <cell r="E84">
            <v>465.9</v>
          </cell>
          <cell r="H84">
            <v>18</v>
          </cell>
          <cell r="I84" t="str">
            <v>×</v>
          </cell>
          <cell r="J84" t="str">
            <v>＋</v>
          </cell>
        </row>
        <row r="85">
          <cell r="B85" t="str">
            <v>없음</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refreshError="1"/>
      <sheetData sheetId="78"/>
      <sheetData sheetId="79"/>
      <sheetData sheetId="80"/>
      <sheetData sheetId="81"/>
      <sheetData sheetId="82"/>
      <sheetData sheetId="83"/>
      <sheetData sheetId="84"/>
      <sheetData sheetId="85"/>
      <sheetData sheetId="86"/>
      <sheetData sheetId="87"/>
      <sheetData sheetId="88"/>
      <sheetData sheetId="89" refreshError="1"/>
      <sheetData sheetId="90" refreshError="1"/>
      <sheetData sheetId="91" refreshError="1"/>
      <sheetData sheetId="92"/>
      <sheetData sheetId="93" refreshError="1"/>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sheetData sheetId="119"/>
      <sheetData sheetId="120"/>
      <sheetData sheetId="121"/>
      <sheetData sheetId="122"/>
      <sheetData sheetId="123"/>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sheetData sheetId="170"/>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refreshError="1"/>
      <sheetData sheetId="180"/>
      <sheetData sheetId="181" refreshError="1"/>
      <sheetData sheetId="182" refreshError="1"/>
      <sheetData sheetId="183" refreshError="1"/>
      <sheetData sheetId="184" refreshError="1"/>
      <sheetData sheetId="185"/>
      <sheetData sheetId="186" refreshError="1"/>
      <sheetData sheetId="187" refreshError="1"/>
      <sheetData sheetId="188" refreshError="1"/>
      <sheetData sheetId="189"/>
      <sheetData sheetId="190" refreshError="1"/>
      <sheetData sheetId="191" refreshError="1"/>
      <sheetData sheetId="192"/>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refreshError="1"/>
      <sheetData sheetId="203" refreshError="1"/>
      <sheetData sheetId="204" refreshError="1"/>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refreshError="1"/>
      <sheetData sheetId="220" refreshError="1"/>
      <sheetData sheetId="221" refreshError="1"/>
      <sheetData sheetId="222" refreshError="1"/>
      <sheetData sheetId="223" refreshError="1"/>
      <sheetData sheetId="224" refreshError="1"/>
      <sheetData sheetId="225"/>
      <sheetData sheetId="226" refreshError="1"/>
      <sheetData sheetId="227" refreshError="1"/>
      <sheetData sheetId="228"/>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refreshError="1"/>
      <sheetData sheetId="240"/>
      <sheetData sheetId="241" refreshError="1"/>
      <sheetData sheetId="242" refreshError="1"/>
      <sheetData sheetId="243"/>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sheetData sheetId="275"/>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sheetData sheetId="397" refreshError="1"/>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sheetData sheetId="620" refreshError="1"/>
      <sheetData sheetId="621" refreshError="1"/>
      <sheetData sheetId="622" refreshError="1"/>
      <sheetData sheetId="623" refreshError="1"/>
      <sheetData sheetId="62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YS"/>
      <sheetName val="재료"/>
    </sheetNames>
    <sheetDataSet>
      <sheetData sheetId="0"/>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ys"/>
      <sheetName val="gp"/>
      <sheetName val="jb"/>
      <sheetName val="kjsd"/>
      <sheetName val="bdsd"/>
      <sheetName val="ksw"/>
      <sheetName val="lab"/>
      <sheetName val="통신"/>
      <sheetName val="청구서"/>
      <sheetName val="선금공제"/>
      <sheetName val="현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변압기용량"/>
      <sheetName val="부하표(A)"/>
      <sheetName val="부하표(B)"/>
      <sheetName val="I.P계산"/>
      <sheetName val="단락용량계산1"/>
      <sheetName val="CABLE SIZE-1"/>
      <sheetName val="CABLE SIZE-2"/>
      <sheetName val="CABLE SIZE-3"/>
      <sheetName val="차단기선정"/>
      <sheetName val="콘덴서용량"/>
      <sheetName val="DATA1"/>
      <sheetName val="DATA2"/>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sheetData sheetId="9" refreshError="1"/>
      <sheetData sheetId="10" refreshError="1"/>
      <sheetData sheetId="1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원가계산서"/>
      <sheetName val="집계표"/>
      <sheetName val="내역서"/>
      <sheetName val="토사(PE)"/>
      <sheetName val="토사(PE-역사이펀)"/>
      <sheetName val="토사(PE-관보호공 0.3)"/>
      <sheetName val="토사(PE-관보호공 1.0)"/>
      <sheetName val="토사(PE-토류벽)"/>
      <sheetName val="토사(PE,CON B=)"/>
      <sheetName val="토사(흄관)"/>
      <sheetName val="관접합및부설"/>
      <sheetName val="단가"/>
      <sheetName val="지구단위계획"/>
      <sheetName val="내역서01"/>
      <sheetName val="경산"/>
      <sheetName val="요율"/>
      <sheetName val="토사(흄관-토류벽)"/>
      <sheetName val="토사(BOX-토류벽)"/>
      <sheetName val="토사(흄관,CON B=)"/>
      <sheetName val="토사(PE-관보호공)"/>
      <sheetName val="내역서적용수량"/>
      <sheetName val="용역비내역-진짜"/>
      <sheetName val="수량산출"/>
      <sheetName val="설계예시"/>
      <sheetName val="노임단가"/>
      <sheetName val="기계경비(시간당)"/>
      <sheetName val="램머"/>
      <sheetName val="일위대가목록"/>
      <sheetName val="범례표"/>
      <sheetName val="계수시트"/>
      <sheetName val="일위대가표"/>
      <sheetName val="값"/>
      <sheetName val="구간별"/>
      <sheetName val="4지구단위"/>
      <sheetName val="변수"/>
      <sheetName val="INPUT"/>
      <sheetName val="CABLE SIZE-3"/>
      <sheetName val="일위목록"/>
      <sheetName val="조명시설"/>
      <sheetName val="장비집계"/>
      <sheetName val="총괄내역서"/>
      <sheetName val="파일의이용"/>
      <sheetName val="공종목록표"/>
      <sheetName val="가도공"/>
      <sheetName val="단위수량산출"/>
      <sheetName val="DATE"/>
      <sheetName val="청천내"/>
      <sheetName val="물집"/>
      <sheetName val="공사개요"/>
      <sheetName val="일위대가"/>
      <sheetName val="산출내역"/>
      <sheetName val="공종단가"/>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1"/>
      <sheetName val="총괄집계1 (3)"/>
      <sheetName val="총괄집계"/>
      <sheetName val="수량집계(대전)"/>
      <sheetName val="일반수량집계(대전)"/>
      <sheetName val="봉곡교(대전)"/>
      <sheetName val="수량집계(진주)"/>
      <sheetName val="일반수량집계 (진주)"/>
      <sheetName val="봉곡교(진주)"/>
      <sheetName val="접속 슬래브"/>
      <sheetName val="옹벽집계"/>
      <sheetName val="토공집계"/>
      <sheetName val="토공"/>
      <sheetName val="총괄-S"/>
      <sheetName val="총괄-S (2)"/>
      <sheetName val="총괄-S(30)"/>
      <sheetName val="슬래브-S(30)"/>
      <sheetName val="옹벽-S"/>
      <sheetName val="슬래브-S (40)"/>
      <sheetName val="수량집계"/>
      <sheetName val="신흥교"/>
      <sheetName val="시점(우)-날개벽"/>
      <sheetName val="시점(좌)-날개벽"/>
      <sheetName val="종점(우)-날개벽"/>
      <sheetName val="종점(좌)-날개벽"/>
      <sheetName val="옹벽(3-1)"/>
      <sheetName val="옹벽(3-2)"/>
      <sheetName val="총괄"/>
      <sheetName val="총괄 (2)"/>
      <sheetName val="총괄(30)"/>
      <sheetName val="슬래브(30)"/>
      <sheetName val="옹벽"/>
      <sheetName val="슬래브 (40)"/>
      <sheetName val="강재수량-총"/>
      <sheetName val="철근량"/>
      <sheetName val="토공수량집"/>
      <sheetName val="어곡-타공종"/>
      <sheetName val="VXXXXX"/>
      <sheetName val="표지"/>
      <sheetName val="목차"/>
      <sheetName val="1.설계조건"/>
      <sheetName val="2.1단면가정"/>
      <sheetName val="Sap2000"/>
      <sheetName val="2.5하중재하도"/>
      <sheetName val="2.7 전산입력"/>
      <sheetName val="2.7.2 단면력집계"/>
      <sheetName val="2.8 부재력도(극한)"/>
      <sheetName val="2.9 단면검토"/>
      <sheetName val="2.9.2 벽설계"/>
      <sheetName val="2.10주철근 조립도"/>
      <sheetName val="2.11정착장검토"/>
      <sheetName val="2.12 부재력도(허용)"/>
      <sheetName val="2.13 우각부 보강검토"/>
      <sheetName val="2.14 거더계산"/>
      <sheetName val="2.14.3 거더철근량산정"/>
      <sheetName val="2.14.4 사각기둥설계"/>
      <sheetName val="2.15 사용성검토"/>
      <sheetName val="2.16 부력검토"/>
      <sheetName val="XXXXXX"/>
      <sheetName val="산청"/>
      <sheetName val="수동"/>
      <sheetName val="30mpc본당수량"/>
      <sheetName val="1m당 (2)"/>
      <sheetName val="Sheet1"/>
      <sheetName val="토공총괄집계"/>
      <sheetName val="U-TYPE토공"/>
      <sheetName val="교대토공집계"/>
      <sheetName val="교대토공"/>
      <sheetName val="교각토공집계"/>
      <sheetName val="교각토공"/>
      <sheetName val="타공종이월"/>
      <sheetName val="abut집계"/>
      <sheetName val="상-교대"/>
      <sheetName val="북한강교교대토공집계(1)"/>
      <sheetName val="북한강교시점측교대"/>
      <sheetName val="북한강교교대토공집계(2)"/>
      <sheetName val="북한강교종점측교대"/>
      <sheetName val="용늪교교대토공집계 "/>
      <sheetName val="용늪교시점측교대"/>
      <sheetName val="용늪교종점측교대"/>
      <sheetName val="내역서적용수량"/>
      <sheetName val="부대공자재"/>
      <sheetName val="자재집계표"/>
      <sheetName val="타공정이월"/>
      <sheetName val="표지판설치집계"/>
      <sheetName val="표지판 기초수량"/>
      <sheetName val="표지판기초수량산출근거"/>
      <sheetName val="시선유도시설집계"/>
      <sheetName val="시선유도수량산출"/>
      <sheetName val="차선도색수량집계표"/>
      <sheetName val="차선도색수량근거"/>
      <sheetName val="이단가드레일집계"/>
      <sheetName val="교툥안전시설"/>
      <sheetName val="교대수량집계(당진방향)"/>
      <sheetName val="교대철근집계(당진방향)"/>
      <sheetName val="교대(당진방향)상세집계(A1)"/>
      <sheetName val="당진방향-교대(A1)"/>
      <sheetName val="날개벽(당진방향-시점)"/>
      <sheetName val="접속(당진방향,시점)"/>
      <sheetName val="옹벽(당진방향,A1)"/>
      <sheetName val="교대(당진방향)상세집계(A2)"/>
      <sheetName val="당진방향-교대(A2)"/>
      <sheetName val="날개벽(당진방향-종점)"/>
      <sheetName val="접속(당진방향,종점)"/>
      <sheetName val="옹벽(당진방향,A2)"/>
      <sheetName val="부대공집계(옛날)"/>
      <sheetName val="부대공집계표"/>
      <sheetName val="오수공"/>
      <sheetName val="우수공"/>
      <sheetName val="구내배관"/>
      <sheetName val="BYPASS날개벽"/>
      <sheetName val="통전1교-A1토공"/>
      <sheetName val="통전1교-A2토공"/>
      <sheetName val="사천2교-A1토공"/>
      <sheetName val="사천2교-A2토공"/>
      <sheetName val="내역적용(전체)"/>
      <sheetName val="터널공총자재693"/>
      <sheetName val="시멘트및골재수랑지계표694"/>
      <sheetName val="콘크리트695"/>
      <sheetName val="총집계표"/>
      <sheetName val="BM개착"/>
      <sheetName val="(3-1)798"/>
      <sheetName val="(3-2)799"/>
      <sheetName val="800"/>
      <sheetName val="801"/>
      <sheetName val="802"/>
      <sheetName val="803"/>
      <sheetName val="(4-1)822"/>
      <sheetName val="(4-2)823"/>
      <sheetName val="824"/>
      <sheetName val="825"/>
      <sheetName val="826"/>
      <sheetName val="827"/>
      <sheetName val="(6-1)872"/>
      <sheetName val="(6-2)873"/>
      <sheetName val="874"/>
      <sheetName val="875"/>
      <sheetName val="876"/>
      <sheetName val="877"/>
      <sheetName val="본선수량총괄집계표"/>
      <sheetName val="토공수량총괄집계표"/>
      <sheetName val="Sheet2"/>
      <sheetName val="Sheet3"/>
      <sheetName val="laroux"/>
      <sheetName val="내역서"/>
      <sheetName val="총집"/>
      <sheetName val="철근집계"/>
      <sheetName val="관집"/>
      <sheetName val="횡설"/>
      <sheetName val="U형플륨집계"/>
      <sheetName val="플륨관마감"/>
      <sheetName val="플륨관"/>
      <sheetName val="횡배수평균터파기H"/>
      <sheetName val="BOX집계"/>
      <sheetName val="BOX수량"/>
      <sheetName val="잡석"/>
      <sheetName val="옹벽토공"/>
      <sheetName val="옹벽수량"/>
      <sheetName val="연장조서"/>
      <sheetName val="전단"/>
      <sheetName val="전집"/>
      <sheetName val="용수개거 내역수량집계표"/>
      <sheetName val="용수개거연장조서"/>
      <sheetName val="용수개거재료집계표"/>
      <sheetName val="용수개거단위수량"/>
      <sheetName val="집계표"/>
      <sheetName val="화심2교(전주 시)"/>
      <sheetName val="화심2교(전주 종)"/>
      <sheetName val="화심2교(함양 시)"/>
      <sheetName val="화심2교(함양 종)"/>
      <sheetName val="민목2교(전주 시)"/>
      <sheetName val="민목2교(전주 종)"/>
      <sheetName val="민목2교(함양 시)"/>
      <sheetName val="민목2교(함양 종)"/>
      <sheetName val="AB3400"/>
      <sheetName val="AB3401"/>
      <sheetName val="감독차량비"/>
      <sheetName val="AB3402"/>
      <sheetName val="AB3403"/>
      <sheetName val="터널차량비"/>
      <sheetName val="AB3500"/>
      <sheetName val="부지임대료"/>
      <sheetName val="교대집계"/>
      <sheetName val="총괄토공집계"/>
      <sheetName val="1 line"/>
      <sheetName val="간지"/>
      <sheetName val="설계설명서"/>
      <sheetName val="물량증감내역"/>
      <sheetName val="자재"/>
      <sheetName val="공사용중기"/>
      <sheetName val="공정표(당)"/>
      <sheetName val="공정표(변)"/>
      <sheetName val="표지-1"/>
      <sheetName val="집계표(총괄)"/>
      <sheetName val="집계표(토목)"/>
      <sheetName val="제잡비산출근거"/>
      <sheetName val="1공구(내역서)"/>
      <sheetName val="관급(1공구 )"/>
      <sheetName val="2-1공구"/>
      <sheetName val="2-2공구"/>
      <sheetName val="관급(2공구)"/>
      <sheetName val="건축(재경비)"/>
      <sheetName val="건축갑"/>
      <sheetName val="건축"/>
      <sheetName val="기계(재경비)"/>
      <sheetName val="기계갑"/>
      <sheetName val="기계설비"/>
      <sheetName val="집계표(토목,비목별)"/>
      <sheetName val="표지(K1)"/>
      <sheetName val="집계표(K1,토목)"/>
      <sheetName val="1공구(K1)"/>
      <sheetName val="집계표(K1,2공구)"/>
      <sheetName val="집계표(K1,건축)"/>
      <sheetName val="집계표(K1,기계)"/>
      <sheetName val="표지(K2)"/>
      <sheetName val="집계표(K2,토목)"/>
      <sheetName val="1공구(K2)"/>
      <sheetName val="집계표(K2,2공구)"/>
      <sheetName val="집계표(K2,건축)"/>
      <sheetName val="집계표(K2,기계)"/>
      <sheetName val="표지 (2)"/>
      <sheetName val="예정공정표"/>
      <sheetName val="공사일보(4월1일)"/>
      <sheetName val="공사일보(4월2일)"/>
      <sheetName val="공사일보(4월3일)"/>
      <sheetName val="공사일보(4월4일)"/>
      <sheetName val="공사일보(4월5일)"/>
      <sheetName val="공사일보(4월6일)"/>
      <sheetName val="공사일보(4월7일)"/>
      <sheetName val="공사일보(4월8일)"/>
      <sheetName val="공사일보(4월9일)"/>
      <sheetName val="공사일보(4월10일)"/>
      <sheetName val="공사일보(4월11일)"/>
      <sheetName val="공사일보(4월12일)"/>
      <sheetName val="공사일보(4월13일)"/>
      <sheetName val="공사일보(4월14일)"/>
      <sheetName val="공사일보(4월15일)"/>
      <sheetName val="공사일보(4월16일)"/>
      <sheetName val="공사일보(4월17일)"/>
      <sheetName val="공사일보(4월18일)"/>
      <sheetName val="공사일보(4월19일)"/>
      <sheetName val="공사일보(4월20일)"/>
      <sheetName val="공사일보(4월21일)"/>
      <sheetName val="공사일보(4월22일)"/>
      <sheetName val="공사일보(4월23일)"/>
      <sheetName val="공사일보(4월24일)"/>
      <sheetName val="공사일보(4월25일)"/>
      <sheetName val="공사일보(4월26일)"/>
      <sheetName val="공사일보(4월27일)"/>
      <sheetName val="공사일보(4월28일)"/>
      <sheetName val="공사일보(4월29일)"/>
      <sheetName val="공사일보(4월30일)"/>
      <sheetName val="설계변경내용"/>
      <sheetName val="토목공사(수량증감대비표)"/>
      <sheetName val="1공구(수량증감대비표)"/>
      <sheetName val="단가조견표"/>
      <sheetName val="주요물량,자재"/>
      <sheetName val="공사기간,변경조건"/>
      <sheetName val="공정표(변경)"/>
      <sheetName val="표지-1 (2)"/>
      <sheetName val="표지-1 (3)"/>
      <sheetName val="내역갑"/>
      <sheetName val="산출내역"/>
      <sheetName val="내역"/>
      <sheetName val="관급자재대,보상비"/>
      <sheetName val="보상비"/>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설계내역서"/>
      <sheetName val="TYPE총괄집계표"/>
      <sheetName val="논리시점우측"/>
      <sheetName val="논리시점좌측"/>
      <sheetName val="논리종점우측"/>
      <sheetName val="논리종점좌측"/>
      <sheetName val="교대수량집계표"/>
      <sheetName val="교대수량"/>
      <sheetName val="갑"/>
      <sheetName val="변경개요1"/>
      <sheetName val="갑 (1)"/>
      <sheetName val="원가계산서"/>
      <sheetName val="공종별집계표"/>
      <sheetName val="갑지 (2)"/>
      <sheetName val="공량서(옥외방범)"/>
      <sheetName val="단가조사서"/>
      <sheetName val="단가조사서 (업체)"/>
      <sheetName val="갑지 (3)"/>
      <sheetName val="자재총괄(증감)"/>
      <sheetName val="폐수처리장(변경)"/>
      <sheetName val="폐수처리장 (기존)"/>
      <sheetName val="갑지 (4)"/>
      <sheetName val="도면"/>
      <sheetName val="정렬"/>
      <sheetName val="기본DATA"/>
      <sheetName val="토공집계표"/>
      <sheetName val="구조물깨기수량집계"/>
      <sheetName val="교량깨기"/>
      <sheetName val="남양내역"/>
      <sheetName val="실행내역"/>
      <sheetName val="#REF"/>
      <sheetName val="요율"/>
      <sheetName val="가시설공(광장부)"/>
      <sheetName val="Anchor수량"/>
      <sheetName val="MSG"/>
      <sheetName val="MSG (2)"/>
      <sheetName val="SQJ"/>
      <sheetName val="가시설공(시점부)"/>
      <sheetName val="MSG(시점부)"/>
      <sheetName val="SQJ(시점부)"/>
      <sheetName val="BOQ(전체)"/>
      <sheetName val="사  업  비  수  지  예  산  서"/>
      <sheetName val="집 계 표"/>
      <sheetName val="기계내역"/>
      <sheetName val="000000"/>
      <sheetName val="시점부"/>
      <sheetName val="시점부토적표"/>
      <sheetName val="종점부"/>
      <sheetName val="종점부토적표"/>
      <sheetName val="도급대실행대비표"/>
      <sheetName val="단면 (2)"/>
      <sheetName val="간선계산"/>
      <sheetName val="대전-교대(A1-A2)"/>
      <sheetName val="apt수량"/>
      <sheetName val="전입"/>
      <sheetName val="당진1,2호기전선관설치및접지4차공사내역서-을지"/>
      <sheetName val="배수공"/>
      <sheetName val="INPUT"/>
      <sheetName val="전체_1설계"/>
      <sheetName val="绑ꣃ˞짛༏濼殃恸䁍◣"/>
      <sheetName val="전체제잡비"/>
      <sheetName val="공사비예산서(토목분)"/>
      <sheetName val="B(함)일반수량"/>
      <sheetName val="가로등내역서"/>
      <sheetName val="BID"/>
      <sheetName val="3.바닥판설계"/>
      <sheetName val="입찰안"/>
      <sheetName val="현황산출서"/>
      <sheetName val="적용토목"/>
      <sheetName val="I一般比"/>
      <sheetName val="설직재-1"/>
      <sheetName val="N賃率-職"/>
      <sheetName val="제직재"/>
      <sheetName val="1.취수장"/>
      <sheetName val="산출근거1"/>
      <sheetName val="교각계산"/>
      <sheetName val="맨홀수량산출"/>
      <sheetName val="1호인버트수량"/>
      <sheetName val="CABLE SIZE-3"/>
      <sheetName val="기초공"/>
      <sheetName val="기둥(원형)"/>
      <sheetName val="앉음벽 (2)"/>
      <sheetName val="3CHBDC"/>
      <sheetName val="ABUT수량-A1"/>
      <sheetName val="기둥"/>
      <sheetName val="저판(버림100)"/>
      <sheetName val="용늪교종점측교대_x0000__x0009_ӐЀ_x0004__x0000__xdfa0_̠ӴЀF_x0000__x0010_[교대토공.XLS]"/>
      <sheetName val="용늪교종점측교대_x0000__x0000__x0000__x0000__x0000__x0000__x0000__x0000__x0000__x0009__x0000_ӐЀ_x0000__x0004__x0000__x0000__x0000__x0000__x0000__x0000__xdfa0_̠"/>
      <sheetName val="단면가정"/>
      <sheetName val="type-F"/>
      <sheetName val="투찰"/>
      <sheetName val="VXXXXXXX"/>
      <sheetName val="골재산출"/>
      <sheetName val="Sheet15"/>
      <sheetName val="위치조서"/>
      <sheetName val="조명시설"/>
      <sheetName val="진주방향"/>
      <sheetName val="마산방향"/>
      <sheetName val="마산방향철근집계"/>
      <sheetName val="하수급견적대비"/>
      <sheetName val="수량명세서"/>
      <sheetName val="소방"/>
      <sheetName val="성서방향-교대(A2)"/>
      <sheetName val="편입토지조서"/>
      <sheetName val="포장복구집계"/>
      <sheetName val="6공구(당초)"/>
      <sheetName val="기초코드"/>
      <sheetName val="수량집계표"/>
      <sheetName val="산출근거"/>
      <sheetName val="산수배수"/>
      <sheetName val="품셈"/>
      <sheetName val="전기일위목록"/>
      <sheetName val="공주-교대(A1)"/>
      <sheetName val="유동표"/>
      <sheetName val="건축내역"/>
      <sheetName val="플랜트 설치"/>
      <sheetName val="기자재비"/>
      <sheetName val="날개벽"/>
      <sheetName val="주형"/>
      <sheetName val="준검 내역서"/>
      <sheetName val="전차선로 물량표"/>
      <sheetName val="TEL"/>
      <sheetName val="일위대가(계측기설치)"/>
      <sheetName val="SLIDES"/>
      <sheetName val="도장수량(하1)"/>
      <sheetName val="변화치수"/>
      <sheetName val="터파기및재료"/>
      <sheetName val="공사수행방안"/>
      <sheetName val="시멘트"/>
      <sheetName val="단위단가"/>
      <sheetName val="(C)원내역"/>
      <sheetName val="자재단가비교표"/>
      <sheetName val="화산경계"/>
      <sheetName val="품셈TABLE"/>
      <sheetName val="물가시세"/>
      <sheetName val="노임단가"/>
      <sheetName val="["/>
      <sheetName val="6.교좌면보강"/>
      <sheetName val="총괄표"/>
      <sheetName val="A-4"/>
      <sheetName val="설계명세서"/>
      <sheetName val="토목"/>
      <sheetName val="B2BERP"/>
      <sheetName val="수로교총재료집계"/>
      <sheetName val="연결임시"/>
      <sheetName val="2공구산출내역"/>
      <sheetName val="산출내역서집계표"/>
      <sheetName val="B부대공"/>
      <sheetName val="2.8 부재_xffff_도(_xffff_한)"/>
      <sheetName val="2._xffff_.2 벽설계"/>
      <sheetName val="포장공"/>
      <sheetName val="가정단면"/>
      <sheetName val="공작물조직표(용배수)"/>
      <sheetName val="SLAB"/>
      <sheetName val="집수정현황"/>
      <sheetName val="실행대비"/>
      <sheetName val="8설7발"/>
      <sheetName val="BLOCK-1"/>
      <sheetName val="부대내역"/>
      <sheetName val="남양시작동자105노65기1.3화1.2"/>
      <sheetName val="초곡1교(일반)"/>
      <sheetName val="토량1-1"/>
      <sheetName val="상수도토공집계표"/>
      <sheetName val="지급자재"/>
      <sheetName val="전신"/>
      <sheetName val="sub"/>
      <sheetName val="1,2공구원가계산서"/>
      <sheetName val="1공구산출내역서"/>
      <sheetName val="암거 제원표"/>
      <sheetName val="반중력식옹벽"/>
      <sheetName val="자재단가"/>
      <sheetName val="IMPEADENCE MAP 취수장"/>
      <sheetName val="VXXXX"/>
      <sheetName val="명세표지"/>
      <sheetName val="명세서"/>
      <sheetName val="총집계"/>
      <sheetName val="진출콘크.푸집"/>
      <sheetName val="진출철집"/>
      <sheetName val="&lt;접속집계&gt;"/>
      <sheetName val="접속철"/>
      <sheetName val="AP슬래브"/>
      <sheetName val="전기맨홀자재집"/>
      <sheetName val="전기맨홀콘.거푸집총집 "/>
      <sheetName val="전기맨홀철근총집"/>
      <sheetName val="포장공사"/>
      <sheetName val="양수장구조물총"/>
      <sheetName val="양수장토공총"/>
      <sheetName val="DATE"/>
      <sheetName val="변수값"/>
      <sheetName val="중기상차"/>
      <sheetName val="AS복구"/>
      <sheetName val="중기터파기"/>
      <sheetName val="공사비내역"/>
      <sheetName val="단가조사"/>
      <sheetName val="본체"/>
      <sheetName val="가도공"/>
      <sheetName val="공사일보(4월11탬גּ"/>
      <sheetName val="일위대가"/>
      <sheetName val="날개벽(시점좌측)"/>
      <sheetName val="단가표"/>
      <sheetName val="직접인건비"/>
      <sheetName val="일반수량집계_(진주)"/>
      <sheetName val="접속_슬래브"/>
      <sheetName val="총괄-S_(2)"/>
      <sheetName val="슬래브-S_(40)"/>
      <sheetName val="총괄집계1_(3)"/>
      <sheetName val="총괄_(2)"/>
      <sheetName val="슬래브_(40)"/>
      <sheetName val="1m당_(2)"/>
      <sheetName val="용늪교교대토공집계_"/>
      <sheetName val="1_설계조건"/>
      <sheetName val="2_1단면가정"/>
      <sheetName val="2_5하중재하도"/>
      <sheetName val="2_7_전산입력"/>
      <sheetName val="2_7_2_단면력집계"/>
      <sheetName val="2_8_부재력도(극한)"/>
      <sheetName val="2_9_단면검토"/>
      <sheetName val="2_9_2_벽설계"/>
      <sheetName val="2_10주철근_조립도"/>
      <sheetName val="2_11정착장검토"/>
      <sheetName val="2_12_부재력도(허용)"/>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용늪교종점측교대_x0000_ ӐЀ_x0004__x0000__xdfa0_̠ӴЀF_x0000__x0010_[교대토공.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sheetData sheetId="362"/>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sheetData sheetId="419" refreshError="1"/>
      <sheetData sheetId="420" refreshError="1"/>
      <sheetData sheetId="42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sheetData sheetId="455"/>
      <sheetData sheetId="456"/>
      <sheetData sheetId="457"/>
      <sheetData sheetId="458"/>
      <sheetData sheetId="459"/>
      <sheetData sheetId="460"/>
      <sheetData sheetId="461"/>
      <sheetData sheetId="462"/>
      <sheetData sheetId="463"/>
      <sheetData sheetId="464"/>
      <sheetData sheetId="465"/>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교각1"/>
      <sheetName val="원가계산서"/>
      <sheetName val="YES"/>
    </sheetNames>
    <definedNames>
      <definedName name="Macro10"/>
      <definedName name="Macro13"/>
      <definedName name="Macro6"/>
      <definedName name="Macro7"/>
      <definedName name="Macro8"/>
      <definedName name="Macro9"/>
    </definedNames>
    <sheetDataSet>
      <sheetData sheetId="0"/>
      <sheetData sheetId="1"/>
      <sheetData sheetId="2" refreshError="1"/>
      <sheetData sheetId="3" refreshError="1"/>
      <sheetData sheetId="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ok1"/>
      <sheetName val="98발주"/>
      <sheetName val="공무2과"/>
      <sheetName val="내역서"/>
      <sheetName val="(C)원내역"/>
      <sheetName val="포장복구집계"/>
      <sheetName val="교각1"/>
      <sheetName val="INPUT"/>
      <sheetName val="AS복구"/>
      <sheetName val="중기터파기"/>
      <sheetName val="변수값"/>
      <sheetName val="중기상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물가자료"/>
      <sheetName val="일위대가표(평택)"/>
      <sheetName val="laroux"/>
      <sheetName val="운전경비"/>
      <sheetName val="중기조종원인건비"/>
      <sheetName val="대캧표"/>
      <sheetName val="표지"/>
      <sheetName val="원가"/>
      <sheetName val="폐기물처리"/>
      <sheetName val="집계표 "/>
      <sheetName val="구기숙사집계표"/>
      <sheetName val="구기숙사건축집계표"/>
      <sheetName val="구기숙사건축내역서 "/>
      <sheetName val="구기숙사(설비)집계표"/>
      <sheetName val="구기숙사(설비)내역서"/>
      <sheetName val="신기숙사집계표"/>
      <sheetName val="신기숙사건축집계표"/>
      <sheetName val="신기숙사건축내역서"/>
      <sheetName val="신기숙사(설비)집계표"/>
      <sheetName val="신기숙사(설비)내역서"/>
      <sheetName val="방수집계표"/>
      <sheetName val="방수내역서"/>
      <sheetName val="직노"/>
      <sheetName val="실행내역"/>
      <sheetName val="내역서 (2)"/>
    </sheetNames>
    <sheetDataSet>
      <sheetData sheetId="0" refreshError="1">
        <row r="4">
          <cell r="C4">
            <v>66050</v>
          </cell>
        </row>
        <row r="11">
          <cell r="C11">
            <v>49575</v>
          </cell>
        </row>
        <row r="21">
          <cell r="C21">
            <v>66655</v>
          </cell>
        </row>
        <row r="22">
          <cell r="C22">
            <v>60429</v>
          </cell>
        </row>
        <row r="23">
          <cell r="C23">
            <v>55408</v>
          </cell>
        </row>
        <row r="24">
          <cell r="C24">
            <v>59988</v>
          </cell>
        </row>
      </sheetData>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COL"/>
      <sheetName val="COL-T"/>
      <sheetName val="저판(버림100)"/>
      <sheetName val="기둥"/>
      <sheetName val="COPING"/>
      <sheetName val="토공 (1단)"/>
    </sheetNames>
    <sheetDataSet>
      <sheetData sheetId="0" refreshError="1"/>
      <sheetData sheetId="1"/>
      <sheetData sheetId="2"/>
      <sheetData sheetId="3"/>
      <sheetData sheetId="4"/>
      <sheetData sheetId="5"/>
      <sheetData sheetId="6"/>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COL"/>
      <sheetName val="COL-T"/>
      <sheetName val="저판(버림100)"/>
      <sheetName val="기둥"/>
      <sheetName val="COPING"/>
      <sheetName val="토공 (1단)"/>
    </sheetNames>
    <sheetDataSet>
      <sheetData sheetId="0" refreshError="1"/>
      <sheetData sheetId="1"/>
      <sheetData sheetId="2"/>
      <sheetData sheetId="3"/>
      <sheetData sheetId="4"/>
      <sheetData sheetId="5"/>
      <sheetData sheetId="6"/>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철근량"/>
      <sheetName val="SLAB&quot;1&quot;"/>
      <sheetName val="SLAB&quot;2&quot;"/>
      <sheetName val="SLAB&quot;3,4,5,6,7,8,9,10&quot;"/>
    </sheetNames>
    <sheetDataSet>
      <sheetData sheetId="0" refreshError="1"/>
      <sheetData sheetId="1"/>
      <sheetData sheetId="2" refreshError="1"/>
      <sheetData sheetId="3"/>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철근량"/>
      <sheetName val="SLAB&quot;1&quot;"/>
      <sheetName val="SLAB&quot;2&quot;"/>
      <sheetName val="SLAB&quot;3,4,5,6,7,8,9,10&quot;"/>
    </sheetNames>
    <sheetDataSet>
      <sheetData sheetId="0" refreshError="1"/>
      <sheetData sheetId="1"/>
      <sheetData sheetId="2" refreshError="1"/>
      <sheetData sheetId="3"/>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총괄"/>
      <sheetName val="건원"/>
      <sheetName val="토원"/>
      <sheetName val="설원"/>
      <sheetName val="집계"/>
      <sheetName val="집계토"/>
      <sheetName val="요율"/>
      <sheetName val="관급"/>
      <sheetName val="dbox-항목데이타"/>
      <sheetName val="d-box"/>
      <sheetName val="Chart1"/>
      <sheetName val="갑지2"/>
      <sheetName val="갑지"/>
      <sheetName val="study"/>
      <sheetName val="총괄표"/>
      <sheetName val="건설집계"/>
      <sheetName val="토목집계"/>
      <sheetName val="조경집계"/>
      <sheetName val="원가"/>
      <sheetName val="전체공사"/>
      <sheetName val="인천4(총괄표)"/>
      <sheetName val="기계갑"/>
      <sheetName val="기계집계"/>
      <sheetName val="기계내역"/>
      <sheetName val="소방계갑 "/>
      <sheetName val="소방집계1"/>
      <sheetName val="소방내역"/>
      <sheetName val="자금집행 현황"/>
      <sheetName val="총괄장"/>
      <sheetName val="현장관리비집행(갑)"/>
      <sheetName val="현장관리비(을)"/>
      <sheetName val="가설공사"/>
      <sheetName val="안전관리비(갑)"/>
      <sheetName val="안전관리비(을)"/>
      <sheetName val="식비"/>
      <sheetName val="간식비"/>
      <sheetName val="노임대장"/>
      <sheetName val="노임대장 (2)"/>
      <sheetName val="장비"/>
      <sheetName val="노임대장 (3)"/>
      <sheetName val="총괄(관리비)"/>
      <sheetName val="원가계산서"/>
      <sheetName val="내역서 (2)"/>
      <sheetName val="일위대가  (2)"/>
      <sheetName val="원가계산서(최초) (2)"/>
      <sheetName val="집계표 (2)"/>
      <sheetName val="일위대가목록표 (2)"/>
      <sheetName val="Sheet1"/>
      <sheetName val="Sheet2"/>
      <sheetName val="Sheet3"/>
      <sheetName val="EMST10"/>
      <sheetName val="1월"/>
      <sheetName val="3월"/>
      <sheetName val="2000년1차"/>
      <sheetName val="CODE"/>
      <sheetName val="1-4일위대가목차"/>
      <sheetName val="입찰안"/>
      <sheetName val="1호인버트수량"/>
      <sheetName val="직공비"/>
      <sheetName val="SLAB&quot;1&quot;"/>
      <sheetName val="전기"/>
      <sheetName val="gyun"/>
      <sheetName val="간선계산"/>
      <sheetName val="건축미장"/>
      <sheetName val="건축미장내역"/>
      <sheetName val="1-1"/>
      <sheetName val="단가"/>
      <sheetName val="200"/>
      <sheetName val="input"/>
      <sheetName val="간접비내역-1"/>
      <sheetName val="중기가격"/>
      <sheetName val="공통가설"/>
      <sheetName val="설계"/>
      <sheetName val="오억미만"/>
      <sheetName val="기자재비"/>
      <sheetName val="#REF"/>
      <sheetName val="부대내역"/>
      <sheetName val="guard(mac)"/>
      <sheetName val="부안일위"/>
      <sheetName val="Hw-CV"/>
      <sheetName val="교각1"/>
      <sheetName val="건축-물가변동"/>
      <sheetName val="품셈표"/>
      <sheetName val="COPING"/>
      <sheetName val="남양시작동자105노65기1.3화1.2"/>
      <sheetName val="토공사"/>
      <sheetName val="을"/>
      <sheetName val="내역표지"/>
      <sheetName val="횡배수관토공수량"/>
      <sheetName val="Macro(전선)"/>
      <sheetName val="1.우편집중내역서"/>
      <sheetName val="일위목록"/>
      <sheetName val="점수계산1-2"/>
      <sheetName val="토목"/>
      <sheetName val="원가입력"/>
      <sheetName val="삼성전기"/>
      <sheetName val="Sheet1 (2)"/>
      <sheetName val="토목내역서"/>
      <sheetName val="관기성공.내"/>
      <sheetName val="을지"/>
      <sheetName val="공사내역"/>
      <sheetName val="물가자료"/>
      <sheetName val="건축내역"/>
      <sheetName val="별표집계"/>
      <sheetName val="Sheet5"/>
      <sheetName val="내역서"/>
      <sheetName val="목록"/>
      <sheetName val="결재판"/>
      <sheetName val="Total"/>
      <sheetName val="내역서(총괄)"/>
      <sheetName val="집계표"/>
      <sheetName val="총 원가계산"/>
      <sheetName val="Project Brief"/>
      <sheetName val="M1"/>
      <sheetName val="b_balju"/>
      <sheetName val="자재co"/>
      <sheetName val="산출내역서집계표"/>
      <sheetName val="COA-17"/>
      <sheetName val="C-18"/>
      <sheetName val="1공구 건정토건 토공"/>
      <sheetName val="S058FL01"/>
      <sheetName val="코드표"/>
      <sheetName val="CAT_5"/>
      <sheetName val="6동"/>
      <sheetName val="재료집계"/>
      <sheetName val="노임"/>
      <sheetName val="표지"/>
      <sheetName val="BSD (2)"/>
      <sheetName val="맨홀토공산출"/>
      <sheetName val="전신환매도율"/>
      <sheetName val="기둥"/>
      <sheetName val="저판(버림100)"/>
      <sheetName val="가스"/>
      <sheetName val="준검 내역서"/>
      <sheetName val="일위대가(가설)"/>
      <sheetName val="서울산업대(토)"/>
      <sheetName val="정부노임단가"/>
      <sheetName val="안정검토"/>
      <sheetName val="단면설계"/>
      <sheetName val="공사비예산서(토목분)"/>
      <sheetName val="SILICATE"/>
      <sheetName val="CPM챠트 "/>
      <sheetName val="가설공사내역"/>
      <sheetName val="조건표"/>
      <sheetName val="giathanh1"/>
      <sheetName val="계양가시설"/>
      <sheetName val="내역분기"/>
      <sheetName val="DATA"/>
      <sheetName val="사급자재"/>
      <sheetName val="대전-교대(A1-A2)"/>
      <sheetName val="수량산출내역1115"/>
      <sheetName val="지급자재"/>
      <sheetName val="타공종이기"/>
      <sheetName val="SUMMARY"/>
      <sheetName val="PAINT"/>
      <sheetName val="1.설계조건"/>
      <sheetName val="양산물금"/>
      <sheetName val="CPM챠트"/>
      <sheetName val="적현로"/>
      <sheetName val="산출내역"/>
      <sheetName val="일위목록-기"/>
      <sheetName val="계화배수"/>
      <sheetName val="단면 (2)"/>
      <sheetName val="내역서적용수량"/>
      <sheetName val="I一般比"/>
      <sheetName val="약품설비"/>
      <sheetName val="철콘공사"/>
      <sheetName val="일위대가내역"/>
      <sheetName val="ETC"/>
      <sheetName val="와동25-3(변경)"/>
      <sheetName val="개요입력"/>
      <sheetName val="수량기준"/>
      <sheetName val="단가기준"/>
      <sheetName val="포장복구집계"/>
      <sheetName val="일반부표"/>
      <sheetName val="입출재고현황 (2)"/>
      <sheetName val="기본DATA"/>
      <sheetName val="Macro(ST)"/>
      <sheetName val="Macro(AT)"/>
      <sheetName val="시추주상도"/>
      <sheetName val="11.자재단가"/>
      <sheetName val="PBS"/>
      <sheetName val="주방환기"/>
      <sheetName val="UPRI"/>
      <sheetName val="배수장공사비명세서"/>
      <sheetName val="우수받이"/>
      <sheetName val="제품"/>
      <sheetName val="단중표"/>
      <sheetName val="일위대가"/>
      <sheetName val="금액"/>
      <sheetName val="단가조사"/>
      <sheetName val="Mc1"/>
      <sheetName val="단가표"/>
      <sheetName val="UNIT"/>
      <sheetName val="식재총괄"/>
      <sheetName val="수로교총재료집계"/>
      <sheetName val="가공비"/>
      <sheetName val="증감대비"/>
      <sheetName val="실행철강하도"/>
      <sheetName val="일위대가(계측기설치)"/>
      <sheetName val="부속동"/>
      <sheetName val="토목주소"/>
      <sheetName val="프랜트면허"/>
      <sheetName val="투찰가"/>
      <sheetName val="퇴직금(울산천상)"/>
      <sheetName val="산정표"/>
      <sheetName val="노무비 경비"/>
      <sheetName val="산재 안전"/>
      <sheetName val="부안변전"/>
      <sheetName val="FAX"/>
      <sheetName val="손익분석"/>
      <sheetName val="EACT10"/>
      <sheetName val="eq_data"/>
      <sheetName val="교통대책내역"/>
      <sheetName val="외상매"/>
      <sheetName val="conv전장품"/>
      <sheetName val="MCC제원"/>
      <sheetName val="TEST1"/>
      <sheetName val="IMPEADENCE MAP 취수장"/>
      <sheetName val="Summary Sheets"/>
      <sheetName val="결재판(삭제하지말아주세요)"/>
      <sheetName val="에너지동"/>
      <sheetName val="품셈TABLE"/>
      <sheetName val="뜃맟뭁돽띿맟?-BLDG"/>
      <sheetName val="제경비"/>
      <sheetName val="산출근거"/>
      <sheetName val="2004 연결"/>
      <sheetName val="대림경상68억"/>
      <sheetName val="전장품(관리용)"/>
      <sheetName val="슬래브(유곡)"/>
      <sheetName val="견적대비표"/>
      <sheetName val="각종양식"/>
      <sheetName val="단위가격"/>
      <sheetName val="2.유지보수비"/>
      <sheetName val="계산"/>
      <sheetName val="Sens&amp;Anal"/>
      <sheetName val="노무비"/>
      <sheetName val="노무단가"/>
      <sheetName val="총괄내역서"/>
      <sheetName val="단가보완"/>
      <sheetName val="중기조종사 단위단가"/>
      <sheetName val="연부97-1"/>
      <sheetName val="갑지1"/>
      <sheetName val="대전월평내역"/>
      <sheetName val="WORK"/>
      <sheetName val="설 계"/>
      <sheetName val="예산M11A"/>
      <sheetName val="세부내역서"/>
      <sheetName val="노임단가"/>
      <sheetName val="단가및재료비"/>
      <sheetName val="중기사용료"/>
      <sheetName val="간접비"/>
      <sheetName val="문학간접"/>
      <sheetName val="간접"/>
      <sheetName val="관음목장(제출용)자105인97.5"/>
      <sheetName val="세부내역"/>
      <sheetName val="PROJECT BRIEF(EX.NEW)"/>
      <sheetName val="하조서"/>
      <sheetName val="일위대가-2"/>
      <sheetName val="CODE(2)"/>
      <sheetName val="부표총괄"/>
      <sheetName val="품셈1-17"/>
      <sheetName val="장비명"/>
      <sheetName val="일위대가(건축)"/>
      <sheetName val="자재단가비교표"/>
      <sheetName val="견적조건"/>
      <sheetName val="NOMUBI"/>
      <sheetName val="sw1"/>
      <sheetName val="부대공Ⅱ"/>
      <sheetName val="적용단가"/>
      <sheetName val="기본"/>
      <sheetName val="인건비"/>
      <sheetName val="기성내역서표지"/>
      <sheetName val="WEON"/>
      <sheetName val="B1(반포1차)"/>
      <sheetName val="ABUT수량-A1"/>
      <sheetName val="CAP"/>
      <sheetName val="공량산출서"/>
      <sheetName val="적용률"/>
      <sheetName val="부산4"/>
      <sheetName val="금액내역서"/>
      <sheetName val="기성2"/>
      <sheetName val="982월원안"/>
      <sheetName val="일위대가-1"/>
      <sheetName val="TOTAL_BOQ"/>
      <sheetName val="일위대가목록"/>
      <sheetName val="교각계산"/>
      <sheetName val="기계 도급내역서"/>
      <sheetName val="TUAS"/>
      <sheetName val="CIVIL4"/>
      <sheetName val="견적내용입력"/>
      <sheetName val="단가조사서"/>
      <sheetName val="예산대비"/>
      <sheetName val="MAT"/>
      <sheetName val="시산표"/>
      <sheetName val="coll#"/>
      <sheetName val="LIST"/>
      <sheetName val="현대물량"/>
      <sheetName val="3.공통공사대비"/>
      <sheetName val="가스내역"/>
      <sheetName val="A-4"/>
      <sheetName val="자판실행"/>
      <sheetName val="버스운행안내"/>
      <sheetName val="예방접종계획"/>
      <sheetName val="근태계획서"/>
      <sheetName val="SG"/>
      <sheetName val="tggwan(mac)"/>
      <sheetName val="c_balju"/>
      <sheetName val="철근콘크리트"/>
      <sheetName val="파일항타"/>
      <sheetName val="파일항타 (2)"/>
      <sheetName val="LABTOTAL"/>
      <sheetName val="DANGA"/>
      <sheetName val="Macro1"/>
      <sheetName val="화전내"/>
      <sheetName val="내역(중앙)"/>
      <sheetName val="내역(창신)"/>
      <sheetName val="TH VL, NC, DDHT Thanhphuoc"/>
      <sheetName val="매입세"/>
      <sheetName val="VXXXXXXX"/>
      <sheetName val="진주방향"/>
      <sheetName val="DESIGN CRITERIA"/>
      <sheetName val="통합"/>
      <sheetName val="H-pile(298x299)"/>
      <sheetName val="H-pile(250x250)"/>
      <sheetName val="단"/>
      <sheetName val="Sheet4"/>
      <sheetName val="갑지(추정)"/>
      <sheetName val="골조시행"/>
      <sheetName val="비용"/>
      <sheetName val="바.한일양산"/>
      <sheetName val="단위수량"/>
      <sheetName val="전산소모"/>
      <sheetName val="VV보온LINK"/>
      <sheetName val="FIT보온LINK"/>
      <sheetName val="공사비집계"/>
      <sheetName val="EQUIP-H"/>
      <sheetName val="BID"/>
      <sheetName val="공사수행방안"/>
      <sheetName val="품셈총괄표"/>
      <sheetName val="내  역  서"/>
      <sheetName val="견"/>
      <sheetName val="Manual Valve List"/>
      <sheetName val="98수문일위"/>
      <sheetName val="반중력식옹벽3.5"/>
      <sheetName val="수원공"/>
      <sheetName val="시중노임단가"/>
      <sheetName val="내역(구조물)"/>
      <sheetName val="1995년 섹터별 매출"/>
      <sheetName val="조도계산서 (도서)"/>
      <sheetName val="시노"/>
      <sheetName val="방송일위대가"/>
      <sheetName val="품목"/>
      <sheetName val="성남여성복지내역"/>
      <sheetName val="목창호"/>
      <sheetName val="관급자재"/>
      <sheetName val="기초단가"/>
      <sheetName val="제출내역 (2)"/>
      <sheetName val="내력서"/>
      <sheetName val="3.바닥판설계"/>
      <sheetName val="입력시트"/>
      <sheetName val="INS-SHEET"/>
      <sheetName val="설계내역"/>
      <sheetName val="ELECTRIC"/>
      <sheetName val="9GNG운반"/>
      <sheetName val="전선"/>
      <sheetName val="CABLE"/>
      <sheetName val="설계명세서"/>
      <sheetName val="예산명세서"/>
      <sheetName val="자료입력"/>
      <sheetName val="역T형"/>
      <sheetName val="CPI"/>
      <sheetName val="CV"/>
      <sheetName val="001"/>
      <sheetName val="단가산출"/>
      <sheetName val="하수실행"/>
      <sheetName val="법면"/>
      <sheetName val="부대공"/>
      <sheetName val="구조물공"/>
      <sheetName val="중기일위대가"/>
      <sheetName val="포장공"/>
      <sheetName val="토공"/>
      <sheetName val="배수공1"/>
      <sheetName val="현황"/>
      <sheetName val="SHL"/>
      <sheetName val="설정"/>
      <sheetName val="96보완계획7.12"/>
      <sheetName val="돌담교 상부수량"/>
      <sheetName val="교량전기"/>
      <sheetName val="dg"/>
      <sheetName val="내역서을지"/>
      <sheetName val="소요자재"/>
      <sheetName val="노무산출서"/>
      <sheetName val="2000전체분"/>
      <sheetName val="노임이"/>
      <sheetName val="말뚝물량"/>
      <sheetName val="수량산출근거"/>
      <sheetName val="단위집계표"/>
      <sheetName val="1단계"/>
      <sheetName val="수입"/>
      <sheetName val="정공공사"/>
      <sheetName val="상수도토공집계표"/>
      <sheetName val="별표 "/>
      <sheetName val="MANUFACTORY"/>
      <sheetName val="기기점검"/>
      <sheetName val="송라터널총괄"/>
      <sheetName val="대목"/>
      <sheetName val="부하계산서"/>
      <sheetName val="중동상가"/>
      <sheetName val="메서,변+증"/>
      <sheetName val="예상"/>
      <sheetName val="미드수량"/>
      <sheetName val="건축"/>
      <sheetName val="총내역서"/>
      <sheetName val="COST"/>
      <sheetName val="2.가정단면"/>
      <sheetName val="BASIC (2)"/>
      <sheetName val="기초자료입력"/>
      <sheetName val="04.계약내역서.xlsx"/>
      <sheetName val="공조기"/>
      <sheetName val="전기일위대가"/>
      <sheetName val="경비_원본"/>
      <sheetName val="GAEYO"/>
      <sheetName val="정렬"/>
      <sheetName val="우배수"/>
      <sheetName val="직노"/>
      <sheetName val="하중계산"/>
      <sheetName val="공작물조직표(용배수)"/>
      <sheetName val="잡비"/>
      <sheetName val="esc"/>
      <sheetName val="CLAUSE"/>
      <sheetName val="약품공급2"/>
      <sheetName val="배수장공사비"/>
      <sheetName val="열린교실"/>
      <sheetName val="화전입력"/>
      <sheetName val="SLAB"/>
      <sheetName val="월별수입"/>
      <sheetName val="경비"/>
      <sheetName val="실행"/>
      <sheetName val="중갑지"/>
      <sheetName val="O＆P"/>
      <sheetName val="신우"/>
      <sheetName val="일위_파일"/>
      <sheetName val="내역입력"/>
      <sheetName val="소방일위 "/>
      <sheetName val="ASP"/>
      <sheetName val="Cost_File"/>
      <sheetName val="COPING-1"/>
      <sheetName val="역T형교대-2수량"/>
      <sheetName val="사회복지관"/>
      <sheetName val="원가계산하도"/>
      <sheetName val="경율산정.XLS"/>
      <sheetName val="토 적 표"/>
      <sheetName val="본체"/>
      <sheetName val="TRE TABLE"/>
      <sheetName val="FORM-0"/>
      <sheetName val="D-3109"/>
      <sheetName val="99 조정금액"/>
      <sheetName val="AILC004"/>
      <sheetName val="Curves"/>
      <sheetName val="Tables"/>
      <sheetName val="실행품의서"/>
      <sheetName val="설계예시"/>
      <sheetName val="뜃맟뭁돽띿맟_-BLDG"/>
      <sheetName val="부대대비"/>
      <sheetName val="냉연집계"/>
      <sheetName val="s.v"/>
      <sheetName val="J直材4"/>
      <sheetName val="96노임기준"/>
      <sheetName val="암거공"/>
      <sheetName val="Bid_Detail"/>
      <sheetName val="샘플표지"/>
      <sheetName val="제수"/>
      <sheetName val="공기"/>
      <sheetName val="차액보증"/>
      <sheetName val="전체도급"/>
      <sheetName val="건축집계표"/>
      <sheetName val="산업"/>
      <sheetName val="단가적용"/>
      <sheetName val="2003하반기노임기준"/>
      <sheetName val="토적계산"/>
      <sheetName val="목차"/>
      <sheetName val="단면가정"/>
      <sheetName val="기둥(원형)"/>
      <sheetName val="부하(성남)"/>
      <sheetName val="계약서"/>
      <sheetName val="말뚝지지력산정"/>
      <sheetName val="대비"/>
      <sheetName val="Tbom-tot"/>
      <sheetName val="MOTOR"/>
      <sheetName val="단가대비표"/>
      <sheetName val="자  재"/>
      <sheetName val="건축외주"/>
      <sheetName val="추정BS"/>
      <sheetName val="추정PL"/>
      <sheetName val="아파트"/>
      <sheetName val="NAI"/>
      <sheetName val="TOTAL3"/>
      <sheetName val="Imp-Data"/>
      <sheetName val="제-노임"/>
      <sheetName val="제직재"/>
      <sheetName val="예정(3)"/>
      <sheetName val="영흥TL(UP,DOWN) "/>
      <sheetName val="부관맨홀조서"/>
      <sheetName val="TG9504"/>
      <sheetName val="공사비총괄표"/>
      <sheetName val="S14"/>
      <sheetName val="석축단"/>
      <sheetName val="법면수집"/>
      <sheetName val="석축설면"/>
      <sheetName val="법면단"/>
      <sheetName val="대비표(토공1안)"/>
      <sheetName val="자금집행_현황"/>
      <sheetName val="노임대장_(2)"/>
      <sheetName val="노임대장_(3)"/>
      <sheetName val="내역서_(2)"/>
      <sheetName val="일위대가__(2)"/>
      <sheetName val="원가계산서(최초)_(2)"/>
      <sheetName val="집계표_(2)"/>
      <sheetName val="일위대가목록표_(2)"/>
      <sheetName val="소방계갑_"/>
      <sheetName val="남양시작동자105노65기1_3화1_2"/>
      <sheetName val="관기성공_내"/>
      <sheetName val="Sheet1_(2)"/>
      <sheetName val="총_원가계산"/>
      <sheetName val="CPM챠트_"/>
      <sheetName val="BSD_(2)"/>
      <sheetName val="1공구_건정토건_토공"/>
      <sheetName val="Project_Brief"/>
      <sheetName val="준검_내역서"/>
      <sheetName val="11_자재단가"/>
      <sheetName val="입출재고현황_(2)"/>
      <sheetName val="3_공통공사대비"/>
      <sheetName val="PROJECT_BRIEF(EX_NEW)"/>
      <sheetName val="Summary_Sheets"/>
      <sheetName val="매립"/>
      <sheetName val="예산서"/>
      <sheetName val="Y-WORK"/>
      <sheetName val="CON"/>
      <sheetName val="조건입력"/>
      <sheetName val="조건입력(2)"/>
      <sheetName val="장비선정"/>
      <sheetName val="TOWER 12TON"/>
      <sheetName val="TOWER 10TON"/>
      <sheetName val="Sheet1 (3)"/>
      <sheetName val="옥외"/>
      <sheetName val="소방"/>
      <sheetName val="청천내"/>
      <sheetName val="주식"/>
      <sheetName val="근입장"/>
      <sheetName val="날개벽"/>
      <sheetName val="2-1공사개요1"/>
      <sheetName val="가로등"/>
      <sheetName val="평야부원가총괄"/>
      <sheetName val="시점부일반수량"/>
      <sheetName val="실행내역"/>
      <sheetName val="날개벽수량표"/>
      <sheetName val="대비(전체)"/>
      <sheetName val="1,2공구원가계산서"/>
      <sheetName val="1공구산출내역서"/>
      <sheetName val="기계경비(시간당)"/>
      <sheetName val="램머"/>
      <sheetName val="견적"/>
      <sheetName val="일위"/>
      <sheetName val="구의33고"/>
      <sheetName val="차선도색현황"/>
      <sheetName val="식재"/>
      <sheetName val="시설물"/>
      <sheetName val="식재출력용"/>
      <sheetName val="유지관리"/>
      <sheetName val="견적서"/>
      <sheetName val="조작대(1연)"/>
      <sheetName val="설계변경원가계산총괄표"/>
      <sheetName val="백암비스타내역"/>
      <sheetName val="공사개요"/>
      <sheetName val="LEGEND"/>
      <sheetName val="P.M 별"/>
      <sheetName val="공사비산출내역"/>
      <sheetName val="1차공정"/>
      <sheetName val="VENDOR LIST"/>
      <sheetName val="공통비"/>
      <sheetName val="하중"/>
      <sheetName val="수량"/>
      <sheetName val="일반수량집계표"/>
      <sheetName val="단열-자재"/>
      <sheetName val="내역전기"/>
      <sheetName val="표지1"/>
      <sheetName val="CB"/>
      <sheetName val="수원BOM-원본"/>
      <sheetName val="대전노은1차_조적_집계표"/>
      <sheetName val="공사비"/>
      <sheetName val="2공구산출내역"/>
      <sheetName val="기기리스트"/>
      <sheetName val="사통공사비"/>
      <sheetName val="인건-측정"/>
      <sheetName val="평가데이터"/>
      <sheetName val="계산내역"/>
      <sheetName val="코드"/>
      <sheetName val="F5"/>
      <sheetName val="기계설비-물가변동"/>
      <sheetName val="플랜트 설치"/>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sheetData sheetId="227"/>
      <sheetData sheetId="228"/>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을"/>
      <sheetName val="원가계산"/>
      <sheetName val="갑"/>
      <sheetName val="재료비산출 (2)"/>
      <sheetName val="재료비산출"/>
      <sheetName val="공임산출"/>
      <sheetName val="표지"/>
      <sheetName val="일위대가"/>
      <sheetName val="수련원펌프"/>
      <sheetName val="Sheet2"/>
      <sheetName val="만덕고 부수터"/>
      <sheetName val="내역"/>
      <sheetName val="기둥(원형)"/>
      <sheetName val="DATE"/>
      <sheetName val="총괄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내역서"/>
      <sheetName val="단가비교표"/>
      <sheetName val="Sheet1"/>
      <sheetName val="Sheet2"/>
      <sheetName val="Sheet3"/>
    </sheetNames>
    <sheetDataSet>
      <sheetData sheetId="0" refreshError="1"/>
      <sheetData sheetId="1" refreshError="1"/>
      <sheetData sheetId="2">
        <row r="3">
          <cell r="A3" t="str">
            <v>전선GV 3.5㎟</v>
          </cell>
          <cell r="B3" t="str">
            <v>전선</v>
          </cell>
          <cell r="C3" t="str">
            <v>GV 3.5㎟</v>
          </cell>
          <cell r="D3" t="str">
            <v>m</v>
          </cell>
          <cell r="G3">
            <v>215</v>
          </cell>
        </row>
        <row r="4">
          <cell r="A4" t="str">
            <v>전선GV 5.5㎟</v>
          </cell>
          <cell r="B4" t="str">
            <v>전선</v>
          </cell>
          <cell r="C4" t="str">
            <v>GV 5.5㎟</v>
          </cell>
          <cell r="D4" t="str">
            <v>m</v>
          </cell>
          <cell r="G4">
            <v>344</v>
          </cell>
        </row>
        <row r="5">
          <cell r="A5" t="str">
            <v>전선GV 14㎟</v>
          </cell>
          <cell r="B5" t="str">
            <v>전선</v>
          </cell>
          <cell r="C5" t="str">
            <v>GV 14㎟</v>
          </cell>
          <cell r="D5" t="str">
            <v>m</v>
          </cell>
          <cell r="G5">
            <v>691</v>
          </cell>
        </row>
        <row r="6">
          <cell r="A6" t="str">
            <v>전선GV 38㎟</v>
          </cell>
          <cell r="B6" t="str">
            <v>전선</v>
          </cell>
          <cell r="C6" t="str">
            <v>GV 38㎟</v>
          </cell>
          <cell r="D6" t="str">
            <v>m</v>
          </cell>
          <cell r="G6">
            <v>1525</v>
          </cell>
        </row>
        <row r="7">
          <cell r="A7" t="str">
            <v>전선GV 100㎟</v>
          </cell>
          <cell r="B7" t="str">
            <v>전선</v>
          </cell>
          <cell r="C7" t="str">
            <v>GV 100㎟</v>
          </cell>
          <cell r="D7" t="str">
            <v>m</v>
          </cell>
          <cell r="G7">
            <v>3757</v>
          </cell>
        </row>
        <row r="8">
          <cell r="A8" t="str">
            <v>전선BC 100㎟</v>
          </cell>
          <cell r="B8" t="str">
            <v>전선</v>
          </cell>
          <cell r="C8" t="str">
            <v>BC 100㎟</v>
          </cell>
          <cell r="D8" t="str">
            <v>m</v>
          </cell>
          <cell r="G8">
            <v>3157</v>
          </cell>
        </row>
        <row r="9">
          <cell r="A9" t="str">
            <v>전선IV 1.6㎜</v>
          </cell>
          <cell r="B9" t="str">
            <v>전선</v>
          </cell>
          <cell r="C9" t="str">
            <v>IV 1.6㎜</v>
          </cell>
          <cell r="D9" t="str">
            <v>m</v>
          </cell>
          <cell r="G9">
            <v>71</v>
          </cell>
        </row>
        <row r="10">
          <cell r="A10" t="str">
            <v>전선IV 2㎜</v>
          </cell>
          <cell r="B10" t="str">
            <v>전선</v>
          </cell>
          <cell r="C10" t="str">
            <v>IV 2㎜</v>
          </cell>
          <cell r="D10" t="str">
            <v>m</v>
          </cell>
          <cell r="G10">
            <v>105</v>
          </cell>
        </row>
        <row r="11">
          <cell r="A11" t="str">
            <v>전선HIV 1.2㎜</v>
          </cell>
          <cell r="B11" t="str">
            <v>전선</v>
          </cell>
          <cell r="C11" t="str">
            <v>HIV 1.2㎜</v>
          </cell>
          <cell r="D11" t="str">
            <v>m</v>
          </cell>
          <cell r="G11">
            <v>46</v>
          </cell>
        </row>
        <row r="12">
          <cell r="A12" t="str">
            <v>전선HIV 1.6㎜</v>
          </cell>
          <cell r="B12" t="str">
            <v>전선</v>
          </cell>
          <cell r="C12" t="str">
            <v>HIV 1.6㎜</v>
          </cell>
          <cell r="D12" t="str">
            <v>m</v>
          </cell>
          <cell r="G12">
            <v>73</v>
          </cell>
        </row>
        <row r="13">
          <cell r="A13" t="str">
            <v>전선HIV 2㎜</v>
          </cell>
          <cell r="B13" t="str">
            <v>전선</v>
          </cell>
          <cell r="C13" t="str">
            <v>HIV 2㎜</v>
          </cell>
          <cell r="D13" t="str">
            <v>m</v>
          </cell>
          <cell r="G13">
            <v>112</v>
          </cell>
        </row>
        <row r="14">
          <cell r="A14" t="str">
            <v>케이블FR-3 3C/2.0㎟</v>
          </cell>
          <cell r="B14" t="str">
            <v>케이블</v>
          </cell>
          <cell r="C14" t="str">
            <v>FR-3 3C/2.0㎟</v>
          </cell>
          <cell r="D14" t="str">
            <v>m</v>
          </cell>
          <cell r="G14">
            <v>1006</v>
          </cell>
        </row>
        <row r="15">
          <cell r="A15" t="str">
            <v>케이블FR-3 7C/2.0㎟</v>
          </cell>
          <cell r="B15" t="str">
            <v>케이블</v>
          </cell>
          <cell r="C15" t="str">
            <v>FR-3 7C/2.0㎟</v>
          </cell>
          <cell r="D15" t="str">
            <v>m</v>
          </cell>
          <cell r="G15">
            <v>1610</v>
          </cell>
        </row>
        <row r="16">
          <cell r="A16" t="str">
            <v>케이블FR-3 8C/2.0㎟</v>
          </cell>
          <cell r="B16" t="str">
            <v>케이블</v>
          </cell>
          <cell r="C16" t="str">
            <v>FR-3 8C/2.0㎟</v>
          </cell>
          <cell r="D16" t="str">
            <v>m</v>
          </cell>
          <cell r="G16">
            <v>1780</v>
          </cell>
        </row>
        <row r="17">
          <cell r="A17" t="str">
            <v>케이블FCV 600V 1C/60㎟</v>
          </cell>
          <cell r="B17" t="str">
            <v>케이블</v>
          </cell>
          <cell r="C17" t="str">
            <v>FCV 600V 1C/60㎟</v>
          </cell>
          <cell r="D17" t="str">
            <v>m</v>
          </cell>
          <cell r="G17">
            <v>2720</v>
          </cell>
        </row>
        <row r="18">
          <cell r="A18" t="str">
            <v>케이블FCV 600V 1C/100㎟</v>
          </cell>
          <cell r="B18" t="str">
            <v>케이블</v>
          </cell>
          <cell r="C18" t="str">
            <v>FCV 600V 1C/100㎟</v>
          </cell>
          <cell r="D18" t="str">
            <v>m</v>
          </cell>
          <cell r="G18">
            <v>4344</v>
          </cell>
        </row>
        <row r="19">
          <cell r="A19" t="str">
            <v>케이블FCV 600V 1C/150㎟</v>
          </cell>
          <cell r="B19" t="str">
            <v>케이블</v>
          </cell>
          <cell r="C19" t="str">
            <v>FCV 600V 1C/150㎟</v>
          </cell>
          <cell r="D19" t="str">
            <v>m</v>
          </cell>
          <cell r="G19">
            <v>5491</v>
          </cell>
        </row>
        <row r="20">
          <cell r="A20" t="str">
            <v>케이블FCV 600V 1C/325㎟</v>
          </cell>
          <cell r="B20" t="str">
            <v>케이블</v>
          </cell>
          <cell r="C20" t="str">
            <v>FCV 600V 1C/325㎟</v>
          </cell>
          <cell r="D20" t="str">
            <v>m</v>
          </cell>
          <cell r="G20">
            <v>11599</v>
          </cell>
        </row>
        <row r="21">
          <cell r="A21" t="str">
            <v>케이블FCV 600V 2C/2㎟</v>
          </cell>
          <cell r="B21" t="str">
            <v>케이블</v>
          </cell>
          <cell r="C21" t="str">
            <v>FCV 600V 2C/2㎟</v>
          </cell>
          <cell r="D21" t="str">
            <v>m</v>
          </cell>
          <cell r="G21">
            <v>555</v>
          </cell>
        </row>
        <row r="22">
          <cell r="A22" t="str">
            <v>케이블FCV 600V 2C/3.5㎟</v>
          </cell>
          <cell r="B22" t="str">
            <v>케이블</v>
          </cell>
          <cell r="C22" t="str">
            <v>FCV 600V 2C/3.5㎟</v>
          </cell>
          <cell r="D22" t="str">
            <v>m</v>
          </cell>
          <cell r="G22">
            <v>724</v>
          </cell>
        </row>
        <row r="23">
          <cell r="A23" t="str">
            <v>케이블FCV 600V 2C/5.5㎟</v>
          </cell>
          <cell r="B23" t="str">
            <v>케이블</v>
          </cell>
          <cell r="C23" t="str">
            <v>FCV 600V 2C/5.5㎟</v>
          </cell>
          <cell r="D23" t="str">
            <v>m</v>
          </cell>
          <cell r="G23">
            <v>972</v>
          </cell>
        </row>
        <row r="24">
          <cell r="A24" t="str">
            <v>케이블FCV 600V 3C/3.5㎟</v>
          </cell>
          <cell r="B24" t="str">
            <v>케이블</v>
          </cell>
          <cell r="C24" t="str">
            <v>FCV 600V 3C/3.5㎟</v>
          </cell>
          <cell r="D24" t="str">
            <v>m</v>
          </cell>
          <cell r="G24">
            <v>962</v>
          </cell>
        </row>
        <row r="25">
          <cell r="A25" t="str">
            <v>케이블FCV 600V 3C/8㎟</v>
          </cell>
          <cell r="B25" t="str">
            <v>케이블</v>
          </cell>
          <cell r="C25" t="str">
            <v>FCV 600V 3C/8㎟</v>
          </cell>
          <cell r="D25" t="str">
            <v>m</v>
          </cell>
          <cell r="G25">
            <v>1656</v>
          </cell>
        </row>
        <row r="26">
          <cell r="A26" t="str">
            <v>케이블FCV 600V 3C/14㎟</v>
          </cell>
          <cell r="B26" t="str">
            <v>케이블</v>
          </cell>
          <cell r="C26" t="str">
            <v>FCV 600V 3C/14㎟</v>
          </cell>
          <cell r="D26" t="str">
            <v>m</v>
          </cell>
          <cell r="G26">
            <v>2543</v>
          </cell>
        </row>
        <row r="27">
          <cell r="A27" t="str">
            <v>케이블FCV 600V 3C/38㎟</v>
          </cell>
          <cell r="B27" t="str">
            <v>케이블</v>
          </cell>
          <cell r="C27" t="str">
            <v>FCV 600V 3C/38㎟</v>
          </cell>
          <cell r="D27" t="str">
            <v>m</v>
          </cell>
          <cell r="G27">
            <v>5777</v>
          </cell>
        </row>
        <row r="28">
          <cell r="A28" t="str">
            <v>케이블FCV 600V 4C/3.5㎟</v>
          </cell>
          <cell r="B28" t="str">
            <v>케이블</v>
          </cell>
          <cell r="C28" t="str">
            <v>FCV 600V 4C/3.5㎟</v>
          </cell>
          <cell r="D28" t="str">
            <v>m</v>
          </cell>
          <cell r="G28">
            <v>1162</v>
          </cell>
        </row>
        <row r="29">
          <cell r="A29" t="str">
            <v>케이블FCV 600V 4C/5.5㎟</v>
          </cell>
          <cell r="B29" t="str">
            <v>케이블</v>
          </cell>
          <cell r="C29" t="str">
            <v>FCV 600V 4C/5.5㎟</v>
          </cell>
          <cell r="D29" t="str">
            <v>m</v>
          </cell>
          <cell r="G29">
            <v>1620</v>
          </cell>
        </row>
        <row r="30">
          <cell r="A30" t="str">
            <v>케이블FCV 600V 4C/14㎟</v>
          </cell>
          <cell r="B30" t="str">
            <v>케이블</v>
          </cell>
          <cell r="C30" t="str">
            <v>FCV 600V 4C/14㎟</v>
          </cell>
          <cell r="D30" t="str">
            <v>m</v>
          </cell>
          <cell r="G30">
            <v>3235</v>
          </cell>
        </row>
        <row r="31">
          <cell r="A31" t="str">
            <v>케이블FCV 600V 4C/22㎟</v>
          </cell>
          <cell r="B31" t="str">
            <v>케이블</v>
          </cell>
          <cell r="C31" t="str">
            <v>FCV 600V 4C/22㎟</v>
          </cell>
          <cell r="D31" t="str">
            <v>m</v>
          </cell>
          <cell r="G31">
            <v>4781</v>
          </cell>
        </row>
        <row r="32">
          <cell r="A32" t="str">
            <v>케이블FCV 600V 4C/38㎟</v>
          </cell>
          <cell r="B32" t="str">
            <v>케이블</v>
          </cell>
          <cell r="C32" t="str">
            <v>FCV 600V 4C/38㎟</v>
          </cell>
          <cell r="D32" t="str">
            <v>m</v>
          </cell>
          <cell r="G32">
            <v>7530</v>
          </cell>
        </row>
        <row r="33">
          <cell r="A33" t="str">
            <v>케이블22.9KV CN/CV-W 1C/60㎟</v>
          </cell>
          <cell r="B33" t="str">
            <v>케이블</v>
          </cell>
          <cell r="C33" t="str">
            <v>22.9KV CN/CV-W 1C/60㎟</v>
          </cell>
          <cell r="D33" t="str">
            <v>m</v>
          </cell>
          <cell r="G33">
            <v>10192</v>
          </cell>
        </row>
        <row r="34">
          <cell r="A34" t="str">
            <v>케이블FCVV 4C/2㎟</v>
          </cell>
          <cell r="B34" t="str">
            <v>케이블</v>
          </cell>
          <cell r="C34" t="str">
            <v>FCVV 4C/2㎟</v>
          </cell>
          <cell r="D34" t="str">
            <v>m</v>
          </cell>
          <cell r="G34">
            <v>708</v>
          </cell>
        </row>
        <row r="35">
          <cell r="A35" t="str">
            <v>케이블FCVV 8C/2㎟</v>
          </cell>
          <cell r="B35" t="str">
            <v>케이블</v>
          </cell>
          <cell r="C35" t="str">
            <v>FCVV 8C/2㎟</v>
          </cell>
          <cell r="D35" t="str">
            <v>m</v>
          </cell>
          <cell r="G35">
            <v>1224</v>
          </cell>
        </row>
        <row r="36">
          <cell r="A36" t="str">
            <v>케이블FCVV 10C/2㎟</v>
          </cell>
          <cell r="B36" t="str">
            <v>케이블</v>
          </cell>
          <cell r="C36" t="str">
            <v>FCVV 10C/2㎟</v>
          </cell>
          <cell r="D36" t="str">
            <v>m</v>
          </cell>
          <cell r="G36">
            <v>1501</v>
          </cell>
        </row>
        <row r="37">
          <cell r="A37" t="str">
            <v>케이블FCVV 20C/2㎟</v>
          </cell>
          <cell r="B37" t="str">
            <v>케이블</v>
          </cell>
          <cell r="C37" t="str">
            <v>FCVV 20C/2㎟</v>
          </cell>
          <cell r="D37" t="str">
            <v>m</v>
          </cell>
          <cell r="G37">
            <v>2723</v>
          </cell>
        </row>
        <row r="38">
          <cell r="A38" t="str">
            <v>케이블FCVV 30C/2㎟</v>
          </cell>
          <cell r="B38" t="str">
            <v>케이블</v>
          </cell>
          <cell r="C38" t="str">
            <v>FCVV 30C/2㎟</v>
          </cell>
          <cell r="D38" t="str">
            <v>m</v>
          </cell>
          <cell r="G38">
            <v>3939</v>
          </cell>
        </row>
        <row r="39">
          <cell r="A39" t="str">
            <v>케이블FCVV-S 2C/2㎟</v>
          </cell>
          <cell r="B39" t="str">
            <v>케이블</v>
          </cell>
          <cell r="C39" t="str">
            <v>FCVV-S 2C/2㎟</v>
          </cell>
          <cell r="D39" t="str">
            <v>m</v>
          </cell>
          <cell r="G39">
            <v>624</v>
          </cell>
        </row>
        <row r="40">
          <cell r="A40" t="str">
            <v>케이블FCVV-S 4C/2㎟</v>
          </cell>
          <cell r="B40" t="str">
            <v>케이블</v>
          </cell>
          <cell r="C40" t="str">
            <v>FCVV-S 4C/2㎟</v>
          </cell>
          <cell r="D40" t="str">
            <v>m</v>
          </cell>
          <cell r="G40">
            <v>925</v>
          </cell>
        </row>
        <row r="41">
          <cell r="A41" t="str">
            <v>케이블FCVV-S 8C/2㎟</v>
          </cell>
          <cell r="B41" t="str">
            <v>케이블</v>
          </cell>
          <cell r="C41" t="str">
            <v>FCVV-S 8C/2㎟</v>
          </cell>
          <cell r="D41" t="str">
            <v>m</v>
          </cell>
          <cell r="G41">
            <v>1475</v>
          </cell>
        </row>
        <row r="42">
          <cell r="A42" t="str">
            <v>케이블FCVV-S 10C/2㎟</v>
          </cell>
          <cell r="B42" t="str">
            <v>케이블</v>
          </cell>
          <cell r="C42" t="str">
            <v>FCVV-S 10C/2㎟</v>
          </cell>
          <cell r="D42" t="str">
            <v>m</v>
          </cell>
          <cell r="G42">
            <v>1817</v>
          </cell>
        </row>
        <row r="43">
          <cell r="A43" t="str">
            <v>케이블FCVV-S 20C/2㎟</v>
          </cell>
          <cell r="B43" t="str">
            <v>케이블</v>
          </cell>
          <cell r="C43" t="str">
            <v>FCVV-S 20C/2㎟</v>
          </cell>
          <cell r="D43" t="str">
            <v>m</v>
          </cell>
          <cell r="G43">
            <v>3061</v>
          </cell>
        </row>
        <row r="44">
          <cell r="A44" t="str">
            <v>케이블UTP CAT.5 25P</v>
          </cell>
          <cell r="B44" t="str">
            <v>케이블</v>
          </cell>
          <cell r="C44" t="str">
            <v>UTP CAT.5 25P</v>
          </cell>
          <cell r="D44" t="str">
            <v>m</v>
          </cell>
          <cell r="G44">
            <v>2040</v>
          </cell>
        </row>
        <row r="45">
          <cell r="A45" t="str">
            <v>케이블UTP CAT.5 4P</v>
          </cell>
          <cell r="B45" t="str">
            <v>케이블</v>
          </cell>
          <cell r="C45" t="str">
            <v>UTP CAT.5 4P</v>
          </cell>
          <cell r="D45" t="str">
            <v>m</v>
          </cell>
          <cell r="G45">
            <v>204</v>
          </cell>
        </row>
        <row r="46">
          <cell r="A46" t="str">
            <v>케이블ECX 5C-2V</v>
          </cell>
          <cell r="B46" t="str">
            <v>케이블</v>
          </cell>
          <cell r="C46" t="str">
            <v>ECX 5C-2V</v>
          </cell>
          <cell r="D46" t="str">
            <v>m</v>
          </cell>
          <cell r="G46">
            <v>360</v>
          </cell>
        </row>
        <row r="47">
          <cell r="A47" t="str">
            <v>케이블ECX 7C-2V</v>
          </cell>
          <cell r="B47" t="str">
            <v>케이블</v>
          </cell>
          <cell r="C47" t="str">
            <v>ECX 7C-2V</v>
          </cell>
          <cell r="D47" t="str">
            <v>m</v>
          </cell>
          <cell r="G47">
            <v>619</v>
          </cell>
        </row>
        <row r="48">
          <cell r="A48" t="str">
            <v>전선관ST 16C</v>
          </cell>
          <cell r="B48" t="str">
            <v>전선관</v>
          </cell>
          <cell r="C48" t="str">
            <v>ST 16C</v>
          </cell>
          <cell r="D48" t="str">
            <v>m</v>
          </cell>
          <cell r="G48">
            <v>1004</v>
          </cell>
        </row>
        <row r="49">
          <cell r="A49" t="str">
            <v>전선관ST 22C</v>
          </cell>
          <cell r="B49" t="str">
            <v>전선관</v>
          </cell>
          <cell r="C49" t="str">
            <v>ST 22C</v>
          </cell>
          <cell r="D49" t="str">
            <v>m</v>
          </cell>
          <cell r="G49">
            <v>1299</v>
          </cell>
        </row>
        <row r="50">
          <cell r="A50" t="str">
            <v>전선관ST 28C</v>
          </cell>
          <cell r="B50" t="str">
            <v>전선관</v>
          </cell>
          <cell r="C50" t="str">
            <v>ST 28C</v>
          </cell>
          <cell r="D50" t="str">
            <v>m</v>
          </cell>
          <cell r="G50">
            <v>1697</v>
          </cell>
        </row>
        <row r="51">
          <cell r="A51" t="str">
            <v>전선관ST 36C</v>
          </cell>
          <cell r="B51" t="str">
            <v>전선관</v>
          </cell>
          <cell r="C51" t="str">
            <v>ST 36C</v>
          </cell>
          <cell r="D51" t="str">
            <v>m</v>
          </cell>
          <cell r="G51">
            <v>2078</v>
          </cell>
        </row>
        <row r="52">
          <cell r="A52" t="str">
            <v>전선관ST 42C</v>
          </cell>
          <cell r="B52" t="str">
            <v>전선관</v>
          </cell>
          <cell r="C52" t="str">
            <v>ST 42C</v>
          </cell>
          <cell r="D52" t="str">
            <v>m</v>
          </cell>
          <cell r="G52">
            <v>2408</v>
          </cell>
        </row>
        <row r="53">
          <cell r="A53" t="str">
            <v>전선관ST 54C</v>
          </cell>
          <cell r="B53" t="str">
            <v>전선관</v>
          </cell>
          <cell r="C53" t="str">
            <v>ST 54C</v>
          </cell>
          <cell r="D53" t="str">
            <v>m</v>
          </cell>
          <cell r="G53">
            <v>3360</v>
          </cell>
        </row>
        <row r="54">
          <cell r="A54" t="str">
            <v>후렉시블 전선관1종 방수22C</v>
          </cell>
          <cell r="B54" t="str">
            <v>후렉시블 전선관</v>
          </cell>
          <cell r="C54" t="str">
            <v>1종 방수22C</v>
          </cell>
          <cell r="D54" t="str">
            <v>m</v>
          </cell>
          <cell r="G54">
            <v>1620</v>
          </cell>
        </row>
        <row r="55">
          <cell r="A55" t="str">
            <v>후렉시블 전선관1종 방수28C</v>
          </cell>
          <cell r="B55" t="str">
            <v>후렉시블 전선관</v>
          </cell>
          <cell r="C55" t="str">
            <v>1종 방수28C</v>
          </cell>
          <cell r="D55" t="str">
            <v>m</v>
          </cell>
          <cell r="G55">
            <v>2280</v>
          </cell>
        </row>
        <row r="56">
          <cell r="A56" t="str">
            <v>후렉시블 전선관1종 방수36C</v>
          </cell>
          <cell r="B56" t="str">
            <v>후렉시블 전선관</v>
          </cell>
          <cell r="C56" t="str">
            <v>1종 방수36C</v>
          </cell>
          <cell r="D56" t="str">
            <v>m</v>
          </cell>
          <cell r="G56">
            <v>3040</v>
          </cell>
        </row>
        <row r="57">
          <cell r="A57" t="str">
            <v>후렉시블 전선관1종 방수54C</v>
          </cell>
          <cell r="B57" t="str">
            <v>후렉시블 전선관</v>
          </cell>
          <cell r="C57" t="str">
            <v>1종 방수54C</v>
          </cell>
          <cell r="D57" t="str">
            <v>m</v>
          </cell>
          <cell r="G57">
            <v>6180</v>
          </cell>
        </row>
        <row r="58">
          <cell r="A58" t="str">
            <v>전선관HIPVC 16C</v>
          </cell>
          <cell r="B58" t="str">
            <v>전선관</v>
          </cell>
          <cell r="C58" t="str">
            <v>HIPVC 16C</v>
          </cell>
          <cell r="D58" t="str">
            <v>m</v>
          </cell>
          <cell r="G58">
            <v>279</v>
          </cell>
        </row>
        <row r="59">
          <cell r="A59" t="str">
            <v>전선관HIPVC 22C</v>
          </cell>
          <cell r="B59" t="str">
            <v>전선관</v>
          </cell>
          <cell r="C59" t="str">
            <v>HIPVC 22C</v>
          </cell>
          <cell r="D59" t="str">
            <v>m</v>
          </cell>
          <cell r="G59">
            <v>334</v>
          </cell>
        </row>
        <row r="60">
          <cell r="A60" t="str">
            <v>전선관HIPVC 28C</v>
          </cell>
          <cell r="B60" t="str">
            <v>전선관</v>
          </cell>
          <cell r="C60" t="str">
            <v>HIPVC 28C</v>
          </cell>
          <cell r="D60" t="str">
            <v>m</v>
          </cell>
          <cell r="G60">
            <v>647</v>
          </cell>
        </row>
        <row r="61">
          <cell r="A61" t="str">
            <v>전선관HIPVC 36C</v>
          </cell>
          <cell r="B61" t="str">
            <v>전선관</v>
          </cell>
          <cell r="C61" t="str">
            <v>HIPVC 36C</v>
          </cell>
          <cell r="D61" t="str">
            <v>m</v>
          </cell>
          <cell r="G61">
            <v>937</v>
          </cell>
        </row>
        <row r="62">
          <cell r="A62" t="str">
            <v>전선관HIPVC 54C</v>
          </cell>
          <cell r="B62" t="str">
            <v>전선관</v>
          </cell>
          <cell r="C62" t="str">
            <v>HIPVC 54C</v>
          </cell>
          <cell r="D62" t="str">
            <v>m</v>
          </cell>
          <cell r="G62">
            <v>1650</v>
          </cell>
        </row>
        <row r="63">
          <cell r="A63" t="str">
            <v>전선관PE 16C</v>
          </cell>
          <cell r="B63" t="str">
            <v>전선관</v>
          </cell>
          <cell r="C63" t="str">
            <v>PE 16C</v>
          </cell>
          <cell r="D63" t="str">
            <v>m</v>
          </cell>
          <cell r="G63">
            <v>193</v>
          </cell>
        </row>
        <row r="64">
          <cell r="A64" t="str">
            <v>전선관PE 28C</v>
          </cell>
          <cell r="B64" t="str">
            <v>전선관</v>
          </cell>
          <cell r="C64" t="str">
            <v>PE 28C</v>
          </cell>
          <cell r="D64" t="str">
            <v>m</v>
          </cell>
          <cell r="G64">
            <v>402</v>
          </cell>
        </row>
        <row r="65">
          <cell r="A65" t="str">
            <v>전선관PE 36C</v>
          </cell>
          <cell r="B65" t="str">
            <v>전선관</v>
          </cell>
          <cell r="C65" t="str">
            <v>PE 36C</v>
          </cell>
          <cell r="D65" t="str">
            <v>m</v>
          </cell>
          <cell r="G65">
            <v>594</v>
          </cell>
        </row>
        <row r="66">
          <cell r="A66" t="str">
            <v>전선관PE 54C</v>
          </cell>
          <cell r="B66" t="str">
            <v>전선관</v>
          </cell>
          <cell r="C66" t="str">
            <v>PE 54C</v>
          </cell>
          <cell r="D66" t="str">
            <v>m</v>
          </cell>
          <cell r="G66">
            <v>1113</v>
          </cell>
        </row>
        <row r="67">
          <cell r="A67" t="str">
            <v>전선관ELP 30φ</v>
          </cell>
          <cell r="B67" t="str">
            <v>전선관</v>
          </cell>
          <cell r="C67" t="str">
            <v>ELP 30φ</v>
          </cell>
          <cell r="D67" t="str">
            <v>m</v>
          </cell>
          <cell r="G67">
            <v>330</v>
          </cell>
        </row>
        <row r="68">
          <cell r="A68" t="str">
            <v>전선관ELP 50φ</v>
          </cell>
          <cell r="B68" t="str">
            <v>전선관</v>
          </cell>
          <cell r="C68" t="str">
            <v>ELP 50φ</v>
          </cell>
          <cell r="D68" t="str">
            <v>m</v>
          </cell>
          <cell r="G68">
            <v>620</v>
          </cell>
        </row>
        <row r="69">
          <cell r="A69" t="str">
            <v>전선관ELP 80φ</v>
          </cell>
          <cell r="B69" t="str">
            <v>전선관</v>
          </cell>
          <cell r="C69" t="str">
            <v>ELP 80φ</v>
          </cell>
          <cell r="D69" t="str">
            <v>m</v>
          </cell>
          <cell r="G69">
            <v>1190</v>
          </cell>
        </row>
        <row r="70">
          <cell r="A70" t="str">
            <v>전선관ELP 125φ</v>
          </cell>
          <cell r="B70" t="str">
            <v>전선관</v>
          </cell>
          <cell r="C70" t="str">
            <v>ELP 125φ</v>
          </cell>
          <cell r="D70" t="str">
            <v>m</v>
          </cell>
          <cell r="G70">
            <v>2550</v>
          </cell>
        </row>
        <row r="71">
          <cell r="A71" t="str">
            <v xml:space="preserve">RACEWAY BODY40*40 </v>
          </cell>
          <cell r="B71" t="str">
            <v>RACEWAY BODY</v>
          </cell>
          <cell r="C71" t="str">
            <v xml:space="preserve">40*40 </v>
          </cell>
          <cell r="D71" t="str">
            <v>m</v>
          </cell>
          <cell r="G71">
            <v>2000</v>
          </cell>
        </row>
        <row r="72">
          <cell r="A72" t="str">
            <v xml:space="preserve">RACEWAY COVER40*40 </v>
          </cell>
          <cell r="B72" t="str">
            <v>RACEWAY COVER</v>
          </cell>
          <cell r="C72" t="str">
            <v xml:space="preserve">40*40 </v>
          </cell>
          <cell r="D72" t="str">
            <v>EA</v>
          </cell>
          <cell r="G72">
            <v>850</v>
          </cell>
        </row>
        <row r="73">
          <cell r="A73" t="str">
            <v xml:space="preserve">RACEWAY JOINER40*40 </v>
          </cell>
          <cell r="B73" t="str">
            <v>RACEWAY JOINER</v>
          </cell>
          <cell r="C73" t="str">
            <v xml:space="preserve">40*40 </v>
          </cell>
          <cell r="D73" t="str">
            <v>EA</v>
          </cell>
          <cell r="G73">
            <v>610</v>
          </cell>
        </row>
        <row r="74">
          <cell r="A74" t="str">
            <v xml:space="preserve">RACEWAY HANGER40*40 </v>
          </cell>
          <cell r="B74" t="str">
            <v>RACEWAY HANGER</v>
          </cell>
          <cell r="C74" t="str">
            <v xml:space="preserve">40*40 </v>
          </cell>
          <cell r="D74" t="str">
            <v>EA</v>
          </cell>
          <cell r="G74">
            <v>610</v>
          </cell>
        </row>
        <row r="75">
          <cell r="A75" t="str">
            <v xml:space="preserve">BOX CONN.40*40 </v>
          </cell>
          <cell r="B75" t="str">
            <v>BOX CONN.</v>
          </cell>
          <cell r="C75" t="str">
            <v xml:space="preserve">40*40 </v>
          </cell>
          <cell r="D75" t="str">
            <v>EA</v>
          </cell>
          <cell r="G75">
            <v>850</v>
          </cell>
        </row>
        <row r="76">
          <cell r="A76" t="str">
            <v xml:space="preserve">RACEWAY END CAP40*40 </v>
          </cell>
          <cell r="B76" t="str">
            <v>RACEWAY END CAP</v>
          </cell>
          <cell r="C76" t="str">
            <v xml:space="preserve">40*40 </v>
          </cell>
          <cell r="D76" t="str">
            <v>EA</v>
          </cell>
          <cell r="G76">
            <v>430</v>
          </cell>
        </row>
        <row r="77">
          <cell r="A77" t="str">
            <v>압착단자 14㎟</v>
          </cell>
          <cell r="B77" t="str">
            <v>압착단자</v>
          </cell>
          <cell r="C77" t="str">
            <v xml:space="preserve"> 14㎟</v>
          </cell>
          <cell r="D77" t="str">
            <v>EA</v>
          </cell>
          <cell r="G77">
            <v>68</v>
          </cell>
        </row>
        <row r="78">
          <cell r="A78" t="str">
            <v>압착단자 22㎟</v>
          </cell>
          <cell r="B78" t="str">
            <v>압착단자</v>
          </cell>
          <cell r="C78" t="str">
            <v xml:space="preserve"> 22㎟</v>
          </cell>
          <cell r="D78" t="str">
            <v>EA</v>
          </cell>
          <cell r="G78">
            <v>88</v>
          </cell>
        </row>
        <row r="79">
          <cell r="A79" t="str">
            <v>압착단자 38㎟</v>
          </cell>
          <cell r="B79" t="str">
            <v>압착단자</v>
          </cell>
          <cell r="C79" t="str">
            <v xml:space="preserve"> 38㎟</v>
          </cell>
          <cell r="D79" t="str">
            <v>EA</v>
          </cell>
          <cell r="G79">
            <v>200</v>
          </cell>
        </row>
        <row r="80">
          <cell r="A80" t="str">
            <v>압착단자 60㎟</v>
          </cell>
          <cell r="B80" t="str">
            <v>압착단자</v>
          </cell>
          <cell r="C80" t="str">
            <v xml:space="preserve"> 60㎟</v>
          </cell>
          <cell r="D80" t="str">
            <v>EA</v>
          </cell>
          <cell r="G80">
            <v>230</v>
          </cell>
        </row>
        <row r="81">
          <cell r="A81" t="str">
            <v>압착단자 100㎟</v>
          </cell>
          <cell r="B81" t="str">
            <v>압착단자</v>
          </cell>
          <cell r="C81" t="str">
            <v xml:space="preserve"> 100㎟</v>
          </cell>
          <cell r="D81" t="str">
            <v>EA</v>
          </cell>
          <cell r="G81">
            <v>540</v>
          </cell>
        </row>
        <row r="82">
          <cell r="A82" t="str">
            <v>압착단자 150㎟</v>
          </cell>
          <cell r="B82" t="str">
            <v>압착단자</v>
          </cell>
          <cell r="C82" t="str">
            <v xml:space="preserve"> 150㎟</v>
          </cell>
          <cell r="D82" t="str">
            <v>EA</v>
          </cell>
          <cell r="G82">
            <v>740</v>
          </cell>
        </row>
        <row r="83">
          <cell r="A83" t="str">
            <v>압착단자 200㎟</v>
          </cell>
          <cell r="B83" t="str">
            <v>압착단자</v>
          </cell>
          <cell r="C83" t="str">
            <v xml:space="preserve"> 200㎟</v>
          </cell>
          <cell r="D83" t="str">
            <v>EA</v>
          </cell>
          <cell r="G83">
            <v>1250</v>
          </cell>
        </row>
        <row r="84">
          <cell r="A84" t="str">
            <v>노말밴드ST 28C</v>
          </cell>
          <cell r="B84" t="str">
            <v>노말밴드</v>
          </cell>
          <cell r="C84" t="str">
            <v>ST 28C</v>
          </cell>
          <cell r="D84" t="str">
            <v>EA</v>
          </cell>
          <cell r="G84">
            <v>1550</v>
          </cell>
        </row>
        <row r="85">
          <cell r="A85" t="str">
            <v>노말밴드ST 36C</v>
          </cell>
          <cell r="B85" t="str">
            <v>노말밴드</v>
          </cell>
          <cell r="C85" t="str">
            <v>ST 36C</v>
          </cell>
          <cell r="D85" t="str">
            <v>EA</v>
          </cell>
          <cell r="G85">
            <v>2070</v>
          </cell>
        </row>
        <row r="86">
          <cell r="A86" t="str">
            <v>노말밴드ST 42C</v>
          </cell>
          <cell r="B86" t="str">
            <v>노말밴드</v>
          </cell>
          <cell r="C86" t="str">
            <v>ST 42C</v>
          </cell>
          <cell r="D86" t="str">
            <v>EA</v>
          </cell>
          <cell r="G86">
            <v>2690</v>
          </cell>
        </row>
        <row r="87">
          <cell r="A87" t="str">
            <v>노말밴드ST 54C</v>
          </cell>
          <cell r="B87" t="str">
            <v>노말밴드</v>
          </cell>
          <cell r="C87" t="str">
            <v>ST 54C</v>
          </cell>
          <cell r="D87" t="str">
            <v>EA</v>
          </cell>
          <cell r="G87">
            <v>3830</v>
          </cell>
        </row>
        <row r="88">
          <cell r="A88" t="str">
            <v>FLX. CONN.1종 방수22C</v>
          </cell>
          <cell r="B88" t="str">
            <v>FLX. CONN.</v>
          </cell>
          <cell r="C88" t="str">
            <v>1종 방수22C</v>
          </cell>
          <cell r="D88" t="str">
            <v>EA</v>
          </cell>
          <cell r="G88">
            <v>1120</v>
          </cell>
        </row>
        <row r="89">
          <cell r="A89" t="str">
            <v xml:space="preserve">PULL BOX150X150X100 </v>
          </cell>
          <cell r="B89" t="str">
            <v>PULL BOX</v>
          </cell>
          <cell r="C89" t="str">
            <v xml:space="preserve">150X150X100 </v>
          </cell>
          <cell r="D89" t="str">
            <v>EA</v>
          </cell>
          <cell r="G89">
            <v>2320</v>
          </cell>
        </row>
        <row r="90">
          <cell r="A90" t="str">
            <v xml:space="preserve">CABLE TRAY300W </v>
          </cell>
          <cell r="B90" t="str">
            <v>CABLE TRAY</v>
          </cell>
          <cell r="C90" t="str">
            <v xml:space="preserve">300W </v>
          </cell>
          <cell r="D90" t="str">
            <v>m</v>
          </cell>
          <cell r="G90">
            <v>14450</v>
          </cell>
        </row>
        <row r="91">
          <cell r="A91" t="str">
            <v xml:space="preserve">CABLE TRAY450W </v>
          </cell>
          <cell r="B91" t="str">
            <v>CABLE TRAY</v>
          </cell>
          <cell r="C91" t="str">
            <v xml:space="preserve">450W </v>
          </cell>
          <cell r="D91" t="str">
            <v>m</v>
          </cell>
          <cell r="G91">
            <v>16070</v>
          </cell>
        </row>
        <row r="92">
          <cell r="A92" t="str">
            <v xml:space="preserve">CABLE TRAY600W </v>
          </cell>
          <cell r="B92" t="str">
            <v>CABLE TRAY</v>
          </cell>
          <cell r="C92" t="str">
            <v xml:space="preserve">600W </v>
          </cell>
          <cell r="D92" t="str">
            <v>m</v>
          </cell>
          <cell r="G92">
            <v>17690</v>
          </cell>
        </row>
        <row r="93">
          <cell r="A93" t="str">
            <v xml:space="preserve">TRAY COVER300W </v>
          </cell>
          <cell r="B93" t="str">
            <v>TRAY COVER</v>
          </cell>
          <cell r="C93" t="str">
            <v xml:space="preserve">300W </v>
          </cell>
          <cell r="D93" t="str">
            <v>m</v>
          </cell>
          <cell r="G93">
            <v>7100</v>
          </cell>
        </row>
        <row r="94">
          <cell r="A94" t="str">
            <v xml:space="preserve">TRAY COVER450W </v>
          </cell>
          <cell r="B94" t="str">
            <v>TRAY COVER</v>
          </cell>
          <cell r="C94" t="str">
            <v xml:space="preserve">450W </v>
          </cell>
          <cell r="D94" t="str">
            <v>m</v>
          </cell>
          <cell r="G94">
            <v>11200</v>
          </cell>
        </row>
        <row r="95">
          <cell r="A95" t="str">
            <v xml:space="preserve">TRAY COVER600W </v>
          </cell>
          <cell r="B95" t="str">
            <v>TRAY COVER</v>
          </cell>
          <cell r="C95" t="str">
            <v xml:space="preserve">600W </v>
          </cell>
          <cell r="D95" t="str">
            <v>m</v>
          </cell>
          <cell r="G95">
            <v>13200</v>
          </cell>
        </row>
        <row r="96">
          <cell r="A96" t="str">
            <v>90˚Hor.Elbow450W</v>
          </cell>
          <cell r="B96" t="str">
            <v>90˚Hor.Elbow</v>
          </cell>
          <cell r="C96" t="str">
            <v>450W</v>
          </cell>
          <cell r="D96" t="str">
            <v>EA</v>
          </cell>
          <cell r="G96">
            <v>26730</v>
          </cell>
        </row>
        <row r="97">
          <cell r="A97" t="str">
            <v>90˚Hor.Elbow600W</v>
          </cell>
          <cell r="B97" t="str">
            <v>90˚Hor.Elbow</v>
          </cell>
          <cell r="C97" t="str">
            <v>600W</v>
          </cell>
          <cell r="D97" t="str">
            <v>EA</v>
          </cell>
          <cell r="G97">
            <v>10520</v>
          </cell>
        </row>
        <row r="98">
          <cell r="A98" t="str">
            <v>Hor-Tee450W</v>
          </cell>
          <cell r="B98" t="str">
            <v>Hor-Tee</v>
          </cell>
          <cell r="C98" t="str">
            <v>450W</v>
          </cell>
          <cell r="D98" t="str">
            <v>EA</v>
          </cell>
          <cell r="G98">
            <v>37050</v>
          </cell>
        </row>
        <row r="99">
          <cell r="A99" t="str">
            <v>Hor-Tee600W</v>
          </cell>
          <cell r="B99" t="str">
            <v>Hor-Tee</v>
          </cell>
          <cell r="C99" t="str">
            <v>600W</v>
          </cell>
          <cell r="D99" t="str">
            <v>EA</v>
          </cell>
          <cell r="G99">
            <v>42540</v>
          </cell>
        </row>
        <row r="100">
          <cell r="A100" t="str">
            <v>Cross600W</v>
          </cell>
          <cell r="B100" t="str">
            <v>Cross</v>
          </cell>
          <cell r="C100" t="str">
            <v>600W</v>
          </cell>
          <cell r="D100" t="str">
            <v>EA</v>
          </cell>
          <cell r="G100">
            <v>41250</v>
          </cell>
        </row>
        <row r="101">
          <cell r="A101" t="str">
            <v>90˚VER.Elbow450W</v>
          </cell>
          <cell r="B101" t="str">
            <v>90˚VER.Elbow</v>
          </cell>
          <cell r="C101" t="str">
            <v>450W</v>
          </cell>
          <cell r="D101" t="str">
            <v>EA</v>
          </cell>
          <cell r="G101">
            <v>34870</v>
          </cell>
        </row>
        <row r="102">
          <cell r="A102" t="str">
            <v>90˚VER.Elbow600W</v>
          </cell>
          <cell r="B102" t="str">
            <v>90˚VER.Elbow</v>
          </cell>
          <cell r="C102" t="str">
            <v>600W</v>
          </cell>
          <cell r="D102" t="str">
            <v>EA</v>
          </cell>
          <cell r="G102">
            <v>36920</v>
          </cell>
        </row>
        <row r="103">
          <cell r="A103" t="str">
            <v xml:space="preserve">JOINT CONNECTOR </v>
          </cell>
          <cell r="B103" t="str">
            <v>JOINT CONNECTOR</v>
          </cell>
          <cell r="C103" t="str">
            <v xml:space="preserve"> </v>
          </cell>
          <cell r="D103" t="str">
            <v>EA</v>
          </cell>
          <cell r="G103">
            <v>1250</v>
          </cell>
        </row>
        <row r="104">
          <cell r="A104" t="str">
            <v xml:space="preserve">SHANK B/N3/8" </v>
          </cell>
          <cell r="B104" t="str">
            <v>SHANK B/N</v>
          </cell>
          <cell r="C104" t="str">
            <v xml:space="preserve">3/8" </v>
          </cell>
          <cell r="D104" t="str">
            <v>EA</v>
          </cell>
          <cell r="G104">
            <v>350</v>
          </cell>
        </row>
        <row r="105">
          <cell r="A105" t="str">
            <v xml:space="preserve">GROUNDING JUMPER </v>
          </cell>
          <cell r="B105" t="str">
            <v>GROUNDING JUMPER</v>
          </cell>
          <cell r="C105" t="str">
            <v xml:space="preserve"> </v>
          </cell>
          <cell r="D105" t="str">
            <v>EA</v>
          </cell>
          <cell r="G105">
            <v>1900</v>
          </cell>
        </row>
        <row r="106">
          <cell r="A106" t="str">
            <v>HOLD DOWN CLAMP</v>
          </cell>
          <cell r="B106" t="str">
            <v>HOLD DOWN CLAMP</v>
          </cell>
          <cell r="D106" t="str">
            <v>EA</v>
          </cell>
          <cell r="G106">
            <v>300</v>
          </cell>
        </row>
        <row r="107">
          <cell r="A107" t="str">
            <v xml:space="preserve">SPRING B/N3/8" </v>
          </cell>
          <cell r="B107" t="str">
            <v>SPRING B/N</v>
          </cell>
          <cell r="C107" t="str">
            <v xml:space="preserve">3/8" </v>
          </cell>
          <cell r="D107" t="str">
            <v>EA</v>
          </cell>
          <cell r="G107">
            <v>860</v>
          </cell>
        </row>
        <row r="108">
          <cell r="A108" t="str">
            <v>"U" CHANNEL41x41x2.6t</v>
          </cell>
          <cell r="B108" t="str">
            <v>"U" CHANNEL</v>
          </cell>
          <cell r="C108" t="str">
            <v>41x41x2.6t</v>
          </cell>
          <cell r="D108" t="str">
            <v>M</v>
          </cell>
          <cell r="G108">
            <v>3000</v>
          </cell>
        </row>
        <row r="109">
          <cell r="A109" t="str">
            <v xml:space="preserve">ANCHOR BOLT3/8" </v>
          </cell>
          <cell r="B109" t="str">
            <v>ANCHOR BOLT</v>
          </cell>
          <cell r="C109" t="str">
            <v xml:space="preserve">3/8" </v>
          </cell>
          <cell r="D109" t="str">
            <v>EA</v>
          </cell>
          <cell r="G109">
            <v>78</v>
          </cell>
        </row>
        <row r="110">
          <cell r="A110" t="str">
            <v xml:space="preserve">REINFORCING BRACKET300W용 </v>
          </cell>
          <cell r="B110" t="str">
            <v>REINFORCING BRACKET</v>
          </cell>
          <cell r="C110" t="str">
            <v xml:space="preserve">300W용 </v>
          </cell>
          <cell r="D110" t="str">
            <v>EA</v>
          </cell>
          <cell r="G110">
            <v>7940</v>
          </cell>
        </row>
        <row r="111">
          <cell r="A111" t="str">
            <v xml:space="preserve">REINFORCING BRACKET450W용 </v>
          </cell>
          <cell r="B111" t="str">
            <v>REINFORCING BRACKET</v>
          </cell>
          <cell r="C111" t="str">
            <v xml:space="preserve">450W용 </v>
          </cell>
          <cell r="D111" t="str">
            <v>EA</v>
          </cell>
          <cell r="G111">
            <v>9410</v>
          </cell>
        </row>
        <row r="112">
          <cell r="A112" t="str">
            <v xml:space="preserve">REINFORCING BRACKET600W용 </v>
          </cell>
          <cell r="B112" t="str">
            <v>REINFORCING BRACKET</v>
          </cell>
          <cell r="C112" t="str">
            <v xml:space="preserve">600W용 </v>
          </cell>
          <cell r="D112" t="str">
            <v>EA</v>
          </cell>
          <cell r="G112">
            <v>13280</v>
          </cell>
        </row>
        <row r="113">
          <cell r="A113" t="str">
            <v>POWDER(WELD METAL)90</v>
          </cell>
          <cell r="B113" t="str">
            <v>POWDER(WELD METAL)</v>
          </cell>
          <cell r="C113">
            <v>90</v>
          </cell>
          <cell r="D113" t="str">
            <v>EA</v>
          </cell>
          <cell r="G113">
            <v>3000</v>
          </cell>
        </row>
        <row r="114">
          <cell r="A114" t="str">
            <v>POWDER(WELD METAL)115</v>
          </cell>
          <cell r="B114" t="str">
            <v>POWDER(WELD METAL)</v>
          </cell>
          <cell r="C114">
            <v>115</v>
          </cell>
          <cell r="D114" t="str">
            <v>EA</v>
          </cell>
          <cell r="G114">
            <v>4000</v>
          </cell>
        </row>
        <row r="115">
          <cell r="A115" t="str">
            <v>POWDER(WELD METAL)150</v>
          </cell>
          <cell r="B115" t="str">
            <v>POWDER(WELD METAL)</v>
          </cell>
          <cell r="C115">
            <v>150</v>
          </cell>
          <cell r="D115" t="str">
            <v>EA</v>
          </cell>
          <cell r="G115">
            <v>4900</v>
          </cell>
        </row>
        <row r="116">
          <cell r="A116" t="str">
            <v>POWDER(WELD METAL)200</v>
          </cell>
          <cell r="B116" t="str">
            <v>POWDER(WELD METAL)</v>
          </cell>
          <cell r="C116">
            <v>200</v>
          </cell>
          <cell r="D116" t="str">
            <v>EA</v>
          </cell>
          <cell r="G116">
            <v>5700</v>
          </cell>
        </row>
        <row r="117">
          <cell r="A117" t="str">
            <v>TEST WELLINSPECTION PIT</v>
          </cell>
          <cell r="B117" t="str">
            <v>TEST WELL</v>
          </cell>
          <cell r="C117" t="str">
            <v>INSPECTION PIT</v>
          </cell>
          <cell r="D117" t="str">
            <v>EA</v>
          </cell>
          <cell r="G117">
            <v>85000</v>
          </cell>
        </row>
        <row r="118">
          <cell r="A118" t="str">
            <v xml:space="preserve">접지봉φ14 x 1000 </v>
          </cell>
          <cell r="B118" t="str">
            <v>접지봉</v>
          </cell>
          <cell r="C118" t="str">
            <v xml:space="preserve">φ14 x 1000 </v>
          </cell>
          <cell r="D118" t="str">
            <v>EA</v>
          </cell>
          <cell r="G118">
            <v>3000</v>
          </cell>
        </row>
        <row r="119">
          <cell r="A119" t="str">
            <v xml:space="preserve">접지봉φ18 x 2400 </v>
          </cell>
          <cell r="B119" t="str">
            <v>접지봉</v>
          </cell>
          <cell r="C119" t="str">
            <v xml:space="preserve">φ18 x 2400 </v>
          </cell>
          <cell r="D119" t="str">
            <v>EA</v>
          </cell>
          <cell r="G119">
            <v>7300</v>
          </cell>
        </row>
        <row r="120">
          <cell r="A120" t="str">
            <v>선행스트리머방사 피뢰침95M</v>
          </cell>
          <cell r="B120" t="str">
            <v>선행스트리머방사 피뢰침</v>
          </cell>
          <cell r="C120" t="str">
            <v>95M</v>
          </cell>
          <cell r="D120" t="str">
            <v>식</v>
          </cell>
          <cell r="G120">
            <v>7500000</v>
          </cell>
        </row>
        <row r="121">
          <cell r="A121" t="str">
            <v xml:space="preserve">1로스위치1구 </v>
          </cell>
          <cell r="B121" t="str">
            <v>1로스위치</v>
          </cell>
          <cell r="C121" t="str">
            <v xml:space="preserve">1구 </v>
          </cell>
          <cell r="D121" t="str">
            <v>EA</v>
          </cell>
          <cell r="G121">
            <v>1260</v>
          </cell>
        </row>
        <row r="122">
          <cell r="A122" t="str">
            <v>콘센트 접지 220V1구 2P 15A</v>
          </cell>
          <cell r="B122" t="str">
            <v>콘센트 접지 220V</v>
          </cell>
          <cell r="C122" t="str">
            <v>1구 2P 15A</v>
          </cell>
          <cell r="D122" t="str">
            <v>EA</v>
          </cell>
          <cell r="G122">
            <v>1080</v>
          </cell>
        </row>
        <row r="123">
          <cell r="A123" t="str">
            <v>콘센트 접지 220V2구 2P 15A</v>
          </cell>
          <cell r="B123" t="str">
            <v>콘센트 접지 220V</v>
          </cell>
          <cell r="C123" t="str">
            <v>2구 2P 15A</v>
          </cell>
          <cell r="D123" t="str">
            <v>EA</v>
          </cell>
          <cell r="G123">
            <v>1364</v>
          </cell>
        </row>
        <row r="124">
          <cell r="A124" t="str">
            <v>SYSTEM BOX</v>
          </cell>
          <cell r="B124" t="str">
            <v>SYSTEM BOX</v>
          </cell>
          <cell r="D124" t="str">
            <v>EA</v>
          </cell>
          <cell r="G124">
            <v>60000</v>
          </cell>
        </row>
        <row r="125">
          <cell r="A125" t="str">
            <v>(TYPE A)FL 2/32W(매입파라보릭)</v>
          </cell>
          <cell r="B125" t="str">
            <v>(TYPE A)</v>
          </cell>
          <cell r="C125" t="str">
            <v>FL 2/32W(매입파라보릭)</v>
          </cell>
          <cell r="D125" t="str">
            <v>EA</v>
          </cell>
          <cell r="G125">
            <v>70000</v>
          </cell>
        </row>
        <row r="126">
          <cell r="A126" t="str">
            <v>(TYPE B)FL 2/32W(매입개방)</v>
          </cell>
          <cell r="B126" t="str">
            <v>(TYPE B)</v>
          </cell>
          <cell r="C126" t="str">
            <v>FL 2/32W(매입개방)</v>
          </cell>
          <cell r="D126" t="str">
            <v>EA</v>
          </cell>
          <cell r="G126">
            <v>44000</v>
          </cell>
        </row>
        <row r="127">
          <cell r="A127" t="str">
            <v>(TYPE C)FL 2/32W(매입아크릴)</v>
          </cell>
          <cell r="B127" t="str">
            <v>(TYPE C)</v>
          </cell>
          <cell r="C127" t="str">
            <v>FL 2/32W(매입아크릴)</v>
          </cell>
          <cell r="D127" t="str">
            <v>EA</v>
          </cell>
          <cell r="G127">
            <v>46000</v>
          </cell>
        </row>
        <row r="128">
          <cell r="A128" t="str">
            <v>(TYPE D)FL 2/32W(레이스웨이)</v>
          </cell>
          <cell r="B128" t="str">
            <v>(TYPE D)</v>
          </cell>
          <cell r="C128" t="str">
            <v>FL 2/32W(레이스웨이)</v>
          </cell>
          <cell r="D128" t="str">
            <v>EA</v>
          </cell>
          <cell r="G128">
            <v>37000</v>
          </cell>
        </row>
        <row r="129">
          <cell r="A129" t="str">
            <v>(TYPE D1)FL 2/32W+DC IL60W(레이스웨이)</v>
          </cell>
          <cell r="B129" t="str">
            <v>(TYPE D1)</v>
          </cell>
          <cell r="C129" t="str">
            <v>FL 2/32W+DC IL60W(레이스웨이)</v>
          </cell>
          <cell r="D129" t="str">
            <v>EA</v>
          </cell>
          <cell r="G129">
            <v>40000</v>
          </cell>
        </row>
        <row r="130">
          <cell r="A130" t="str">
            <v>(TYPE E) 방습형FL 2/32W(P/P 폴리카보네이트)</v>
          </cell>
          <cell r="B130" t="str">
            <v>(TYPE E) 방습형</v>
          </cell>
          <cell r="C130" t="str">
            <v>FL 2/32W(P/P 폴리카보네이트)</v>
          </cell>
          <cell r="D130" t="str">
            <v>EA</v>
          </cell>
          <cell r="G130">
            <v>75000</v>
          </cell>
        </row>
        <row r="131">
          <cell r="A131" t="str">
            <v>(TYPE F)FL 2/32W(P/P)</v>
          </cell>
          <cell r="B131" t="str">
            <v>(TYPE F)</v>
          </cell>
          <cell r="C131" t="str">
            <v>FL 2/32W(P/P)</v>
          </cell>
          <cell r="D131" t="str">
            <v>EA</v>
          </cell>
          <cell r="G131">
            <v>40000</v>
          </cell>
        </row>
        <row r="132">
          <cell r="A132" t="str">
            <v>(TYPE G)IL 60W(센서등)</v>
          </cell>
          <cell r="B132" t="str">
            <v>(TYPE G)</v>
          </cell>
          <cell r="C132" t="str">
            <v>IL 60W(센서등)</v>
          </cell>
          <cell r="D132" t="str">
            <v>EA</v>
          </cell>
          <cell r="G132">
            <v>28000</v>
          </cell>
        </row>
        <row r="133">
          <cell r="A133" t="str">
            <v>(TYPE H)FUL 23W(망벽부)</v>
          </cell>
          <cell r="B133" t="str">
            <v>(TYPE H)</v>
          </cell>
          <cell r="C133" t="str">
            <v>FUL 23W(망벽부)</v>
          </cell>
          <cell r="D133" t="str">
            <v>EA</v>
          </cell>
          <cell r="G133">
            <v>28000</v>
          </cell>
        </row>
        <row r="134">
          <cell r="A134" t="str">
            <v>(TYPE I)IL 60W(직부)</v>
          </cell>
          <cell r="B134" t="str">
            <v>(TYPE I)</v>
          </cell>
          <cell r="C134" t="str">
            <v>IL 60W(직부)</v>
          </cell>
          <cell r="D134" t="str">
            <v>EA</v>
          </cell>
          <cell r="G134">
            <v>6000</v>
          </cell>
        </row>
        <row r="135">
          <cell r="A135" t="str">
            <v>(TYPE J)FUL 2/18W(다운라이트)</v>
          </cell>
          <cell r="B135" t="str">
            <v>(TYPE J)</v>
          </cell>
          <cell r="C135" t="str">
            <v>FUL 2/18W(다운라이트)</v>
          </cell>
          <cell r="D135" t="str">
            <v>EA</v>
          </cell>
          <cell r="G135">
            <v>24000</v>
          </cell>
        </row>
        <row r="136">
          <cell r="A136" t="str">
            <v>(TYPE K)IL 60W(다운라이트:비상)</v>
          </cell>
          <cell r="B136" t="str">
            <v>(TYPE K)</v>
          </cell>
          <cell r="C136" t="str">
            <v>IL 60W(다운라이트:비상)</v>
          </cell>
          <cell r="D136" t="str">
            <v>EA</v>
          </cell>
          <cell r="G136">
            <v>65000</v>
          </cell>
        </row>
        <row r="137">
          <cell r="A137" t="str">
            <v>(TYPE L)MH 175W(투광기-벽부)</v>
          </cell>
          <cell r="B137" t="str">
            <v>(TYPE L)</v>
          </cell>
          <cell r="C137" t="str">
            <v>MH 175W(투광기-벽부)</v>
          </cell>
          <cell r="D137" t="str">
            <v>EA</v>
          </cell>
          <cell r="G137">
            <v>95000</v>
          </cell>
        </row>
        <row r="138">
          <cell r="A138" t="str">
            <v>(TYPE M) 방폭형MH 175W(투광기-벽부)</v>
          </cell>
          <cell r="B138" t="str">
            <v>(TYPE M) 방폭형</v>
          </cell>
          <cell r="C138" t="str">
            <v>MH 175W(투광기-벽부)</v>
          </cell>
          <cell r="D138" t="str">
            <v>EA</v>
          </cell>
          <cell r="G138">
            <v>180000</v>
          </cell>
        </row>
        <row r="139">
          <cell r="A139" t="str">
            <v>(TYPE M1) 방폭형IL 100W(투광기-벽부)</v>
          </cell>
          <cell r="B139" t="str">
            <v>(TYPE M1) 방폭형</v>
          </cell>
          <cell r="C139" t="str">
            <v>IL 100W(투광기-벽부)</v>
          </cell>
          <cell r="D139" t="str">
            <v>EA</v>
          </cell>
          <cell r="G139">
            <v>98000</v>
          </cell>
        </row>
        <row r="140">
          <cell r="A140" t="str">
            <v>(TYPE O) 테니스장조명MH 175Wx8(투광기)</v>
          </cell>
          <cell r="B140" t="str">
            <v>(TYPE O) 테니스장조명</v>
          </cell>
          <cell r="C140" t="str">
            <v>MH 175Wx8(투광기)</v>
          </cell>
          <cell r="D140" t="str">
            <v>EA</v>
          </cell>
          <cell r="G140">
            <v>4000000</v>
          </cell>
        </row>
        <row r="141">
          <cell r="A141" t="str">
            <v>분전반LP-A1</v>
          </cell>
          <cell r="B141" t="str">
            <v>분전반</v>
          </cell>
          <cell r="C141" t="str">
            <v>LP-A1</v>
          </cell>
          <cell r="D141" t="str">
            <v>면</v>
          </cell>
          <cell r="G141">
            <v>1052039</v>
          </cell>
        </row>
        <row r="142">
          <cell r="A142" t="str">
            <v>분전반LP-A2</v>
          </cell>
          <cell r="B142" t="str">
            <v>분전반</v>
          </cell>
          <cell r="C142" t="str">
            <v>LP-A2</v>
          </cell>
          <cell r="D142" t="str">
            <v>면</v>
          </cell>
          <cell r="G142">
            <v>967394</v>
          </cell>
        </row>
        <row r="143">
          <cell r="A143" t="str">
            <v>분전반LP-L</v>
          </cell>
          <cell r="B143" t="str">
            <v>분전반</v>
          </cell>
          <cell r="C143" t="str">
            <v>LP-L</v>
          </cell>
          <cell r="D143" t="str">
            <v>면</v>
          </cell>
          <cell r="G143">
            <v>1945846</v>
          </cell>
        </row>
        <row r="144">
          <cell r="A144" t="str">
            <v>분전반LP-DB</v>
          </cell>
          <cell r="B144" t="str">
            <v>분전반</v>
          </cell>
          <cell r="C144" t="str">
            <v>LP-DB</v>
          </cell>
          <cell r="D144" t="str">
            <v>면</v>
          </cell>
          <cell r="G144">
            <v>440752</v>
          </cell>
        </row>
        <row r="145">
          <cell r="A145" t="str">
            <v>분전반LP-D1</v>
          </cell>
          <cell r="B145" t="str">
            <v>분전반</v>
          </cell>
          <cell r="C145" t="str">
            <v>LP-D1</v>
          </cell>
          <cell r="D145" t="str">
            <v>면</v>
          </cell>
          <cell r="G145">
            <v>1052039</v>
          </cell>
        </row>
        <row r="146">
          <cell r="A146" t="str">
            <v>분전반LP-FB</v>
          </cell>
          <cell r="B146" t="str">
            <v>분전반</v>
          </cell>
          <cell r="C146" t="str">
            <v>LP-FB</v>
          </cell>
          <cell r="D146" t="str">
            <v>면</v>
          </cell>
          <cell r="G146">
            <v>440752</v>
          </cell>
        </row>
        <row r="147">
          <cell r="A147" t="str">
            <v>분전반LP-F1</v>
          </cell>
          <cell r="B147" t="str">
            <v>분전반</v>
          </cell>
          <cell r="C147" t="str">
            <v>LP-F1</v>
          </cell>
          <cell r="D147" t="str">
            <v>면</v>
          </cell>
          <cell r="G147">
            <v>1052039</v>
          </cell>
        </row>
        <row r="148">
          <cell r="A148" t="str">
            <v>분전반LP-C</v>
          </cell>
          <cell r="B148" t="str">
            <v>분전반</v>
          </cell>
          <cell r="C148" t="str">
            <v>LP-C</v>
          </cell>
          <cell r="D148" t="str">
            <v>면</v>
          </cell>
          <cell r="G148">
            <v>235052</v>
          </cell>
        </row>
        <row r="149">
          <cell r="A149" t="str">
            <v>분전반(ESS포함)LP-G</v>
          </cell>
          <cell r="B149" t="str">
            <v>분전반(ESS포함)</v>
          </cell>
          <cell r="C149" t="str">
            <v>LP-G</v>
          </cell>
          <cell r="D149" t="str">
            <v>면</v>
          </cell>
          <cell r="G149">
            <v>1955052</v>
          </cell>
        </row>
        <row r="150">
          <cell r="A150" t="str">
            <v xml:space="preserve">스피커천정 3W </v>
          </cell>
          <cell r="B150" t="str">
            <v>스피커</v>
          </cell>
          <cell r="C150" t="str">
            <v xml:space="preserve">천정 3W </v>
          </cell>
          <cell r="D150" t="str">
            <v>EA</v>
          </cell>
          <cell r="G150">
            <v>14000</v>
          </cell>
        </row>
        <row r="151">
          <cell r="A151" t="str">
            <v xml:space="preserve">스피커벽부 3W </v>
          </cell>
          <cell r="B151" t="str">
            <v>스피커</v>
          </cell>
          <cell r="C151" t="str">
            <v xml:space="preserve">벽부 3W </v>
          </cell>
          <cell r="D151" t="str">
            <v>EA</v>
          </cell>
          <cell r="G151">
            <v>7500</v>
          </cell>
        </row>
        <row r="152">
          <cell r="A152" t="str">
            <v xml:space="preserve">스피커(옥외)컬럼 20W </v>
          </cell>
          <cell r="B152" t="str">
            <v>스피커(옥외)</v>
          </cell>
          <cell r="C152" t="str">
            <v xml:space="preserve">컬럼 20W </v>
          </cell>
          <cell r="D152" t="str">
            <v>EA</v>
          </cell>
          <cell r="G152">
            <v>52000</v>
          </cell>
        </row>
        <row r="153">
          <cell r="A153" t="str">
            <v>MDF(IN HUB)국선 30+사100</v>
          </cell>
          <cell r="B153" t="str">
            <v>MDF(IN HUB)</v>
          </cell>
          <cell r="C153" t="str">
            <v>국선 30+사100</v>
          </cell>
          <cell r="D153" t="str">
            <v>EA</v>
          </cell>
          <cell r="G153">
            <v>184000</v>
          </cell>
        </row>
        <row r="154">
          <cell r="A154" t="str">
            <v>중간 단자함 IDF(25P+25P):IN HUB</v>
          </cell>
          <cell r="B154" t="str">
            <v xml:space="preserve">중간 단자함 </v>
          </cell>
          <cell r="C154" t="str">
            <v>IDF(25P+25P):IN HUB</v>
          </cell>
          <cell r="D154" t="str">
            <v>EA</v>
          </cell>
          <cell r="G154">
            <v>27200</v>
          </cell>
        </row>
        <row r="155">
          <cell r="A155" t="str">
            <v>중간 단자함 IDF(25P+25P)</v>
          </cell>
          <cell r="B155" t="str">
            <v xml:space="preserve">중간 단자함 </v>
          </cell>
          <cell r="C155" t="str">
            <v>IDF(25P+25P)</v>
          </cell>
          <cell r="D155" t="str">
            <v>EA</v>
          </cell>
          <cell r="G155">
            <v>27200</v>
          </cell>
        </row>
        <row r="156">
          <cell r="A156" t="str">
            <v>묘듈러잭1 Port</v>
          </cell>
          <cell r="B156" t="str">
            <v>묘듈러잭</v>
          </cell>
          <cell r="C156" t="str">
            <v>1 Port</v>
          </cell>
          <cell r="D156" t="str">
            <v>EA</v>
          </cell>
          <cell r="G156">
            <v>1184</v>
          </cell>
        </row>
        <row r="157">
          <cell r="A157" t="str">
            <v>묘듈러잭2 Port</v>
          </cell>
          <cell r="B157" t="str">
            <v>묘듈러잭</v>
          </cell>
          <cell r="C157" t="str">
            <v>2 Port</v>
          </cell>
          <cell r="D157" t="str">
            <v>EA</v>
          </cell>
          <cell r="G157">
            <v>1184</v>
          </cell>
        </row>
        <row r="158">
          <cell r="A158" t="str">
            <v>방송 단자함 10P</v>
          </cell>
          <cell r="B158" t="str">
            <v xml:space="preserve">방송 단자함 </v>
          </cell>
          <cell r="C158" t="str">
            <v>10P</v>
          </cell>
          <cell r="D158" t="str">
            <v>EA</v>
          </cell>
          <cell r="G158">
            <v>23000</v>
          </cell>
        </row>
        <row r="159">
          <cell r="A159" t="str">
            <v>키폰주장치12P+48P</v>
          </cell>
          <cell r="B159" t="str">
            <v>키폰주장치</v>
          </cell>
          <cell r="C159" t="str">
            <v>12P+48P</v>
          </cell>
          <cell r="D159" t="str">
            <v>EA</v>
          </cell>
          <cell r="G159">
            <v>4970000</v>
          </cell>
        </row>
        <row r="160">
          <cell r="A160" t="str">
            <v>TV 수납함(ST.)600x700x180</v>
          </cell>
          <cell r="B160" t="str">
            <v>TV 수납함(ST.)</v>
          </cell>
          <cell r="C160" t="str">
            <v>600x700x180</v>
          </cell>
          <cell r="D160" t="str">
            <v>EA</v>
          </cell>
          <cell r="G160">
            <v>130000</v>
          </cell>
        </row>
        <row r="161">
          <cell r="A161" t="str">
            <v xml:space="preserve">TV 안테나VHF(H) </v>
          </cell>
          <cell r="B161" t="str">
            <v>TV 안테나</v>
          </cell>
          <cell r="C161" t="str">
            <v xml:space="preserve">VHF(H) </v>
          </cell>
          <cell r="D161" t="str">
            <v>EA</v>
          </cell>
          <cell r="G161">
            <v>150000</v>
          </cell>
        </row>
        <row r="162">
          <cell r="A162" t="str">
            <v xml:space="preserve">TV 안테나VHF(L) </v>
          </cell>
          <cell r="B162" t="str">
            <v>TV 안테나</v>
          </cell>
          <cell r="C162" t="str">
            <v xml:space="preserve">VHF(L) </v>
          </cell>
          <cell r="D162" t="str">
            <v>EA</v>
          </cell>
          <cell r="G162">
            <v>160000</v>
          </cell>
        </row>
        <row r="163">
          <cell r="A163" t="str">
            <v>TV 안테나UHF</v>
          </cell>
          <cell r="B163" t="str">
            <v>TV 안테나</v>
          </cell>
          <cell r="C163" t="str">
            <v>UHF</v>
          </cell>
          <cell r="D163" t="str">
            <v>EA</v>
          </cell>
          <cell r="G163">
            <v>140000</v>
          </cell>
        </row>
        <row r="164">
          <cell r="A164" t="str">
            <v>지지관3M</v>
          </cell>
          <cell r="B164" t="str">
            <v>지지관</v>
          </cell>
          <cell r="C164" t="str">
            <v>3M</v>
          </cell>
          <cell r="D164" t="str">
            <v>EA</v>
          </cell>
          <cell r="G164">
            <v>100000</v>
          </cell>
        </row>
        <row r="165">
          <cell r="A165" t="str">
            <v>앙카볼트1/2"x300L</v>
          </cell>
          <cell r="B165" t="str">
            <v>앙카볼트</v>
          </cell>
          <cell r="C165" t="str">
            <v>1/2"x300L</v>
          </cell>
          <cell r="D165" t="str">
            <v>EA</v>
          </cell>
          <cell r="G165">
            <v>500</v>
          </cell>
        </row>
        <row r="166">
          <cell r="A166" t="str">
            <v>혼합기U/V</v>
          </cell>
          <cell r="B166" t="str">
            <v>혼합기</v>
          </cell>
          <cell r="C166" t="str">
            <v>U/V</v>
          </cell>
          <cell r="D166" t="str">
            <v>EA</v>
          </cell>
          <cell r="G166">
            <v>6000</v>
          </cell>
        </row>
        <row r="167">
          <cell r="A167" t="str">
            <v>혼합기H/L</v>
          </cell>
          <cell r="B167" t="str">
            <v>혼합기</v>
          </cell>
          <cell r="C167" t="str">
            <v>H/L</v>
          </cell>
          <cell r="D167" t="str">
            <v>EA</v>
          </cell>
          <cell r="G167">
            <v>6000</v>
          </cell>
        </row>
        <row r="168">
          <cell r="A168" t="str">
            <v>TV 증폭기UHF/VHF 겸용</v>
          </cell>
          <cell r="B168" t="str">
            <v>TV 증폭기</v>
          </cell>
          <cell r="C168" t="str">
            <v>UHF/VHF 겸용</v>
          </cell>
          <cell r="D168" t="str">
            <v>EA</v>
          </cell>
          <cell r="G168">
            <v>60000</v>
          </cell>
        </row>
        <row r="169">
          <cell r="A169" t="str">
            <v xml:space="preserve">TV 분배기2WAY </v>
          </cell>
          <cell r="B169" t="str">
            <v>TV 분배기</v>
          </cell>
          <cell r="C169" t="str">
            <v xml:space="preserve">2WAY </v>
          </cell>
          <cell r="D169" t="str">
            <v>EA</v>
          </cell>
          <cell r="G169">
            <v>7000</v>
          </cell>
        </row>
        <row r="170">
          <cell r="A170" t="str">
            <v>TV UNIT직렬</v>
          </cell>
          <cell r="B170" t="str">
            <v>TV UNIT</v>
          </cell>
          <cell r="C170" t="str">
            <v>직렬</v>
          </cell>
          <cell r="D170" t="str">
            <v>EA</v>
          </cell>
          <cell r="G170">
            <v>3300</v>
          </cell>
        </row>
        <row r="171">
          <cell r="A171" t="str">
            <v>웨샤캡ST 28C</v>
          </cell>
          <cell r="B171" t="str">
            <v>웨샤캡</v>
          </cell>
          <cell r="C171" t="str">
            <v>ST 28C</v>
          </cell>
          <cell r="D171" t="str">
            <v>EA</v>
          </cell>
          <cell r="G171">
            <v>1200</v>
          </cell>
        </row>
        <row r="172">
          <cell r="A172" t="str">
            <v>콘센트1구 2P 250V 15A</v>
          </cell>
          <cell r="B172" t="str">
            <v>콘센트</v>
          </cell>
          <cell r="C172" t="str">
            <v>1구 2P 250V 15A</v>
          </cell>
          <cell r="D172" t="str">
            <v>EA</v>
          </cell>
          <cell r="G172">
            <v>1080</v>
          </cell>
        </row>
        <row r="173">
          <cell r="A173" t="str">
            <v xml:space="preserve">유도등통로 </v>
          </cell>
          <cell r="B173" t="str">
            <v>유도등</v>
          </cell>
          <cell r="C173" t="str">
            <v xml:space="preserve">통로 </v>
          </cell>
          <cell r="D173" t="str">
            <v>EA</v>
          </cell>
          <cell r="G173">
            <v>33000</v>
          </cell>
        </row>
        <row r="174">
          <cell r="A174" t="str">
            <v>유도등비상구 중</v>
          </cell>
          <cell r="B174" t="str">
            <v>유도등</v>
          </cell>
          <cell r="C174" t="str">
            <v>비상구 중</v>
          </cell>
          <cell r="D174" t="str">
            <v>EA</v>
          </cell>
          <cell r="G174">
            <v>45000</v>
          </cell>
        </row>
        <row r="175">
          <cell r="A175" t="str">
            <v xml:space="preserve">감지기정온식 </v>
          </cell>
          <cell r="B175" t="str">
            <v>감지기</v>
          </cell>
          <cell r="C175" t="str">
            <v xml:space="preserve">정온식 </v>
          </cell>
          <cell r="D175" t="str">
            <v>EA</v>
          </cell>
          <cell r="G175">
            <v>5000</v>
          </cell>
        </row>
        <row r="176">
          <cell r="A176" t="str">
            <v xml:space="preserve">감지기차동식 </v>
          </cell>
          <cell r="B176" t="str">
            <v>감지기</v>
          </cell>
          <cell r="C176" t="str">
            <v xml:space="preserve">차동식 </v>
          </cell>
          <cell r="D176" t="str">
            <v>EA</v>
          </cell>
          <cell r="G176">
            <v>5000</v>
          </cell>
        </row>
        <row r="177">
          <cell r="A177" t="str">
            <v xml:space="preserve">감지기연기식 </v>
          </cell>
          <cell r="B177" t="str">
            <v>감지기</v>
          </cell>
          <cell r="C177" t="str">
            <v xml:space="preserve">연기식 </v>
          </cell>
          <cell r="D177" t="str">
            <v>EA</v>
          </cell>
          <cell r="G177">
            <v>28000</v>
          </cell>
        </row>
        <row r="178">
          <cell r="A178" t="str">
            <v>감지기정온식 감지선형</v>
          </cell>
          <cell r="B178" t="str">
            <v>감지기</v>
          </cell>
          <cell r="C178" t="str">
            <v>정온식 감지선형</v>
          </cell>
          <cell r="D178" t="str">
            <v>EA</v>
          </cell>
          <cell r="G178">
            <v>10000</v>
          </cell>
        </row>
        <row r="179">
          <cell r="A179" t="str">
            <v>화재수신반P-1 20CCT</v>
          </cell>
          <cell r="B179" t="str">
            <v>화재수신반</v>
          </cell>
          <cell r="C179" t="str">
            <v>P-1 20CCT</v>
          </cell>
          <cell r="D179" t="str">
            <v>EA</v>
          </cell>
          <cell r="G179">
            <v>350000</v>
          </cell>
        </row>
        <row r="180">
          <cell r="A180" t="str">
            <v>외함(SUS)250x650x80(커버포함)</v>
          </cell>
          <cell r="B180" t="str">
            <v>외함(SUS)</v>
          </cell>
          <cell r="C180" t="str">
            <v>250x650x80(커버포함)</v>
          </cell>
          <cell r="D180" t="str">
            <v>SET</v>
          </cell>
          <cell r="G180">
            <v>75000</v>
          </cell>
        </row>
        <row r="181">
          <cell r="A181" t="str">
            <v>수동발신기P형 1급</v>
          </cell>
          <cell r="B181" t="str">
            <v>수동발신기</v>
          </cell>
          <cell r="C181" t="str">
            <v>P형 1급</v>
          </cell>
          <cell r="D181" t="str">
            <v>EA</v>
          </cell>
          <cell r="G181">
            <v>4500</v>
          </cell>
        </row>
        <row r="182">
          <cell r="A182" t="str">
            <v xml:space="preserve">경종 </v>
          </cell>
          <cell r="B182" t="str">
            <v>경종</v>
          </cell>
          <cell r="C182" t="str">
            <v xml:space="preserve"> </v>
          </cell>
          <cell r="D182" t="str">
            <v>EA</v>
          </cell>
          <cell r="G182">
            <v>5000</v>
          </cell>
        </row>
        <row r="183">
          <cell r="A183" t="str">
            <v xml:space="preserve">표시등 </v>
          </cell>
          <cell r="B183" t="str">
            <v>표시등</v>
          </cell>
          <cell r="C183" t="str">
            <v xml:space="preserve"> </v>
          </cell>
          <cell r="D183" t="str">
            <v>EA</v>
          </cell>
          <cell r="G183">
            <v>1000</v>
          </cell>
        </row>
        <row r="184">
          <cell r="A184" t="str">
            <v>TB10P 20A</v>
          </cell>
          <cell r="B184" t="str">
            <v>TB</v>
          </cell>
          <cell r="C184" t="str">
            <v>10P 20A</v>
          </cell>
          <cell r="D184" t="str">
            <v>EA</v>
          </cell>
          <cell r="G184">
            <v>940</v>
          </cell>
        </row>
        <row r="185">
          <cell r="A185" t="str">
            <v>방송 AMP600W</v>
          </cell>
          <cell r="B185" t="str">
            <v>방송 AMP</v>
          </cell>
          <cell r="C185" t="str">
            <v>600W</v>
          </cell>
          <cell r="D185" t="str">
            <v>EA</v>
          </cell>
          <cell r="G185">
            <v>7260000</v>
          </cell>
        </row>
        <row r="186">
          <cell r="A186" t="str">
            <v>MCCB BOX4P 50AF</v>
          </cell>
          <cell r="B186" t="str">
            <v>MCCB BOX</v>
          </cell>
          <cell r="C186" t="str">
            <v>4P 50AF</v>
          </cell>
          <cell r="D186" t="str">
            <v>EA</v>
          </cell>
          <cell r="G186">
            <v>47800</v>
          </cell>
        </row>
        <row r="187">
          <cell r="A187" t="str">
            <v>외함(폴리카보네이트)150x200x125</v>
          </cell>
          <cell r="B187" t="str">
            <v>외함(폴리카보네이트)</v>
          </cell>
          <cell r="C187" t="str">
            <v>150x200x125</v>
          </cell>
          <cell r="D187" t="str">
            <v>EA</v>
          </cell>
          <cell r="G187">
            <v>15000</v>
          </cell>
        </row>
        <row r="188">
          <cell r="A188" t="str">
            <v xml:space="preserve">운전경비주연료 </v>
          </cell>
          <cell r="B188" t="str">
            <v>운전경비</v>
          </cell>
          <cell r="C188" t="str">
            <v xml:space="preserve">주연료 </v>
          </cell>
          <cell r="D188" t="str">
            <v>ℓ</v>
          </cell>
          <cell r="G188">
            <v>690</v>
          </cell>
        </row>
        <row r="189">
          <cell r="A189" t="str">
            <v>외등SUS 6M(경첩식)</v>
          </cell>
          <cell r="B189" t="str">
            <v>외등</v>
          </cell>
          <cell r="C189" t="str">
            <v>SUS 6M(경첩식)</v>
          </cell>
          <cell r="D189" t="str">
            <v>본</v>
          </cell>
          <cell r="G189">
            <v>750000</v>
          </cell>
        </row>
        <row r="190">
          <cell r="A190" t="str">
            <v>수공 1호450x950x700</v>
          </cell>
          <cell r="B190" t="str">
            <v>수공 1호</v>
          </cell>
          <cell r="C190" t="str">
            <v>450x950x700</v>
          </cell>
          <cell r="D190" t="str">
            <v>개소</v>
          </cell>
          <cell r="G190">
            <v>190000</v>
          </cell>
        </row>
        <row r="191">
          <cell r="A191" t="str">
            <v>케이블헤드(자기수축)22.9KV 1C/60㎟</v>
          </cell>
          <cell r="B191" t="str">
            <v>케이블헤드(자기수축)</v>
          </cell>
          <cell r="C191" t="str">
            <v>22.9KV 1C/60㎟</v>
          </cell>
          <cell r="D191" t="str">
            <v>EA</v>
          </cell>
          <cell r="G191">
            <v>69100</v>
          </cell>
        </row>
        <row r="192">
          <cell r="A192" t="str">
            <v>경고테이프2 회선용</v>
          </cell>
          <cell r="B192" t="str">
            <v>경고테이프</v>
          </cell>
          <cell r="C192" t="str">
            <v>2 회선용</v>
          </cell>
          <cell r="D192" t="str">
            <v>m</v>
          </cell>
          <cell r="G192">
            <v>250</v>
          </cell>
        </row>
        <row r="193">
          <cell r="A193" t="str">
            <v>앙카볼트25MM x 400</v>
          </cell>
          <cell r="B193" t="str">
            <v>앙카볼트</v>
          </cell>
          <cell r="C193" t="str">
            <v>25MM x 400</v>
          </cell>
          <cell r="D193" t="str">
            <v>EA</v>
          </cell>
          <cell r="G193">
            <v>2700</v>
          </cell>
        </row>
        <row r="194">
          <cell r="A194" t="str">
            <v xml:space="preserve">스텐레스판4t </v>
          </cell>
          <cell r="B194" t="str">
            <v>스텐레스판</v>
          </cell>
          <cell r="C194" t="str">
            <v xml:space="preserve">4t </v>
          </cell>
          <cell r="D194" t="str">
            <v>Kg</v>
          </cell>
          <cell r="G194">
            <v>1794</v>
          </cell>
        </row>
        <row r="195">
          <cell r="A195" t="str">
            <v xml:space="preserve">ㄱ 형강4tx50x50 </v>
          </cell>
          <cell r="B195" t="str">
            <v>ㄱ 형강</v>
          </cell>
          <cell r="C195" t="str">
            <v xml:space="preserve">4tx50x50 </v>
          </cell>
          <cell r="D195" t="str">
            <v>Kg</v>
          </cell>
          <cell r="G195">
            <v>355</v>
          </cell>
        </row>
        <row r="196">
          <cell r="A196" t="str">
            <v>스텐레스관φ15.8x 1.5t</v>
          </cell>
          <cell r="B196" t="str">
            <v>스텐레스관</v>
          </cell>
          <cell r="C196" t="str">
            <v>φ15.8x 1.5t</v>
          </cell>
          <cell r="D196" t="str">
            <v>m</v>
          </cell>
          <cell r="G196">
            <v>1780</v>
          </cell>
        </row>
        <row r="197">
          <cell r="A197" t="str">
            <v>스텐레스관φ22.3x 1.5t</v>
          </cell>
          <cell r="B197" t="str">
            <v>스텐레스관</v>
          </cell>
          <cell r="C197" t="str">
            <v>φ22.3x 1.5t</v>
          </cell>
          <cell r="D197" t="str">
            <v>m</v>
          </cell>
          <cell r="G197">
            <v>2280</v>
          </cell>
        </row>
        <row r="198">
          <cell r="A198" t="str">
            <v>관로굴착400W x1350D</v>
          </cell>
          <cell r="B198" t="str">
            <v>관로굴착</v>
          </cell>
          <cell r="C198" t="str">
            <v>400W x1350D</v>
          </cell>
          <cell r="D198" t="str">
            <v>M</v>
          </cell>
          <cell r="F198">
            <v>2428</v>
          </cell>
          <cell r="G198">
            <v>1963</v>
          </cell>
          <cell r="H198">
            <v>746</v>
          </cell>
        </row>
        <row r="199">
          <cell r="A199" t="str">
            <v>MAN HOLE1500x1500x1500</v>
          </cell>
          <cell r="B199" t="str">
            <v>MAN HOLE</v>
          </cell>
          <cell r="C199" t="str">
            <v>1500x1500x1500</v>
          </cell>
          <cell r="D199" t="str">
            <v>개소</v>
          </cell>
          <cell r="F199">
            <v>783916</v>
          </cell>
          <cell r="G199">
            <v>535148</v>
          </cell>
          <cell r="H199">
            <v>19696</v>
          </cell>
        </row>
        <row r="200">
          <cell r="A200" t="str">
            <v>HAND HOLE800x800x1000</v>
          </cell>
          <cell r="B200" t="str">
            <v>HAND HOLE</v>
          </cell>
          <cell r="C200" t="str">
            <v>800x800x1000</v>
          </cell>
          <cell r="D200" t="str">
            <v>개소</v>
          </cell>
          <cell r="F200">
            <v>241333</v>
          </cell>
          <cell r="G200">
            <v>133677</v>
          </cell>
          <cell r="H200">
            <v>4044</v>
          </cell>
        </row>
        <row r="201">
          <cell r="A201" t="str">
            <v>외등 기계화 건주5-7M</v>
          </cell>
          <cell r="B201" t="str">
            <v>외등 기계화 건주</v>
          </cell>
          <cell r="C201" t="str">
            <v>5-7M</v>
          </cell>
          <cell r="D201" t="str">
            <v>개소</v>
          </cell>
          <cell r="F201">
            <v>27463</v>
          </cell>
          <cell r="G201">
            <v>2788</v>
          </cell>
          <cell r="H201">
            <v>4422</v>
          </cell>
        </row>
        <row r="202">
          <cell r="A202" t="str">
            <v>외등 기초550x1100x1100</v>
          </cell>
          <cell r="B202" t="str">
            <v>외등 기초</v>
          </cell>
          <cell r="C202" t="str">
            <v>550x1100x1100</v>
          </cell>
          <cell r="D202" t="str">
            <v>개소</v>
          </cell>
          <cell r="F202">
            <v>152636</v>
          </cell>
          <cell r="G202">
            <v>71980</v>
          </cell>
          <cell r="H202">
            <v>4301</v>
          </cell>
        </row>
        <row r="203">
          <cell r="A203" t="str">
            <v>T.V 수납함600x700x180</v>
          </cell>
          <cell r="B203" t="str">
            <v>T.V 수납함</v>
          </cell>
          <cell r="C203" t="str">
            <v>600x700x180</v>
          </cell>
          <cell r="D203" t="str">
            <v>개소</v>
          </cell>
          <cell r="F203">
            <v>124446</v>
          </cell>
          <cell r="G203">
            <v>210080</v>
          </cell>
          <cell r="H203">
            <v>3733</v>
          </cell>
        </row>
        <row r="204">
          <cell r="A204" t="str">
            <v>T.V ANT. 설치</v>
          </cell>
          <cell r="B204" t="str">
            <v>T.V ANT. 설치</v>
          </cell>
          <cell r="D204" t="str">
            <v>개소</v>
          </cell>
          <cell r="F204">
            <v>121390</v>
          </cell>
          <cell r="G204">
            <v>554793</v>
          </cell>
          <cell r="H204">
            <v>3542</v>
          </cell>
        </row>
        <row r="205">
          <cell r="A205" t="str">
            <v>피뢰침 설치H=5M</v>
          </cell>
          <cell r="B205" t="str">
            <v>피뢰침 설치</v>
          </cell>
          <cell r="C205" t="str">
            <v>H=5M</v>
          </cell>
          <cell r="D205" t="str">
            <v>개소</v>
          </cell>
          <cell r="F205">
            <v>109518</v>
          </cell>
          <cell r="G205">
            <v>6006500</v>
          </cell>
          <cell r="H205">
            <v>3065</v>
          </cell>
        </row>
        <row r="206">
          <cell r="A206" t="str">
            <v>수동발신기 SET250x650x150</v>
          </cell>
          <cell r="B206" t="str">
            <v>수동발신기 SET</v>
          </cell>
          <cell r="C206" t="str">
            <v>250x650x150</v>
          </cell>
          <cell r="D206" t="str">
            <v>SET</v>
          </cell>
          <cell r="F206">
            <v>76579</v>
          </cell>
          <cell r="G206">
            <v>86440</v>
          </cell>
          <cell r="H206">
            <v>2297</v>
          </cell>
        </row>
        <row r="207">
          <cell r="A207" t="str">
            <v>MCCB BOX 4P 50AF150x200x125</v>
          </cell>
          <cell r="B207" t="str">
            <v>MCCB BOX 4P 50AF</v>
          </cell>
          <cell r="C207" t="str">
            <v>150x200x125</v>
          </cell>
          <cell r="D207" t="str">
            <v>개</v>
          </cell>
          <cell r="F207">
            <v>57265</v>
          </cell>
          <cell r="G207">
            <v>62800</v>
          </cell>
          <cell r="H207">
            <v>1717</v>
          </cell>
        </row>
        <row r="208">
          <cell r="A208" t="str">
            <v>내선전공</v>
          </cell>
          <cell r="B208" t="str">
            <v>내선전공</v>
          </cell>
          <cell r="D208" t="str">
            <v>인</v>
          </cell>
          <cell r="F208">
            <v>56143</v>
          </cell>
        </row>
        <row r="209">
          <cell r="A209" t="str">
            <v>배전전공</v>
          </cell>
          <cell r="B209" t="str">
            <v>배전전공</v>
          </cell>
          <cell r="D209" t="str">
            <v>인</v>
          </cell>
          <cell r="F209">
            <v>156907</v>
          </cell>
        </row>
        <row r="210">
          <cell r="A210" t="str">
            <v>보통인부</v>
          </cell>
          <cell r="B210" t="str">
            <v>보통인부</v>
          </cell>
          <cell r="D210" t="str">
            <v>인</v>
          </cell>
          <cell r="F210">
            <v>40922</v>
          </cell>
        </row>
        <row r="211">
          <cell r="A211" t="str">
            <v>저압케이블공</v>
          </cell>
          <cell r="B211" t="str">
            <v>저압케이블공</v>
          </cell>
          <cell r="D211" t="str">
            <v>인</v>
          </cell>
          <cell r="F211">
            <v>73973</v>
          </cell>
        </row>
        <row r="212">
          <cell r="A212" t="str">
            <v>통신내선공</v>
          </cell>
          <cell r="B212" t="str">
            <v>통신내선공</v>
          </cell>
          <cell r="D212" t="str">
            <v>인</v>
          </cell>
          <cell r="F212">
            <v>63806</v>
          </cell>
        </row>
        <row r="213">
          <cell r="A213" t="str">
            <v>통신설비공</v>
          </cell>
          <cell r="B213" t="str">
            <v>통신설비공</v>
          </cell>
          <cell r="D213" t="str">
            <v>인</v>
          </cell>
          <cell r="F213">
            <v>77401</v>
          </cell>
        </row>
        <row r="214">
          <cell r="A214" t="str">
            <v>통신케이블공</v>
          </cell>
          <cell r="B214" t="str">
            <v>통신케이블공</v>
          </cell>
          <cell r="D214" t="str">
            <v>인</v>
          </cell>
          <cell r="F214">
            <v>95424</v>
          </cell>
        </row>
        <row r="215">
          <cell r="A215" t="str">
            <v>특고케이블공</v>
          </cell>
          <cell r="B215" t="str">
            <v>특고케이블공</v>
          </cell>
          <cell r="D215" t="str">
            <v>인</v>
          </cell>
          <cell r="F215">
            <v>122075</v>
          </cell>
        </row>
      </sheetData>
      <sheetData sheetId="3" refreshError="1"/>
      <sheetData sheetId="4" refreshError="1"/>
      <sheetData sheetId="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MUBI"/>
      <sheetName val="일위대가표 O"/>
      <sheetName val="WORK"/>
      <sheetName val="Module1"/>
      <sheetName val="Module3"/>
      <sheetName val="Module5"/>
      <sheetName val="단가비교표"/>
    </sheetNames>
    <sheetDataSet>
      <sheetData sheetId="0" refreshError="1"/>
      <sheetData sheetId="1" refreshError="1"/>
      <sheetData sheetId="2">
        <row r="22">
          <cell r="A22">
            <v>1</v>
          </cell>
          <cell r="B22" t="str">
            <v>전선</v>
          </cell>
          <cell r="C22" t="str">
            <v>GV 3.5㎟</v>
          </cell>
          <cell r="D22">
            <v>1.1000000000000001</v>
          </cell>
          <cell r="E22" t="str">
            <v>m</v>
          </cell>
          <cell r="F22">
            <v>30</v>
          </cell>
          <cell r="G22">
            <v>981</v>
          </cell>
          <cell r="I22">
            <v>722</v>
          </cell>
          <cell r="J22">
            <v>217</v>
          </cell>
          <cell r="K22">
            <v>238</v>
          </cell>
          <cell r="M22">
            <v>21</v>
          </cell>
          <cell r="N22" t="str">
            <v>잡재료비</v>
          </cell>
          <cell r="O22" t="str">
            <v>배선의 5%</v>
          </cell>
          <cell r="P22">
            <v>1</v>
          </cell>
          <cell r="Q22" t="str">
            <v>식</v>
          </cell>
          <cell r="W22">
            <v>11</v>
          </cell>
          <cell r="AM22">
            <v>1</v>
          </cell>
          <cell r="AN22">
            <v>1</v>
          </cell>
          <cell r="AO22">
            <v>1</v>
          </cell>
          <cell r="AP22" t="str">
            <v>내선전공</v>
          </cell>
          <cell r="AQ22">
            <v>0.01</v>
          </cell>
          <cell r="BB22" t="str">
            <v>전 3-72</v>
          </cell>
          <cell r="BC22">
            <v>1</v>
          </cell>
        </row>
        <row r="23">
          <cell r="B23" t="str">
            <v>전선(옥외)</v>
          </cell>
          <cell r="C23" t="str">
            <v>GV 3.5㎟</v>
          </cell>
          <cell r="D23">
            <v>1.05</v>
          </cell>
          <cell r="E23" t="str">
            <v>m</v>
          </cell>
          <cell r="F23">
            <v>30</v>
          </cell>
          <cell r="G23">
            <v>743</v>
          </cell>
          <cell r="I23">
            <v>722</v>
          </cell>
          <cell r="K23">
            <v>0</v>
          </cell>
          <cell r="M23">
            <v>21</v>
          </cell>
          <cell r="N23" t="str">
            <v>잡재료비</v>
          </cell>
          <cell r="O23" t="str">
            <v>배선의 5%</v>
          </cell>
          <cell r="P23">
            <v>1</v>
          </cell>
          <cell r="Q23" t="str">
            <v>식</v>
          </cell>
          <cell r="W23">
            <v>0</v>
          </cell>
          <cell r="AM23">
            <v>1</v>
          </cell>
          <cell r="AN23">
            <v>1</v>
          </cell>
          <cell r="AO23">
            <v>1</v>
          </cell>
          <cell r="AP23" t="str">
            <v>내선전공</v>
          </cell>
          <cell r="AQ23">
            <v>0.01</v>
          </cell>
          <cell r="BB23" t="str">
            <v>전 3-72</v>
          </cell>
          <cell r="BC23">
            <v>1</v>
          </cell>
        </row>
        <row r="24">
          <cell r="A24">
            <v>2</v>
          </cell>
          <cell r="B24" t="str">
            <v>전선</v>
          </cell>
          <cell r="C24" t="str">
            <v>GV 5.5㎟</v>
          </cell>
          <cell r="D24">
            <v>1.1000000000000001</v>
          </cell>
          <cell r="E24" t="str">
            <v>m</v>
          </cell>
          <cell r="F24">
            <v>30</v>
          </cell>
          <cell r="G24">
            <v>1125</v>
          </cell>
          <cell r="I24">
            <v>722</v>
          </cell>
          <cell r="J24">
            <v>348</v>
          </cell>
          <cell r="K24">
            <v>382</v>
          </cell>
          <cell r="M24">
            <v>21</v>
          </cell>
          <cell r="N24" t="str">
            <v>잡재료비</v>
          </cell>
          <cell r="O24" t="str">
            <v>배선의 5%</v>
          </cell>
          <cell r="P24">
            <v>1</v>
          </cell>
          <cell r="Q24" t="str">
            <v>식</v>
          </cell>
          <cell r="W24">
            <v>19</v>
          </cell>
          <cell r="AM24">
            <v>1</v>
          </cell>
          <cell r="AN24">
            <v>1</v>
          </cell>
          <cell r="AO24">
            <v>1</v>
          </cell>
          <cell r="AP24" t="str">
            <v>내선전공</v>
          </cell>
          <cell r="AQ24">
            <v>0.01</v>
          </cell>
          <cell r="BB24" t="str">
            <v>전 3-72</v>
          </cell>
          <cell r="BC24">
            <v>1</v>
          </cell>
        </row>
        <row r="25">
          <cell r="B25" t="str">
            <v>전선(옥내)</v>
          </cell>
          <cell r="C25" t="str">
            <v>GV 8㎟</v>
          </cell>
          <cell r="D25">
            <v>1.1000000000000001</v>
          </cell>
          <cell r="E25" t="str">
            <v>m</v>
          </cell>
          <cell r="F25">
            <v>30</v>
          </cell>
          <cell r="G25">
            <v>743</v>
          </cell>
          <cell r="I25">
            <v>722</v>
          </cell>
          <cell r="K25">
            <v>0</v>
          </cell>
          <cell r="M25">
            <v>21</v>
          </cell>
          <cell r="N25" t="str">
            <v>잡재료비</v>
          </cell>
          <cell r="O25" t="str">
            <v>배선의 5%</v>
          </cell>
          <cell r="P25">
            <v>1</v>
          </cell>
          <cell r="Q25" t="str">
            <v>식</v>
          </cell>
          <cell r="W25">
            <v>0</v>
          </cell>
          <cell r="AM25">
            <v>1</v>
          </cell>
          <cell r="AN25">
            <v>1</v>
          </cell>
          <cell r="AO25">
            <v>1</v>
          </cell>
          <cell r="AP25" t="str">
            <v>내선전공</v>
          </cell>
          <cell r="AQ25">
            <v>0.01</v>
          </cell>
          <cell r="BB25" t="str">
            <v>전 3-72</v>
          </cell>
          <cell r="BC25">
            <v>1</v>
          </cell>
        </row>
        <row r="26">
          <cell r="A26">
            <v>3</v>
          </cell>
          <cell r="B26" t="str">
            <v>전선</v>
          </cell>
          <cell r="C26" t="str">
            <v>GV 14㎟</v>
          </cell>
          <cell r="D26">
            <v>1.1000000000000001</v>
          </cell>
          <cell r="E26" t="str">
            <v>m</v>
          </cell>
          <cell r="F26">
            <v>30</v>
          </cell>
          <cell r="G26">
            <v>1503</v>
          </cell>
          <cell r="I26">
            <v>722</v>
          </cell>
          <cell r="J26">
            <v>691</v>
          </cell>
          <cell r="K26">
            <v>760</v>
          </cell>
          <cell r="M26">
            <v>21</v>
          </cell>
          <cell r="N26" t="str">
            <v>잡재료비</v>
          </cell>
          <cell r="O26" t="str">
            <v>배선의 5%</v>
          </cell>
          <cell r="P26">
            <v>1</v>
          </cell>
          <cell r="Q26" t="str">
            <v>식</v>
          </cell>
          <cell r="W26">
            <v>38</v>
          </cell>
          <cell r="AM26">
            <v>1</v>
          </cell>
          <cell r="AN26">
            <v>1</v>
          </cell>
          <cell r="AO26">
            <v>1</v>
          </cell>
          <cell r="AP26" t="str">
            <v>내선전공</v>
          </cell>
          <cell r="AQ26">
            <v>0.01</v>
          </cell>
          <cell r="BB26" t="str">
            <v>전 3-72</v>
          </cell>
          <cell r="BC26">
            <v>1</v>
          </cell>
        </row>
        <row r="27">
          <cell r="B27" t="str">
            <v>전선</v>
          </cell>
          <cell r="C27" t="str">
            <v>GV 22㎟</v>
          </cell>
          <cell r="D27">
            <v>1.1000000000000001</v>
          </cell>
          <cell r="E27" t="str">
            <v>m</v>
          </cell>
          <cell r="F27">
            <v>30</v>
          </cell>
          <cell r="G27">
            <v>893</v>
          </cell>
          <cell r="I27">
            <v>867</v>
          </cell>
          <cell r="K27">
            <v>0</v>
          </cell>
          <cell r="M27">
            <v>26</v>
          </cell>
          <cell r="N27" t="str">
            <v>잡재료비</v>
          </cell>
          <cell r="O27" t="str">
            <v>배선의 5%</v>
          </cell>
          <cell r="P27">
            <v>1</v>
          </cell>
          <cell r="Q27" t="str">
            <v>식</v>
          </cell>
          <cell r="W27">
            <v>0</v>
          </cell>
          <cell r="AM27">
            <v>1</v>
          </cell>
          <cell r="AN27">
            <v>1</v>
          </cell>
          <cell r="AO27">
            <v>1</v>
          </cell>
          <cell r="AP27" t="str">
            <v>내선전공</v>
          </cell>
          <cell r="AQ27">
            <v>1.2E-2</v>
          </cell>
          <cell r="BB27" t="str">
            <v>전 3-72</v>
          </cell>
          <cell r="BC27">
            <v>1</v>
          </cell>
        </row>
        <row r="28">
          <cell r="B28" t="str">
            <v>전선</v>
          </cell>
          <cell r="C28" t="str">
            <v>GV 38㎟</v>
          </cell>
          <cell r="D28">
            <v>1.1000000000000001</v>
          </cell>
          <cell r="E28" t="str">
            <v>m</v>
          </cell>
          <cell r="F28">
            <v>30</v>
          </cell>
          <cell r="G28">
            <v>893</v>
          </cell>
          <cell r="I28">
            <v>867</v>
          </cell>
          <cell r="K28">
            <v>0</v>
          </cell>
          <cell r="M28">
            <v>26</v>
          </cell>
          <cell r="N28" t="str">
            <v>잡재료비</v>
          </cell>
          <cell r="O28" t="str">
            <v>배선의 5%</v>
          </cell>
          <cell r="P28">
            <v>1</v>
          </cell>
          <cell r="Q28" t="str">
            <v>식</v>
          </cell>
          <cell r="W28">
            <v>0</v>
          </cell>
          <cell r="AM28">
            <v>1</v>
          </cell>
          <cell r="AN28">
            <v>1</v>
          </cell>
          <cell r="AO28">
            <v>1</v>
          </cell>
          <cell r="AP28" t="str">
            <v>내선전공</v>
          </cell>
          <cell r="AQ28">
            <v>1.2E-2</v>
          </cell>
          <cell r="BB28" t="str">
            <v>전 3-76</v>
          </cell>
          <cell r="BC28">
            <v>1</v>
          </cell>
        </row>
        <row r="29">
          <cell r="B29" t="str">
            <v>전선</v>
          </cell>
          <cell r="C29" t="str">
            <v>GV 60㎟</v>
          </cell>
          <cell r="D29">
            <v>1.1000000000000001</v>
          </cell>
          <cell r="E29" t="str">
            <v>m</v>
          </cell>
          <cell r="F29">
            <v>30</v>
          </cell>
          <cell r="G29">
            <v>1116</v>
          </cell>
          <cell r="I29">
            <v>1084</v>
          </cell>
          <cell r="K29">
            <v>0</v>
          </cell>
          <cell r="M29">
            <v>32</v>
          </cell>
          <cell r="N29" t="str">
            <v>잡재료비</v>
          </cell>
          <cell r="O29" t="str">
            <v>배선의 5%</v>
          </cell>
          <cell r="P29">
            <v>1</v>
          </cell>
          <cell r="Q29" t="str">
            <v>식</v>
          </cell>
          <cell r="W29">
            <v>0</v>
          </cell>
          <cell r="AM29">
            <v>1</v>
          </cell>
          <cell r="AN29">
            <v>1</v>
          </cell>
          <cell r="AO29">
            <v>1</v>
          </cell>
          <cell r="AP29" t="str">
            <v>내선전공</v>
          </cell>
          <cell r="AQ29">
            <v>1.4999999999999999E-2</v>
          </cell>
          <cell r="BB29" t="str">
            <v>전 3-72</v>
          </cell>
          <cell r="BC29">
            <v>1</v>
          </cell>
        </row>
        <row r="30">
          <cell r="B30" t="str">
            <v>전선</v>
          </cell>
          <cell r="C30" t="str">
            <v>GV 80㎟</v>
          </cell>
          <cell r="D30">
            <v>1.1000000000000001</v>
          </cell>
          <cell r="E30" t="str">
            <v>m</v>
          </cell>
          <cell r="F30">
            <v>30</v>
          </cell>
          <cell r="G30">
            <v>11165</v>
          </cell>
          <cell r="I30">
            <v>10840</v>
          </cell>
          <cell r="K30">
            <v>0</v>
          </cell>
          <cell r="M30">
            <v>325</v>
          </cell>
          <cell r="N30" t="str">
            <v>잡재료비</v>
          </cell>
          <cell r="O30" t="str">
            <v>배선의 5%</v>
          </cell>
          <cell r="P30">
            <v>1</v>
          </cell>
          <cell r="Q30" t="str">
            <v>식</v>
          </cell>
          <cell r="W30">
            <v>0</v>
          </cell>
          <cell r="AM30">
            <v>1</v>
          </cell>
          <cell r="AN30">
            <v>1</v>
          </cell>
          <cell r="AO30">
            <v>1</v>
          </cell>
          <cell r="AP30" t="str">
            <v>내선전공</v>
          </cell>
          <cell r="AQ30">
            <v>0.15</v>
          </cell>
          <cell r="BB30" t="str">
            <v>전 3-76</v>
          </cell>
          <cell r="BC30">
            <v>1</v>
          </cell>
        </row>
        <row r="31">
          <cell r="B31" t="str">
            <v>전선</v>
          </cell>
          <cell r="C31" t="str">
            <v>GV 100㎟</v>
          </cell>
          <cell r="D31">
            <v>1.1000000000000001</v>
          </cell>
          <cell r="E31" t="str">
            <v>m</v>
          </cell>
          <cell r="F31">
            <v>30</v>
          </cell>
          <cell r="G31">
            <v>1488</v>
          </cell>
          <cell r="I31">
            <v>1445</v>
          </cell>
          <cell r="K31">
            <v>0</v>
          </cell>
          <cell r="M31">
            <v>43</v>
          </cell>
          <cell r="N31" t="str">
            <v>잡재료비</v>
          </cell>
          <cell r="O31" t="str">
            <v>배선의 5%</v>
          </cell>
          <cell r="P31">
            <v>1</v>
          </cell>
          <cell r="Q31" t="str">
            <v>식</v>
          </cell>
          <cell r="W31">
            <v>0</v>
          </cell>
          <cell r="AM31">
            <v>1</v>
          </cell>
          <cell r="AN31">
            <v>1</v>
          </cell>
          <cell r="AO31">
            <v>1</v>
          </cell>
          <cell r="AP31" t="str">
            <v>내선전공</v>
          </cell>
          <cell r="AQ31">
            <v>0.02</v>
          </cell>
          <cell r="BB31" t="str">
            <v>전 3-72</v>
          </cell>
          <cell r="BC31">
            <v>1</v>
          </cell>
        </row>
        <row r="32">
          <cell r="B32" t="str">
            <v>전선</v>
          </cell>
          <cell r="C32" t="str">
            <v>GV 150㎟</v>
          </cell>
          <cell r="D32">
            <v>1.1000000000000001</v>
          </cell>
          <cell r="E32" t="str">
            <v>m</v>
          </cell>
          <cell r="F32">
            <v>30</v>
          </cell>
          <cell r="G32">
            <v>1488</v>
          </cell>
          <cell r="I32">
            <v>1445</v>
          </cell>
          <cell r="K32">
            <v>0</v>
          </cell>
          <cell r="M32">
            <v>43</v>
          </cell>
          <cell r="N32" t="str">
            <v>잡재료비</v>
          </cell>
          <cell r="O32" t="str">
            <v>배선의 5%</v>
          </cell>
          <cell r="P32">
            <v>1</v>
          </cell>
          <cell r="Q32" t="str">
            <v>식</v>
          </cell>
          <cell r="W32">
            <v>0</v>
          </cell>
          <cell r="AM32">
            <v>1</v>
          </cell>
          <cell r="AN32">
            <v>1</v>
          </cell>
          <cell r="AO32">
            <v>1</v>
          </cell>
          <cell r="AP32" t="str">
            <v>내선전공</v>
          </cell>
          <cell r="AQ32">
            <v>0.02</v>
          </cell>
          <cell r="BB32" t="str">
            <v>전 3-72</v>
          </cell>
          <cell r="BC32">
            <v>1</v>
          </cell>
        </row>
        <row r="33">
          <cell r="B33" t="str">
            <v>전선</v>
          </cell>
          <cell r="C33" t="str">
            <v>GV 200㎟</v>
          </cell>
          <cell r="D33">
            <v>1.1000000000000001</v>
          </cell>
          <cell r="E33" t="str">
            <v>m</v>
          </cell>
          <cell r="F33">
            <v>30</v>
          </cell>
          <cell r="G33">
            <v>1860</v>
          </cell>
          <cell r="I33">
            <v>1806</v>
          </cell>
          <cell r="K33">
            <v>0</v>
          </cell>
          <cell r="M33">
            <v>54</v>
          </cell>
          <cell r="N33" t="str">
            <v>잡재료비</v>
          </cell>
          <cell r="O33" t="str">
            <v>배선의 5%</v>
          </cell>
          <cell r="P33">
            <v>1</v>
          </cell>
          <cell r="Q33" t="str">
            <v>식</v>
          </cell>
          <cell r="W33">
            <v>0</v>
          </cell>
          <cell r="AM33">
            <v>1</v>
          </cell>
          <cell r="AN33">
            <v>1</v>
          </cell>
          <cell r="AO33">
            <v>1</v>
          </cell>
          <cell r="AP33" t="str">
            <v>내선전공</v>
          </cell>
          <cell r="AQ33">
            <v>2.5000000000000001E-2</v>
          </cell>
          <cell r="BB33" t="str">
            <v>전 3-76</v>
          </cell>
          <cell r="BC33">
            <v>1</v>
          </cell>
        </row>
        <row r="34">
          <cell r="B34" t="str">
            <v>전선</v>
          </cell>
          <cell r="C34" t="str">
            <v>GV 325㎟</v>
          </cell>
          <cell r="D34">
            <v>1.1000000000000001</v>
          </cell>
          <cell r="E34" t="str">
            <v>m</v>
          </cell>
          <cell r="F34">
            <v>30</v>
          </cell>
          <cell r="G34">
            <v>1860</v>
          </cell>
          <cell r="I34">
            <v>1806</v>
          </cell>
          <cell r="K34">
            <v>0</v>
          </cell>
          <cell r="M34">
            <v>54</v>
          </cell>
          <cell r="N34" t="str">
            <v>잡재료비</v>
          </cell>
          <cell r="O34" t="str">
            <v>배선의 5%</v>
          </cell>
          <cell r="P34">
            <v>1</v>
          </cell>
          <cell r="Q34" t="str">
            <v>식</v>
          </cell>
          <cell r="W34">
            <v>0</v>
          </cell>
          <cell r="AM34">
            <v>1</v>
          </cell>
          <cell r="AN34">
            <v>1</v>
          </cell>
          <cell r="AO34">
            <v>1</v>
          </cell>
          <cell r="AP34" t="str">
            <v>내선전공</v>
          </cell>
          <cell r="AQ34">
            <v>2.5000000000000001E-2</v>
          </cell>
          <cell r="BB34" t="str">
            <v>전 3-76</v>
          </cell>
          <cell r="BC34">
            <v>1</v>
          </cell>
        </row>
        <row r="35">
          <cell r="B35" t="str">
            <v>전선</v>
          </cell>
          <cell r="C35" t="str">
            <v>BC 5.5㎟</v>
          </cell>
          <cell r="D35">
            <v>1.1000000000000001</v>
          </cell>
          <cell r="E35" t="str">
            <v>m</v>
          </cell>
          <cell r="F35">
            <v>50</v>
          </cell>
          <cell r="G35">
            <v>743</v>
          </cell>
          <cell r="I35">
            <v>722</v>
          </cell>
          <cell r="K35">
            <v>0</v>
          </cell>
          <cell r="M35">
            <v>21</v>
          </cell>
          <cell r="N35" t="str">
            <v>잡재료비</v>
          </cell>
          <cell r="O35" t="str">
            <v>배선의 5%</v>
          </cell>
          <cell r="P35">
            <v>1</v>
          </cell>
          <cell r="Q35" t="str">
            <v>식</v>
          </cell>
          <cell r="W35">
            <v>0</v>
          </cell>
          <cell r="AM35">
            <v>1</v>
          </cell>
          <cell r="AN35">
            <v>1</v>
          </cell>
          <cell r="AO35">
            <v>1</v>
          </cell>
          <cell r="AP35" t="str">
            <v>내선전공</v>
          </cell>
          <cell r="AQ35">
            <v>0.01</v>
          </cell>
          <cell r="BB35" t="str">
            <v>전 3-76</v>
          </cell>
          <cell r="BC35">
            <v>1</v>
          </cell>
        </row>
        <row r="36">
          <cell r="B36" t="str">
            <v>전선</v>
          </cell>
          <cell r="C36" t="str">
            <v>BC 14㎟</v>
          </cell>
          <cell r="D36">
            <v>1.1000000000000001</v>
          </cell>
          <cell r="E36" t="str">
            <v>m</v>
          </cell>
          <cell r="F36">
            <v>50</v>
          </cell>
          <cell r="G36">
            <v>743</v>
          </cell>
          <cell r="I36">
            <v>722</v>
          </cell>
          <cell r="K36">
            <v>0</v>
          </cell>
          <cell r="M36">
            <v>21</v>
          </cell>
          <cell r="N36" t="str">
            <v>잡재료비</v>
          </cell>
          <cell r="O36" t="str">
            <v>배선의 5%</v>
          </cell>
          <cell r="P36">
            <v>1</v>
          </cell>
          <cell r="Q36" t="str">
            <v>식</v>
          </cell>
          <cell r="W36">
            <v>0</v>
          </cell>
          <cell r="AM36">
            <v>1</v>
          </cell>
          <cell r="AN36">
            <v>1</v>
          </cell>
          <cell r="AO36">
            <v>1</v>
          </cell>
          <cell r="AP36" t="str">
            <v>내선전공</v>
          </cell>
          <cell r="AQ36">
            <v>0.01</v>
          </cell>
          <cell r="BB36" t="str">
            <v>전 3-76</v>
          </cell>
          <cell r="BC36">
            <v>1</v>
          </cell>
        </row>
        <row r="37">
          <cell r="B37" t="str">
            <v>전선</v>
          </cell>
          <cell r="C37" t="str">
            <v>BC 22㎟</v>
          </cell>
          <cell r="D37">
            <v>1.1000000000000001</v>
          </cell>
          <cell r="E37" t="str">
            <v>m</v>
          </cell>
          <cell r="F37">
            <v>50</v>
          </cell>
          <cell r="G37">
            <v>893</v>
          </cell>
          <cell r="I37">
            <v>867</v>
          </cell>
          <cell r="K37">
            <v>0</v>
          </cell>
          <cell r="M37">
            <v>26</v>
          </cell>
          <cell r="N37" t="str">
            <v>잡재료비</v>
          </cell>
          <cell r="O37" t="str">
            <v>배선의 5%</v>
          </cell>
          <cell r="P37">
            <v>1</v>
          </cell>
          <cell r="Q37" t="str">
            <v>식</v>
          </cell>
          <cell r="W37">
            <v>0</v>
          </cell>
          <cell r="AM37">
            <v>1</v>
          </cell>
          <cell r="AN37">
            <v>1</v>
          </cell>
          <cell r="AO37">
            <v>1</v>
          </cell>
          <cell r="AP37" t="str">
            <v>내선전공</v>
          </cell>
          <cell r="AQ37">
            <v>1.2E-2</v>
          </cell>
          <cell r="BB37" t="str">
            <v>전 3-76</v>
          </cell>
          <cell r="BC37">
            <v>1</v>
          </cell>
        </row>
        <row r="38">
          <cell r="B38" t="str">
            <v>전선</v>
          </cell>
          <cell r="C38" t="str">
            <v>BC 38㎟</v>
          </cell>
          <cell r="D38">
            <v>1.1000000000000001</v>
          </cell>
          <cell r="E38" t="str">
            <v>m</v>
          </cell>
          <cell r="F38">
            <v>50</v>
          </cell>
          <cell r="G38">
            <v>893</v>
          </cell>
          <cell r="I38">
            <v>867</v>
          </cell>
          <cell r="K38">
            <v>0</v>
          </cell>
          <cell r="M38">
            <v>26</v>
          </cell>
          <cell r="N38" t="str">
            <v>잡재료비</v>
          </cell>
          <cell r="O38" t="str">
            <v>배선의 5%</v>
          </cell>
          <cell r="P38">
            <v>1</v>
          </cell>
          <cell r="Q38" t="str">
            <v>식</v>
          </cell>
          <cell r="W38">
            <v>0</v>
          </cell>
          <cell r="AM38">
            <v>1</v>
          </cell>
          <cell r="AN38">
            <v>1</v>
          </cell>
          <cell r="AO38">
            <v>1</v>
          </cell>
          <cell r="AP38" t="str">
            <v>내선전공</v>
          </cell>
          <cell r="AQ38">
            <v>1.2E-2</v>
          </cell>
          <cell r="BB38" t="str">
            <v>전 3-76</v>
          </cell>
          <cell r="BC38">
            <v>1</v>
          </cell>
        </row>
        <row r="39">
          <cell r="B39" t="str">
            <v>전선</v>
          </cell>
          <cell r="C39" t="str">
            <v>BC 60㎟</v>
          </cell>
          <cell r="D39">
            <v>1.1000000000000001</v>
          </cell>
          <cell r="E39" t="str">
            <v>m</v>
          </cell>
          <cell r="F39">
            <v>50</v>
          </cell>
          <cell r="G39">
            <v>1116</v>
          </cell>
          <cell r="I39">
            <v>1084</v>
          </cell>
          <cell r="K39">
            <v>0</v>
          </cell>
          <cell r="M39">
            <v>32</v>
          </cell>
          <cell r="N39" t="str">
            <v>잡재료비</v>
          </cell>
          <cell r="O39" t="str">
            <v>배선의 5%</v>
          </cell>
          <cell r="P39">
            <v>1</v>
          </cell>
          <cell r="Q39" t="str">
            <v>식</v>
          </cell>
          <cell r="W39">
            <v>0</v>
          </cell>
          <cell r="AM39">
            <v>1</v>
          </cell>
          <cell r="AN39">
            <v>1</v>
          </cell>
          <cell r="AO39">
            <v>1</v>
          </cell>
          <cell r="AP39" t="str">
            <v>내선전공</v>
          </cell>
          <cell r="AQ39">
            <v>1.4999999999999999E-2</v>
          </cell>
          <cell r="BB39" t="str">
            <v>전 3-76</v>
          </cell>
          <cell r="BC39">
            <v>1</v>
          </cell>
        </row>
        <row r="40">
          <cell r="A40">
            <v>4</v>
          </cell>
          <cell r="B40" t="str">
            <v>전선</v>
          </cell>
          <cell r="C40" t="str">
            <v>BC 100㎟</v>
          </cell>
          <cell r="D40">
            <v>1.1000000000000001</v>
          </cell>
          <cell r="E40" t="str">
            <v>m</v>
          </cell>
          <cell r="F40">
            <v>50</v>
          </cell>
          <cell r="G40">
            <v>4588</v>
          </cell>
          <cell r="I40">
            <v>1084</v>
          </cell>
          <cell r="J40">
            <v>3157</v>
          </cell>
          <cell r="K40">
            <v>3472</v>
          </cell>
          <cell r="M40">
            <v>32</v>
          </cell>
          <cell r="N40" t="str">
            <v>잡재료비</v>
          </cell>
          <cell r="O40" t="str">
            <v>배선의 5%</v>
          </cell>
          <cell r="P40">
            <v>1</v>
          </cell>
          <cell r="Q40" t="str">
            <v>식</v>
          </cell>
          <cell r="W40">
            <v>173</v>
          </cell>
          <cell r="AM40">
            <v>1</v>
          </cell>
          <cell r="AN40">
            <v>1</v>
          </cell>
          <cell r="AO40">
            <v>1</v>
          </cell>
          <cell r="AP40" t="str">
            <v>내선전공</v>
          </cell>
          <cell r="AQ40">
            <v>1.4999999999999999E-2</v>
          </cell>
          <cell r="BB40" t="str">
            <v>전 3-76</v>
          </cell>
          <cell r="BC40">
            <v>1</v>
          </cell>
        </row>
        <row r="41">
          <cell r="B41" t="str">
            <v>전선</v>
          </cell>
          <cell r="C41" t="str">
            <v>BC 150㎟</v>
          </cell>
          <cell r="D41">
            <v>1.1000000000000001</v>
          </cell>
          <cell r="E41" t="str">
            <v>m</v>
          </cell>
          <cell r="F41">
            <v>50</v>
          </cell>
          <cell r="G41">
            <v>1488</v>
          </cell>
          <cell r="I41">
            <v>1445</v>
          </cell>
          <cell r="K41">
            <v>0</v>
          </cell>
          <cell r="M41">
            <v>43</v>
          </cell>
          <cell r="N41" t="str">
            <v>잡재료비</v>
          </cell>
          <cell r="O41" t="str">
            <v>배선의 5%</v>
          </cell>
          <cell r="P41">
            <v>1</v>
          </cell>
          <cell r="Q41" t="str">
            <v>식</v>
          </cell>
          <cell r="W41">
            <v>0</v>
          </cell>
          <cell r="AM41">
            <v>1</v>
          </cell>
          <cell r="AN41">
            <v>1</v>
          </cell>
          <cell r="AO41">
            <v>1</v>
          </cell>
          <cell r="AP41" t="str">
            <v>내선전공</v>
          </cell>
          <cell r="AQ41">
            <v>0.02</v>
          </cell>
          <cell r="BB41" t="str">
            <v>전 3-72</v>
          </cell>
          <cell r="BC41">
            <v>1</v>
          </cell>
        </row>
        <row r="42">
          <cell r="B42" t="str">
            <v>전선</v>
          </cell>
          <cell r="C42" t="str">
            <v>IV 1.2㎜</v>
          </cell>
          <cell r="D42">
            <v>1.1000000000000001</v>
          </cell>
          <cell r="E42" t="str">
            <v>m</v>
          </cell>
          <cell r="F42">
            <v>50</v>
          </cell>
          <cell r="G42">
            <v>743</v>
          </cell>
          <cell r="I42">
            <v>722</v>
          </cell>
          <cell r="K42">
            <v>0</v>
          </cell>
          <cell r="M42">
            <v>21</v>
          </cell>
          <cell r="N42" t="str">
            <v>잡재료비</v>
          </cell>
          <cell r="O42" t="str">
            <v>배선의 5%</v>
          </cell>
          <cell r="P42">
            <v>1</v>
          </cell>
          <cell r="Q42" t="str">
            <v>식</v>
          </cell>
          <cell r="W42">
            <v>0</v>
          </cell>
          <cell r="AM42">
            <v>1</v>
          </cell>
          <cell r="AN42">
            <v>1</v>
          </cell>
          <cell r="AO42">
            <v>1</v>
          </cell>
          <cell r="AP42" t="str">
            <v>내선전공</v>
          </cell>
          <cell r="AQ42">
            <v>0.01</v>
          </cell>
          <cell r="BB42" t="str">
            <v>전 7-8</v>
          </cell>
          <cell r="BC42">
            <v>1</v>
          </cell>
        </row>
        <row r="43">
          <cell r="B43" t="str">
            <v>전선</v>
          </cell>
          <cell r="C43" t="str">
            <v>IV 1.6㎜</v>
          </cell>
          <cell r="D43">
            <v>1.1000000000000001</v>
          </cell>
          <cell r="E43" t="str">
            <v>m</v>
          </cell>
          <cell r="F43">
            <v>50</v>
          </cell>
          <cell r="G43">
            <v>743</v>
          </cell>
          <cell r="I43">
            <v>722</v>
          </cell>
          <cell r="K43">
            <v>0</v>
          </cell>
          <cell r="M43">
            <v>21</v>
          </cell>
          <cell r="N43" t="str">
            <v>잡재료비</v>
          </cell>
          <cell r="O43" t="str">
            <v>배선의 5%</v>
          </cell>
          <cell r="P43">
            <v>1</v>
          </cell>
          <cell r="Q43" t="str">
            <v>식</v>
          </cell>
          <cell r="W43">
            <v>0</v>
          </cell>
          <cell r="AM43">
            <v>1</v>
          </cell>
          <cell r="AN43">
            <v>1</v>
          </cell>
          <cell r="AO43">
            <v>1</v>
          </cell>
          <cell r="AP43" t="str">
            <v>내선전공</v>
          </cell>
          <cell r="AQ43">
            <v>0.01</v>
          </cell>
          <cell r="BB43" t="str">
            <v>전 7-8</v>
          </cell>
          <cell r="BC43">
            <v>1</v>
          </cell>
        </row>
        <row r="44">
          <cell r="B44" t="str">
            <v>전선</v>
          </cell>
          <cell r="C44" t="str">
            <v>IV 2㎜</v>
          </cell>
          <cell r="D44">
            <v>1.1000000000000001</v>
          </cell>
          <cell r="E44" t="str">
            <v>m</v>
          </cell>
          <cell r="F44">
            <v>50</v>
          </cell>
          <cell r="G44">
            <v>743</v>
          </cell>
          <cell r="I44">
            <v>722</v>
          </cell>
          <cell r="K44">
            <v>0</v>
          </cell>
          <cell r="M44">
            <v>21</v>
          </cell>
          <cell r="N44" t="str">
            <v>잡재료비</v>
          </cell>
          <cell r="O44" t="str">
            <v>배선의 5%</v>
          </cell>
          <cell r="P44">
            <v>1</v>
          </cell>
          <cell r="Q44" t="str">
            <v>식</v>
          </cell>
          <cell r="W44">
            <v>0</v>
          </cell>
          <cell r="AM44">
            <v>1</v>
          </cell>
          <cell r="AN44">
            <v>1</v>
          </cell>
          <cell r="AO44">
            <v>1</v>
          </cell>
          <cell r="AP44" t="str">
            <v>내선전공</v>
          </cell>
          <cell r="AQ44">
            <v>0.01</v>
          </cell>
          <cell r="BB44" t="str">
            <v>전 7-8</v>
          </cell>
          <cell r="BC44">
            <v>1</v>
          </cell>
        </row>
        <row r="45">
          <cell r="B45" t="str">
            <v>전선</v>
          </cell>
          <cell r="C45" t="str">
            <v>IV 3.5㎟</v>
          </cell>
          <cell r="D45">
            <v>1.1000000000000001</v>
          </cell>
          <cell r="E45" t="str">
            <v>m</v>
          </cell>
          <cell r="F45">
            <v>50</v>
          </cell>
          <cell r="G45">
            <v>743</v>
          </cell>
          <cell r="I45">
            <v>722</v>
          </cell>
          <cell r="K45">
            <v>0</v>
          </cell>
          <cell r="M45">
            <v>21</v>
          </cell>
          <cell r="N45" t="str">
            <v>잡재료비</v>
          </cell>
          <cell r="O45" t="str">
            <v>배선의 5%</v>
          </cell>
          <cell r="P45">
            <v>1</v>
          </cell>
          <cell r="Q45" t="str">
            <v>식</v>
          </cell>
          <cell r="W45">
            <v>0</v>
          </cell>
          <cell r="AM45">
            <v>1</v>
          </cell>
          <cell r="AN45">
            <v>1</v>
          </cell>
          <cell r="AO45">
            <v>1</v>
          </cell>
          <cell r="AP45" t="str">
            <v>내선전공</v>
          </cell>
          <cell r="AQ45">
            <v>0.01</v>
          </cell>
          <cell r="BB45" t="str">
            <v>전 7-8</v>
          </cell>
          <cell r="BC45">
            <v>1</v>
          </cell>
        </row>
        <row r="46">
          <cell r="B46" t="str">
            <v>전선</v>
          </cell>
          <cell r="C46" t="str">
            <v>IV 5.5㎟</v>
          </cell>
          <cell r="D46">
            <v>1.1000000000000001</v>
          </cell>
          <cell r="E46" t="str">
            <v>m</v>
          </cell>
          <cell r="F46">
            <v>50</v>
          </cell>
          <cell r="G46">
            <v>743</v>
          </cell>
          <cell r="I46">
            <v>722</v>
          </cell>
          <cell r="K46">
            <v>0</v>
          </cell>
          <cell r="M46">
            <v>21</v>
          </cell>
          <cell r="N46" t="str">
            <v>잡재료비</v>
          </cell>
          <cell r="O46" t="str">
            <v>배선의 5%</v>
          </cell>
          <cell r="P46">
            <v>1</v>
          </cell>
          <cell r="Q46" t="str">
            <v>식</v>
          </cell>
          <cell r="W46">
            <v>0</v>
          </cell>
          <cell r="AM46">
            <v>1</v>
          </cell>
          <cell r="AN46">
            <v>1</v>
          </cell>
          <cell r="AO46">
            <v>1</v>
          </cell>
          <cell r="AP46" t="str">
            <v>내선전공</v>
          </cell>
          <cell r="AQ46">
            <v>0.01</v>
          </cell>
          <cell r="BB46" t="str">
            <v>전 7-8</v>
          </cell>
          <cell r="BC46">
            <v>1</v>
          </cell>
        </row>
        <row r="47">
          <cell r="B47" t="str">
            <v>전선</v>
          </cell>
          <cell r="C47" t="str">
            <v>IV 8㎟</v>
          </cell>
          <cell r="D47">
            <v>1.1000000000000001</v>
          </cell>
          <cell r="E47" t="str">
            <v>m</v>
          </cell>
          <cell r="F47">
            <v>50</v>
          </cell>
          <cell r="G47">
            <v>1488</v>
          </cell>
          <cell r="I47">
            <v>1445</v>
          </cell>
          <cell r="K47">
            <v>0</v>
          </cell>
          <cell r="M47">
            <v>43</v>
          </cell>
          <cell r="N47" t="str">
            <v>잡재료비</v>
          </cell>
          <cell r="O47" t="str">
            <v>배선의 5%</v>
          </cell>
          <cell r="P47">
            <v>1</v>
          </cell>
          <cell r="Q47" t="str">
            <v>식</v>
          </cell>
          <cell r="W47">
            <v>0</v>
          </cell>
          <cell r="AM47">
            <v>1</v>
          </cell>
          <cell r="AN47">
            <v>1</v>
          </cell>
          <cell r="AO47">
            <v>1</v>
          </cell>
          <cell r="AP47" t="str">
            <v>내선전공</v>
          </cell>
          <cell r="AQ47">
            <v>0.02</v>
          </cell>
          <cell r="BB47" t="str">
            <v>전 7-8</v>
          </cell>
          <cell r="BC47">
            <v>1</v>
          </cell>
        </row>
        <row r="48">
          <cell r="B48" t="str">
            <v>전선</v>
          </cell>
          <cell r="C48" t="str">
            <v>IV 14㎟</v>
          </cell>
          <cell r="D48">
            <v>1.1000000000000001</v>
          </cell>
          <cell r="E48" t="str">
            <v>m</v>
          </cell>
          <cell r="F48">
            <v>50</v>
          </cell>
          <cell r="G48">
            <v>1488</v>
          </cell>
          <cell r="I48">
            <v>1445</v>
          </cell>
          <cell r="K48">
            <v>0</v>
          </cell>
          <cell r="M48">
            <v>43</v>
          </cell>
          <cell r="N48" t="str">
            <v>잡재료비</v>
          </cell>
          <cell r="O48" t="str">
            <v>배선의 5%</v>
          </cell>
          <cell r="P48">
            <v>1</v>
          </cell>
          <cell r="Q48" t="str">
            <v>식</v>
          </cell>
          <cell r="W48">
            <v>0</v>
          </cell>
          <cell r="AM48">
            <v>1</v>
          </cell>
          <cell r="AN48">
            <v>1</v>
          </cell>
          <cell r="AO48">
            <v>1</v>
          </cell>
          <cell r="AP48" t="str">
            <v>내선전공</v>
          </cell>
          <cell r="AQ48">
            <v>0.02</v>
          </cell>
          <cell r="BB48" t="str">
            <v>전 7-8</v>
          </cell>
          <cell r="BC48">
            <v>1</v>
          </cell>
        </row>
        <row r="49">
          <cell r="B49" t="str">
            <v>전선</v>
          </cell>
          <cell r="C49" t="str">
            <v>IV 22㎟</v>
          </cell>
          <cell r="D49">
            <v>1.1000000000000001</v>
          </cell>
          <cell r="E49" t="str">
            <v>m</v>
          </cell>
          <cell r="F49">
            <v>50</v>
          </cell>
          <cell r="G49">
            <v>2307</v>
          </cell>
          <cell r="I49">
            <v>2240</v>
          </cell>
          <cell r="K49">
            <v>0</v>
          </cell>
          <cell r="M49">
            <v>67</v>
          </cell>
          <cell r="N49" t="str">
            <v>잡재료비</v>
          </cell>
          <cell r="O49" t="str">
            <v>배선의 5%</v>
          </cell>
          <cell r="P49">
            <v>1</v>
          </cell>
          <cell r="Q49" t="str">
            <v>식</v>
          </cell>
          <cell r="W49">
            <v>0</v>
          </cell>
          <cell r="AM49">
            <v>1</v>
          </cell>
          <cell r="AN49">
            <v>1</v>
          </cell>
          <cell r="AO49">
            <v>1</v>
          </cell>
          <cell r="AP49" t="str">
            <v>내선전공</v>
          </cell>
          <cell r="AQ49">
            <v>3.1E-2</v>
          </cell>
          <cell r="BB49" t="str">
            <v>전 7-8</v>
          </cell>
          <cell r="BC49">
            <v>1</v>
          </cell>
        </row>
        <row r="50">
          <cell r="B50" t="str">
            <v>전선</v>
          </cell>
          <cell r="C50" t="str">
            <v>IV 38㎟</v>
          </cell>
          <cell r="D50">
            <v>1.1000000000000001</v>
          </cell>
          <cell r="E50" t="str">
            <v>m</v>
          </cell>
          <cell r="F50">
            <v>50</v>
          </cell>
          <cell r="G50">
            <v>2307</v>
          </cell>
          <cell r="I50">
            <v>2240</v>
          </cell>
          <cell r="K50">
            <v>0</v>
          </cell>
          <cell r="M50">
            <v>67</v>
          </cell>
          <cell r="N50" t="str">
            <v>잡재료비</v>
          </cell>
          <cell r="O50" t="str">
            <v>배선의 5%</v>
          </cell>
          <cell r="P50">
            <v>1</v>
          </cell>
          <cell r="Q50" t="str">
            <v>식</v>
          </cell>
          <cell r="W50">
            <v>0</v>
          </cell>
          <cell r="AM50">
            <v>1</v>
          </cell>
          <cell r="AN50">
            <v>1</v>
          </cell>
          <cell r="AO50">
            <v>1</v>
          </cell>
          <cell r="AP50" t="str">
            <v>내선전공</v>
          </cell>
          <cell r="AQ50">
            <v>3.1E-2</v>
          </cell>
          <cell r="BB50" t="str">
            <v>전 7-8</v>
          </cell>
          <cell r="BC50">
            <v>1</v>
          </cell>
        </row>
        <row r="51">
          <cell r="A51">
            <v>5</v>
          </cell>
          <cell r="B51" t="str">
            <v>전선</v>
          </cell>
          <cell r="C51" t="str">
            <v>HIV 1.2㎜</v>
          </cell>
          <cell r="D51">
            <v>1.1000000000000001</v>
          </cell>
          <cell r="E51" t="str">
            <v>m</v>
          </cell>
          <cell r="F51">
            <v>50</v>
          </cell>
          <cell r="G51">
            <v>802</v>
          </cell>
          <cell r="I51">
            <v>722</v>
          </cell>
          <cell r="J51">
            <v>54</v>
          </cell>
          <cell r="K51">
            <v>59</v>
          </cell>
          <cell r="M51">
            <v>21</v>
          </cell>
          <cell r="N51" t="str">
            <v>잡재료비</v>
          </cell>
          <cell r="O51" t="str">
            <v>배선의 5%</v>
          </cell>
          <cell r="P51">
            <v>1</v>
          </cell>
          <cell r="Q51" t="str">
            <v>식</v>
          </cell>
          <cell r="W51">
            <v>2</v>
          </cell>
          <cell r="AM51">
            <v>1</v>
          </cell>
          <cell r="AN51">
            <v>1</v>
          </cell>
          <cell r="AO51">
            <v>1</v>
          </cell>
          <cell r="AP51" t="str">
            <v>내선전공</v>
          </cell>
          <cell r="AQ51">
            <v>0.01</v>
          </cell>
          <cell r="BB51" t="str">
            <v>전 7-8</v>
          </cell>
          <cell r="BC51">
            <v>1</v>
          </cell>
        </row>
        <row r="52">
          <cell r="A52">
            <v>6</v>
          </cell>
          <cell r="B52" t="str">
            <v>전선</v>
          </cell>
          <cell r="C52" t="str">
            <v>HIV 1.6㎜</v>
          </cell>
          <cell r="D52">
            <v>1.1000000000000001</v>
          </cell>
          <cell r="E52" t="str">
            <v>m</v>
          </cell>
          <cell r="F52">
            <v>50</v>
          </cell>
          <cell r="G52">
            <v>832</v>
          </cell>
          <cell r="I52">
            <v>722</v>
          </cell>
          <cell r="J52">
            <v>81</v>
          </cell>
          <cell r="K52">
            <v>89</v>
          </cell>
          <cell r="M52">
            <v>21</v>
          </cell>
          <cell r="N52" t="str">
            <v>잡재료비</v>
          </cell>
          <cell r="O52" t="str">
            <v>배선의 5%</v>
          </cell>
          <cell r="P52">
            <v>1</v>
          </cell>
          <cell r="Q52" t="str">
            <v>식</v>
          </cell>
          <cell r="W52">
            <v>4</v>
          </cell>
          <cell r="AM52">
            <v>1</v>
          </cell>
          <cell r="AN52">
            <v>1</v>
          </cell>
          <cell r="AO52">
            <v>1</v>
          </cell>
          <cell r="AP52" t="str">
            <v>내선전공</v>
          </cell>
          <cell r="AQ52">
            <v>0.01</v>
          </cell>
          <cell r="BB52" t="str">
            <v>전 7-8</v>
          </cell>
          <cell r="BC52">
            <v>1</v>
          </cell>
        </row>
        <row r="53">
          <cell r="A53">
            <v>7</v>
          </cell>
          <cell r="B53" t="str">
            <v>전선</v>
          </cell>
          <cell r="C53" t="str">
            <v>HIV 2㎜</v>
          </cell>
          <cell r="D53">
            <v>1.1000000000000001</v>
          </cell>
          <cell r="E53" t="str">
            <v>m</v>
          </cell>
          <cell r="F53">
            <v>50</v>
          </cell>
          <cell r="G53">
            <v>872</v>
          </cell>
          <cell r="I53">
            <v>722</v>
          </cell>
          <cell r="J53">
            <v>118</v>
          </cell>
          <cell r="K53">
            <v>129</v>
          </cell>
          <cell r="M53">
            <v>21</v>
          </cell>
          <cell r="N53" t="str">
            <v>잡재료비</v>
          </cell>
          <cell r="O53" t="str">
            <v>배선의 5%</v>
          </cell>
          <cell r="P53">
            <v>1</v>
          </cell>
          <cell r="Q53" t="str">
            <v>식</v>
          </cell>
          <cell r="W53">
            <v>6</v>
          </cell>
          <cell r="AM53">
            <v>1</v>
          </cell>
          <cell r="AN53">
            <v>1</v>
          </cell>
          <cell r="AO53">
            <v>1</v>
          </cell>
          <cell r="AP53" t="str">
            <v>내선전공</v>
          </cell>
          <cell r="AQ53">
            <v>0.01</v>
          </cell>
          <cell r="BB53" t="str">
            <v>전 7-8</v>
          </cell>
          <cell r="BC53">
            <v>1</v>
          </cell>
        </row>
        <row r="54">
          <cell r="B54" t="str">
            <v>케이블</v>
          </cell>
          <cell r="C54" t="str">
            <v>FR-3 2C/2㎟</v>
          </cell>
          <cell r="D54">
            <v>1.05</v>
          </cell>
          <cell r="E54" t="str">
            <v>m</v>
          </cell>
          <cell r="F54">
            <v>50</v>
          </cell>
          <cell r="G54">
            <v>1152</v>
          </cell>
          <cell r="I54">
            <v>1119</v>
          </cell>
          <cell r="K54">
            <v>0</v>
          </cell>
          <cell r="M54">
            <v>33</v>
          </cell>
          <cell r="N54" t="str">
            <v>잡재료비</v>
          </cell>
          <cell r="O54" t="str">
            <v>배선의 5%</v>
          </cell>
          <cell r="P54">
            <v>1</v>
          </cell>
          <cell r="Q54" t="str">
            <v>식</v>
          </cell>
          <cell r="W54">
            <v>0</v>
          </cell>
          <cell r="AM54">
            <v>1</v>
          </cell>
          <cell r="AN54">
            <v>1</v>
          </cell>
          <cell r="AO54">
            <v>1</v>
          </cell>
          <cell r="AP54" t="str">
            <v>저압케이블공</v>
          </cell>
          <cell r="AQ54">
            <v>1.4E-2</v>
          </cell>
          <cell r="BB54" t="str">
            <v>전 7-10</v>
          </cell>
          <cell r="BC54">
            <v>1</v>
          </cell>
        </row>
        <row r="55">
          <cell r="B55" t="str">
            <v>케이블</v>
          </cell>
          <cell r="C55" t="str">
            <v>FR-3 3C/2㎟</v>
          </cell>
          <cell r="D55">
            <v>1.05</v>
          </cell>
          <cell r="E55" t="str">
            <v>m</v>
          </cell>
          <cell r="F55">
            <v>50</v>
          </cell>
          <cell r="G55">
            <v>1563</v>
          </cell>
          <cell r="I55">
            <v>1518</v>
          </cell>
          <cell r="K55">
            <v>0</v>
          </cell>
          <cell r="M55">
            <v>45</v>
          </cell>
          <cell r="N55" t="str">
            <v>잡재료비</v>
          </cell>
          <cell r="O55" t="str">
            <v>배선의 5%</v>
          </cell>
          <cell r="P55">
            <v>1</v>
          </cell>
          <cell r="Q55" t="str">
            <v>식</v>
          </cell>
          <cell r="W55">
            <v>0</v>
          </cell>
          <cell r="AM55">
            <v>1</v>
          </cell>
          <cell r="AN55">
            <v>1</v>
          </cell>
          <cell r="AO55">
            <v>1</v>
          </cell>
          <cell r="AP55" t="str">
            <v>저압케이블공</v>
          </cell>
          <cell r="AQ55">
            <v>1.9E-2</v>
          </cell>
          <cell r="BB55" t="str">
            <v>전 7-10</v>
          </cell>
          <cell r="BC55">
            <v>1</v>
          </cell>
        </row>
        <row r="56">
          <cell r="B56" t="str">
            <v>케이블</v>
          </cell>
          <cell r="C56" t="str">
            <v>FR-3 4C/2㎟</v>
          </cell>
          <cell r="D56">
            <v>1.05</v>
          </cell>
          <cell r="E56" t="str">
            <v>m</v>
          </cell>
          <cell r="F56">
            <v>50</v>
          </cell>
          <cell r="G56">
            <v>2140</v>
          </cell>
          <cell r="I56">
            <v>2078</v>
          </cell>
          <cell r="K56">
            <v>0</v>
          </cell>
          <cell r="M56">
            <v>62</v>
          </cell>
          <cell r="N56" t="str">
            <v>잡재료비</v>
          </cell>
          <cell r="O56" t="str">
            <v>배선의 5%</v>
          </cell>
          <cell r="P56">
            <v>1</v>
          </cell>
          <cell r="Q56" t="str">
            <v>식</v>
          </cell>
          <cell r="W56">
            <v>0</v>
          </cell>
          <cell r="AM56">
            <v>1</v>
          </cell>
          <cell r="AN56">
            <v>1</v>
          </cell>
          <cell r="AO56">
            <v>1</v>
          </cell>
          <cell r="AP56" t="str">
            <v>저압케이블공</v>
          </cell>
          <cell r="AQ56">
            <v>2.5999999999999999E-2</v>
          </cell>
          <cell r="BB56" t="str">
            <v>전 7-10</v>
          </cell>
          <cell r="BC56">
            <v>1</v>
          </cell>
        </row>
        <row r="57">
          <cell r="B57" t="str">
            <v>케이블</v>
          </cell>
          <cell r="C57" t="str">
            <v>FR-3 5C/2㎟</v>
          </cell>
          <cell r="D57">
            <v>1.05</v>
          </cell>
          <cell r="E57" t="str">
            <v>m</v>
          </cell>
          <cell r="F57">
            <v>50</v>
          </cell>
          <cell r="G57">
            <v>2634</v>
          </cell>
          <cell r="I57">
            <v>2558</v>
          </cell>
          <cell r="K57">
            <v>0</v>
          </cell>
          <cell r="M57">
            <v>76</v>
          </cell>
          <cell r="N57" t="str">
            <v>잡재료비</v>
          </cell>
          <cell r="O57" t="str">
            <v>배선의 5%</v>
          </cell>
          <cell r="P57">
            <v>1</v>
          </cell>
          <cell r="Q57" t="str">
            <v>식</v>
          </cell>
          <cell r="W57">
            <v>0</v>
          </cell>
          <cell r="AM57">
            <v>1</v>
          </cell>
          <cell r="AN57">
            <v>1</v>
          </cell>
          <cell r="AO57">
            <v>1</v>
          </cell>
          <cell r="AP57" t="str">
            <v>저압케이블공</v>
          </cell>
          <cell r="AQ57">
            <v>3.2000000000000001E-2</v>
          </cell>
          <cell r="BB57" t="str">
            <v>전 7-10</v>
          </cell>
          <cell r="BC57">
            <v>1</v>
          </cell>
        </row>
        <row r="58">
          <cell r="B58" t="str">
            <v>케이블</v>
          </cell>
          <cell r="C58" t="str">
            <v>FR-3 6C/2㎟</v>
          </cell>
          <cell r="D58">
            <v>1.05</v>
          </cell>
          <cell r="E58" t="str">
            <v>m</v>
          </cell>
          <cell r="F58">
            <v>50</v>
          </cell>
          <cell r="G58">
            <v>2880</v>
          </cell>
          <cell r="I58">
            <v>2797</v>
          </cell>
          <cell r="K58">
            <v>0</v>
          </cell>
          <cell r="M58">
            <v>83</v>
          </cell>
          <cell r="N58" t="str">
            <v>잡재료비</v>
          </cell>
          <cell r="O58" t="str">
            <v>배선의 5%</v>
          </cell>
          <cell r="P58">
            <v>1</v>
          </cell>
          <cell r="Q58" t="str">
            <v>식</v>
          </cell>
          <cell r="W58">
            <v>0</v>
          </cell>
          <cell r="AM58">
            <v>1</v>
          </cell>
          <cell r="AN58">
            <v>1</v>
          </cell>
          <cell r="AO58">
            <v>1</v>
          </cell>
          <cell r="AP58" t="str">
            <v>저압케이블공</v>
          </cell>
          <cell r="AQ58">
            <v>3.5000000000000003E-2</v>
          </cell>
          <cell r="BB58" t="str">
            <v>전 7-10</v>
          </cell>
          <cell r="BC58">
            <v>1</v>
          </cell>
        </row>
        <row r="59">
          <cell r="B59" t="str">
            <v>케이블</v>
          </cell>
          <cell r="C59" t="str">
            <v>FR-3 7C/2㎟</v>
          </cell>
          <cell r="D59">
            <v>1.05</v>
          </cell>
          <cell r="E59" t="str">
            <v>m</v>
          </cell>
          <cell r="F59">
            <v>50</v>
          </cell>
          <cell r="G59">
            <v>3210</v>
          </cell>
          <cell r="I59">
            <v>3117</v>
          </cell>
          <cell r="K59">
            <v>0</v>
          </cell>
          <cell r="M59">
            <v>93</v>
          </cell>
          <cell r="N59" t="str">
            <v>잡재료비</v>
          </cell>
          <cell r="O59" t="str">
            <v>배선의 5%</v>
          </cell>
          <cell r="P59">
            <v>1</v>
          </cell>
          <cell r="Q59" t="str">
            <v>식</v>
          </cell>
          <cell r="W59">
            <v>0</v>
          </cell>
          <cell r="AM59">
            <v>1</v>
          </cell>
          <cell r="AN59">
            <v>1</v>
          </cell>
          <cell r="AO59">
            <v>1</v>
          </cell>
          <cell r="AP59" t="str">
            <v>저압케이블공</v>
          </cell>
          <cell r="AQ59">
            <v>3.9E-2</v>
          </cell>
          <cell r="BB59" t="str">
            <v>전 7-10</v>
          </cell>
          <cell r="BC59">
            <v>1</v>
          </cell>
        </row>
        <row r="60">
          <cell r="B60" t="str">
            <v>케이블</v>
          </cell>
          <cell r="C60" t="str">
            <v>FR-3 8C/2㎟</v>
          </cell>
          <cell r="D60">
            <v>1.05</v>
          </cell>
          <cell r="E60" t="str">
            <v>m</v>
          </cell>
          <cell r="F60">
            <v>50</v>
          </cell>
          <cell r="G60">
            <v>3457</v>
          </cell>
          <cell r="I60">
            <v>3357</v>
          </cell>
          <cell r="K60">
            <v>0</v>
          </cell>
          <cell r="M60">
            <v>100</v>
          </cell>
          <cell r="N60" t="str">
            <v>잡재료비</v>
          </cell>
          <cell r="O60" t="str">
            <v>배선의 5%</v>
          </cell>
          <cell r="P60">
            <v>1</v>
          </cell>
          <cell r="Q60" t="str">
            <v>식</v>
          </cell>
          <cell r="W60">
            <v>0</v>
          </cell>
          <cell r="AM60">
            <v>1</v>
          </cell>
          <cell r="AN60">
            <v>1</v>
          </cell>
          <cell r="AO60">
            <v>1</v>
          </cell>
          <cell r="AP60" t="str">
            <v>저압케이블공</v>
          </cell>
          <cell r="AQ60">
            <v>4.2000000000000003E-2</v>
          </cell>
          <cell r="BB60" t="str">
            <v>전 7-10</v>
          </cell>
          <cell r="BC60">
            <v>1</v>
          </cell>
        </row>
        <row r="61">
          <cell r="B61" t="str">
            <v>케이블</v>
          </cell>
          <cell r="C61" t="str">
            <v>FR-3 9C/2㎟</v>
          </cell>
          <cell r="D61">
            <v>1.05</v>
          </cell>
          <cell r="E61" t="str">
            <v>m</v>
          </cell>
          <cell r="F61">
            <v>50</v>
          </cell>
          <cell r="G61">
            <v>3952</v>
          </cell>
          <cell r="I61">
            <v>3837</v>
          </cell>
          <cell r="K61">
            <v>0</v>
          </cell>
          <cell r="M61">
            <v>115</v>
          </cell>
          <cell r="N61" t="str">
            <v>잡재료비</v>
          </cell>
          <cell r="O61" t="str">
            <v>배선의 5%</v>
          </cell>
          <cell r="P61">
            <v>1</v>
          </cell>
          <cell r="Q61" t="str">
            <v>식</v>
          </cell>
          <cell r="W61">
            <v>0</v>
          </cell>
          <cell r="AM61">
            <v>1</v>
          </cell>
          <cell r="AN61">
            <v>1</v>
          </cell>
          <cell r="AO61">
            <v>1</v>
          </cell>
          <cell r="AP61" t="str">
            <v>저압케이블공</v>
          </cell>
          <cell r="AQ61">
            <v>4.8000000000000001E-2</v>
          </cell>
          <cell r="BB61" t="str">
            <v>전 7-10</v>
          </cell>
          <cell r="BC61">
            <v>1</v>
          </cell>
        </row>
        <row r="62">
          <cell r="B62" t="str">
            <v>케이블</v>
          </cell>
          <cell r="C62" t="str">
            <v>FR-3 10C/2㎟</v>
          </cell>
          <cell r="D62">
            <v>1.05</v>
          </cell>
          <cell r="E62" t="str">
            <v>m</v>
          </cell>
          <cell r="F62">
            <v>50</v>
          </cell>
          <cell r="G62">
            <v>3952</v>
          </cell>
          <cell r="I62">
            <v>3837</v>
          </cell>
          <cell r="K62">
            <v>0</v>
          </cell>
          <cell r="M62">
            <v>115</v>
          </cell>
          <cell r="N62" t="str">
            <v>잡재료비</v>
          </cell>
          <cell r="O62" t="str">
            <v>배선의 5%</v>
          </cell>
          <cell r="P62">
            <v>1</v>
          </cell>
          <cell r="Q62" t="str">
            <v>식</v>
          </cell>
          <cell r="W62">
            <v>0</v>
          </cell>
          <cell r="AM62">
            <v>1</v>
          </cell>
          <cell r="AN62">
            <v>1</v>
          </cell>
          <cell r="AO62">
            <v>1</v>
          </cell>
          <cell r="AP62" t="str">
            <v>저압케이블공</v>
          </cell>
          <cell r="AQ62">
            <v>4.8000000000000001E-2</v>
          </cell>
          <cell r="BB62" t="str">
            <v>전 7-10</v>
          </cell>
          <cell r="BC62">
            <v>1</v>
          </cell>
        </row>
        <row r="63">
          <cell r="B63" t="str">
            <v>케이블</v>
          </cell>
          <cell r="C63" t="str">
            <v>FR-3 12C/2㎟</v>
          </cell>
          <cell r="D63">
            <v>1.05</v>
          </cell>
          <cell r="E63" t="str">
            <v>m</v>
          </cell>
          <cell r="F63">
            <v>50</v>
          </cell>
          <cell r="G63">
            <v>4445</v>
          </cell>
          <cell r="I63">
            <v>4316</v>
          </cell>
          <cell r="K63">
            <v>0</v>
          </cell>
          <cell r="M63">
            <v>129</v>
          </cell>
          <cell r="N63" t="str">
            <v>잡재료비</v>
          </cell>
          <cell r="O63" t="str">
            <v>배선의 5%</v>
          </cell>
          <cell r="P63">
            <v>1</v>
          </cell>
          <cell r="Q63" t="str">
            <v>식</v>
          </cell>
          <cell r="W63">
            <v>0</v>
          </cell>
          <cell r="AM63">
            <v>1</v>
          </cell>
          <cell r="AN63">
            <v>1</v>
          </cell>
          <cell r="AO63">
            <v>1</v>
          </cell>
          <cell r="AP63" t="str">
            <v>저압케이블공</v>
          </cell>
          <cell r="AQ63">
            <v>5.3999999999999999E-2</v>
          </cell>
          <cell r="BB63" t="str">
            <v>전 7-10</v>
          </cell>
          <cell r="BC63">
            <v>1</v>
          </cell>
        </row>
        <row r="64">
          <cell r="B64" t="str">
            <v>케이블</v>
          </cell>
          <cell r="C64" t="str">
            <v>FR-3 16C/2㎟</v>
          </cell>
          <cell r="D64">
            <v>1.05</v>
          </cell>
          <cell r="E64" t="str">
            <v>m</v>
          </cell>
          <cell r="F64">
            <v>50</v>
          </cell>
          <cell r="G64">
            <v>4857</v>
          </cell>
          <cell r="I64">
            <v>4716</v>
          </cell>
          <cell r="K64">
            <v>0</v>
          </cell>
          <cell r="M64">
            <v>141</v>
          </cell>
          <cell r="N64" t="str">
            <v>잡재료비</v>
          </cell>
          <cell r="O64" t="str">
            <v>배선의 5%</v>
          </cell>
          <cell r="P64">
            <v>1</v>
          </cell>
          <cell r="Q64" t="str">
            <v>식</v>
          </cell>
          <cell r="W64">
            <v>0</v>
          </cell>
          <cell r="AM64">
            <v>1</v>
          </cell>
          <cell r="AN64">
            <v>1</v>
          </cell>
          <cell r="AO64">
            <v>1</v>
          </cell>
          <cell r="AP64" t="str">
            <v>저압케이블공</v>
          </cell>
          <cell r="AQ64">
            <v>5.8999999999999997E-2</v>
          </cell>
          <cell r="BB64" t="str">
            <v>전 7-10</v>
          </cell>
          <cell r="BC64">
            <v>1</v>
          </cell>
        </row>
        <row r="65">
          <cell r="B65" t="str">
            <v>케이블</v>
          </cell>
          <cell r="C65" t="str">
            <v>FR-3 19C/2㎟</v>
          </cell>
          <cell r="D65">
            <v>1.05</v>
          </cell>
          <cell r="E65" t="str">
            <v>m</v>
          </cell>
          <cell r="F65">
            <v>50</v>
          </cell>
          <cell r="G65">
            <v>5927</v>
          </cell>
          <cell r="I65">
            <v>5755</v>
          </cell>
          <cell r="K65">
            <v>0</v>
          </cell>
          <cell r="M65">
            <v>172</v>
          </cell>
          <cell r="N65" t="str">
            <v>잡재료비</v>
          </cell>
          <cell r="O65" t="str">
            <v>배선의 5%</v>
          </cell>
          <cell r="P65">
            <v>1</v>
          </cell>
          <cell r="Q65" t="str">
            <v>식</v>
          </cell>
          <cell r="W65">
            <v>0</v>
          </cell>
          <cell r="AM65">
            <v>1</v>
          </cell>
          <cell r="AN65">
            <v>1</v>
          </cell>
          <cell r="AO65">
            <v>1</v>
          </cell>
          <cell r="AP65" t="str">
            <v>저압케이블공</v>
          </cell>
          <cell r="AQ65">
            <v>7.1999999999999995E-2</v>
          </cell>
          <cell r="BB65" t="str">
            <v>전 7-10</v>
          </cell>
          <cell r="BC65">
            <v>1</v>
          </cell>
        </row>
        <row r="66">
          <cell r="B66" t="str">
            <v>케이블</v>
          </cell>
          <cell r="C66" t="str">
            <v>FR-8 1C/60㎟</v>
          </cell>
          <cell r="D66">
            <v>1.05</v>
          </cell>
          <cell r="E66" t="str">
            <v>m</v>
          </cell>
          <cell r="F66">
            <v>50</v>
          </cell>
          <cell r="G66">
            <v>4033</v>
          </cell>
          <cell r="I66">
            <v>3916</v>
          </cell>
          <cell r="K66">
            <v>0</v>
          </cell>
          <cell r="M66">
            <v>117</v>
          </cell>
          <cell r="N66" t="str">
            <v>잡재료비</v>
          </cell>
          <cell r="O66" t="str">
            <v>배선의 5%</v>
          </cell>
          <cell r="P66">
            <v>1</v>
          </cell>
          <cell r="Q66" t="str">
            <v>식</v>
          </cell>
          <cell r="W66">
            <v>0</v>
          </cell>
          <cell r="AM66">
            <v>1</v>
          </cell>
          <cell r="AN66">
            <v>1</v>
          </cell>
          <cell r="AO66">
            <v>1</v>
          </cell>
          <cell r="AP66" t="str">
            <v>저압케이블공</v>
          </cell>
          <cell r="AQ66">
            <v>4.9000000000000002E-2</v>
          </cell>
          <cell r="BB66" t="str">
            <v>전 7-9</v>
          </cell>
          <cell r="BC66">
            <v>1</v>
          </cell>
        </row>
        <row r="67">
          <cell r="B67" t="str">
            <v>케이블</v>
          </cell>
          <cell r="C67" t="str">
            <v>FR-8 1C/100㎟</v>
          </cell>
          <cell r="D67">
            <v>1.05</v>
          </cell>
          <cell r="E67" t="str">
            <v>m</v>
          </cell>
          <cell r="F67">
            <v>50</v>
          </cell>
          <cell r="G67">
            <v>9632</v>
          </cell>
          <cell r="I67">
            <v>9352</v>
          </cell>
          <cell r="K67">
            <v>0</v>
          </cell>
          <cell r="M67">
            <v>280</v>
          </cell>
          <cell r="N67" t="str">
            <v>잡재료비</v>
          </cell>
          <cell r="O67" t="str">
            <v>배선의 5%</v>
          </cell>
          <cell r="P67">
            <v>1</v>
          </cell>
          <cell r="Q67" t="str">
            <v>식</v>
          </cell>
          <cell r="W67">
            <v>0</v>
          </cell>
          <cell r="AM67">
            <v>1</v>
          </cell>
          <cell r="AN67">
            <v>1</v>
          </cell>
          <cell r="AO67">
            <v>1</v>
          </cell>
          <cell r="AP67" t="str">
            <v>저압케이블공</v>
          </cell>
          <cell r="AQ67">
            <v>0.11700000000000001</v>
          </cell>
          <cell r="BB67" t="str">
            <v>전 7-9</v>
          </cell>
          <cell r="BC67">
            <v>1</v>
          </cell>
        </row>
        <row r="68">
          <cell r="B68" t="str">
            <v>케이블</v>
          </cell>
          <cell r="C68" t="str">
            <v>FR-8 1C/200㎟</v>
          </cell>
          <cell r="D68">
            <v>1.05</v>
          </cell>
          <cell r="E68" t="str">
            <v>m</v>
          </cell>
          <cell r="F68">
            <v>50</v>
          </cell>
          <cell r="G68">
            <v>9632</v>
          </cell>
          <cell r="I68">
            <v>9352</v>
          </cell>
          <cell r="K68">
            <v>0</v>
          </cell>
          <cell r="M68">
            <v>280</v>
          </cell>
          <cell r="N68" t="str">
            <v>잡재료비</v>
          </cell>
          <cell r="O68" t="str">
            <v>배선의 5%</v>
          </cell>
          <cell r="P68">
            <v>1</v>
          </cell>
          <cell r="Q68" t="str">
            <v>식</v>
          </cell>
          <cell r="W68">
            <v>0</v>
          </cell>
          <cell r="AM68">
            <v>1</v>
          </cell>
          <cell r="AN68">
            <v>1</v>
          </cell>
          <cell r="AO68">
            <v>1</v>
          </cell>
          <cell r="AP68" t="str">
            <v>저압케이블공</v>
          </cell>
          <cell r="AQ68">
            <v>0.11700000000000001</v>
          </cell>
          <cell r="BB68" t="str">
            <v>전 7-9</v>
          </cell>
          <cell r="BC68">
            <v>1</v>
          </cell>
        </row>
        <row r="69">
          <cell r="B69" t="str">
            <v>케이블</v>
          </cell>
          <cell r="C69" t="str">
            <v>FR-8 2C/38㎟</v>
          </cell>
          <cell r="D69">
            <v>1.05</v>
          </cell>
          <cell r="E69" t="str">
            <v>m</v>
          </cell>
          <cell r="F69">
            <v>50</v>
          </cell>
          <cell r="G69">
            <v>4148</v>
          </cell>
          <cell r="I69">
            <v>4028</v>
          </cell>
          <cell r="K69">
            <v>0</v>
          </cell>
          <cell r="M69">
            <v>120</v>
          </cell>
          <cell r="N69" t="str">
            <v>잡재료비</v>
          </cell>
          <cell r="O69" t="str">
            <v>배선의 5%</v>
          </cell>
          <cell r="P69">
            <v>1</v>
          </cell>
          <cell r="Q69" t="str">
            <v>식</v>
          </cell>
          <cell r="W69">
            <v>0</v>
          </cell>
          <cell r="AM69">
            <v>1</v>
          </cell>
          <cell r="AN69">
            <v>1.4</v>
          </cell>
          <cell r="AO69">
            <v>1.4</v>
          </cell>
          <cell r="AP69" t="str">
            <v>저압케이블공</v>
          </cell>
          <cell r="AQ69">
            <v>3.5999999999999997E-2</v>
          </cell>
          <cell r="BB69" t="str">
            <v>전 7-9</v>
          </cell>
          <cell r="BC69">
            <v>1</v>
          </cell>
        </row>
        <row r="70">
          <cell r="B70" t="str">
            <v>케이블</v>
          </cell>
          <cell r="C70" t="str">
            <v>FR-8 3C/3.5㎟</v>
          </cell>
          <cell r="D70">
            <v>1.05</v>
          </cell>
          <cell r="E70" t="str">
            <v>m</v>
          </cell>
          <cell r="F70">
            <v>50</v>
          </cell>
          <cell r="G70">
            <v>1810</v>
          </cell>
          <cell r="I70">
            <v>1758</v>
          </cell>
          <cell r="K70">
            <v>0</v>
          </cell>
          <cell r="M70">
            <v>52</v>
          </cell>
          <cell r="N70" t="str">
            <v>잡재료비</v>
          </cell>
          <cell r="O70" t="str">
            <v>배선의 5%</v>
          </cell>
          <cell r="P70">
            <v>1</v>
          </cell>
          <cell r="Q70" t="str">
            <v>식</v>
          </cell>
          <cell r="W70">
            <v>0</v>
          </cell>
          <cell r="AM70">
            <v>1</v>
          </cell>
          <cell r="AN70">
            <v>1</v>
          </cell>
          <cell r="AO70">
            <v>1</v>
          </cell>
          <cell r="AP70" t="str">
            <v>저압케이블공</v>
          </cell>
          <cell r="AQ70">
            <v>2.1999999999999999E-2</v>
          </cell>
          <cell r="BB70" t="str">
            <v>전 7-10</v>
          </cell>
          <cell r="BC70">
            <v>1</v>
          </cell>
        </row>
        <row r="71">
          <cell r="B71" t="str">
            <v>케이블</v>
          </cell>
          <cell r="C71" t="str">
            <v>FR-8 3C/5.5㎟</v>
          </cell>
          <cell r="D71">
            <v>1.05</v>
          </cell>
          <cell r="E71" t="str">
            <v>m</v>
          </cell>
          <cell r="F71">
            <v>50</v>
          </cell>
          <cell r="G71">
            <v>2140</v>
          </cell>
          <cell r="I71">
            <v>2078</v>
          </cell>
          <cell r="K71">
            <v>0</v>
          </cell>
          <cell r="M71">
            <v>62</v>
          </cell>
          <cell r="N71" t="str">
            <v>잡재료비</v>
          </cell>
          <cell r="O71" t="str">
            <v>배선의 5%</v>
          </cell>
          <cell r="P71">
            <v>1</v>
          </cell>
          <cell r="Q71" t="str">
            <v>식</v>
          </cell>
          <cell r="W71">
            <v>0</v>
          </cell>
          <cell r="AM71">
            <v>1</v>
          </cell>
          <cell r="AN71">
            <v>1</v>
          </cell>
          <cell r="AO71">
            <v>1</v>
          </cell>
          <cell r="AP71" t="str">
            <v>저압케이블공</v>
          </cell>
          <cell r="AQ71">
            <v>2.5999999999999999E-2</v>
          </cell>
          <cell r="BB71" t="str">
            <v>전 7-10</v>
          </cell>
          <cell r="BC71">
            <v>1</v>
          </cell>
        </row>
        <row r="72">
          <cell r="B72" t="str">
            <v>케이블</v>
          </cell>
          <cell r="C72" t="str">
            <v>FR-8 4C/8㎟</v>
          </cell>
          <cell r="D72">
            <v>1.05</v>
          </cell>
          <cell r="E72" t="str">
            <v>m</v>
          </cell>
          <cell r="F72">
            <v>50</v>
          </cell>
          <cell r="G72">
            <v>3210</v>
          </cell>
          <cell r="I72">
            <v>3117</v>
          </cell>
          <cell r="K72">
            <v>0</v>
          </cell>
          <cell r="M72">
            <v>93</v>
          </cell>
          <cell r="N72" t="str">
            <v>잡재료비</v>
          </cell>
          <cell r="O72" t="str">
            <v>배선의 5%</v>
          </cell>
          <cell r="P72">
            <v>1</v>
          </cell>
          <cell r="Q72" t="str">
            <v>식</v>
          </cell>
          <cell r="W72">
            <v>0</v>
          </cell>
          <cell r="AM72">
            <v>1</v>
          </cell>
          <cell r="AN72">
            <v>1</v>
          </cell>
          <cell r="AO72">
            <v>1</v>
          </cell>
          <cell r="AP72" t="str">
            <v>저압케이블공</v>
          </cell>
          <cell r="AQ72">
            <v>3.9E-2</v>
          </cell>
          <cell r="BB72" t="str">
            <v>전 7-10</v>
          </cell>
          <cell r="BC72">
            <v>1</v>
          </cell>
        </row>
        <row r="73">
          <cell r="B73" t="str">
            <v>케이블</v>
          </cell>
          <cell r="C73" t="str">
            <v>FR-8 4C/14㎟</v>
          </cell>
          <cell r="D73">
            <v>1.05</v>
          </cell>
          <cell r="E73" t="str">
            <v>m</v>
          </cell>
          <cell r="F73">
            <v>50</v>
          </cell>
          <cell r="G73">
            <v>4280</v>
          </cell>
          <cell r="I73">
            <v>4156</v>
          </cell>
          <cell r="K73">
            <v>0</v>
          </cell>
          <cell r="M73">
            <v>124</v>
          </cell>
          <cell r="N73" t="str">
            <v>잡재료비</v>
          </cell>
          <cell r="O73" t="str">
            <v>배선의 5%</v>
          </cell>
          <cell r="P73">
            <v>1</v>
          </cell>
          <cell r="Q73" t="str">
            <v>식</v>
          </cell>
          <cell r="W73">
            <v>0</v>
          </cell>
          <cell r="AM73">
            <v>1</v>
          </cell>
          <cell r="AN73">
            <v>2.6</v>
          </cell>
          <cell r="AO73">
            <v>2.6</v>
          </cell>
          <cell r="AP73" t="str">
            <v>저압케이블공</v>
          </cell>
          <cell r="AQ73">
            <v>0.02</v>
          </cell>
          <cell r="BB73" t="str">
            <v>전 7-9</v>
          </cell>
          <cell r="BC73">
            <v>1</v>
          </cell>
        </row>
        <row r="74">
          <cell r="B74" t="str">
            <v>케이블</v>
          </cell>
          <cell r="C74" t="str">
            <v>FR-8 4C/22㎟</v>
          </cell>
          <cell r="D74">
            <v>1.05</v>
          </cell>
          <cell r="E74" t="str">
            <v>m</v>
          </cell>
          <cell r="F74">
            <v>50</v>
          </cell>
          <cell r="G74">
            <v>5565</v>
          </cell>
          <cell r="I74">
            <v>5403</v>
          </cell>
          <cell r="K74">
            <v>0</v>
          </cell>
          <cell r="M74">
            <v>162</v>
          </cell>
          <cell r="N74" t="str">
            <v>잡재료비</v>
          </cell>
          <cell r="O74" t="str">
            <v>배선의 5%</v>
          </cell>
          <cell r="P74">
            <v>1</v>
          </cell>
          <cell r="Q74" t="str">
            <v>식</v>
          </cell>
          <cell r="W74">
            <v>0</v>
          </cell>
          <cell r="AM74">
            <v>1</v>
          </cell>
          <cell r="AN74">
            <v>2.6</v>
          </cell>
          <cell r="AO74">
            <v>2.6</v>
          </cell>
          <cell r="AP74" t="str">
            <v>저압케이블공</v>
          </cell>
          <cell r="AQ74">
            <v>2.5999999999999999E-2</v>
          </cell>
          <cell r="BB74" t="str">
            <v>전 7-9</v>
          </cell>
          <cell r="BC74">
            <v>1</v>
          </cell>
        </row>
        <row r="75">
          <cell r="B75" t="str">
            <v>케이블</v>
          </cell>
          <cell r="C75" t="str">
            <v>600V FCV 1C/3.5㎟</v>
          </cell>
          <cell r="D75">
            <v>1.05</v>
          </cell>
          <cell r="E75" t="str">
            <v>m</v>
          </cell>
          <cell r="F75">
            <v>50</v>
          </cell>
          <cell r="G75">
            <v>905</v>
          </cell>
          <cell r="I75">
            <v>879</v>
          </cell>
          <cell r="K75">
            <v>0</v>
          </cell>
          <cell r="M75">
            <v>26</v>
          </cell>
          <cell r="N75" t="str">
            <v>잡재료비</v>
          </cell>
          <cell r="O75" t="str">
            <v>배선의 5%</v>
          </cell>
          <cell r="P75">
            <v>1</v>
          </cell>
          <cell r="Q75" t="str">
            <v>식</v>
          </cell>
          <cell r="W75">
            <v>0</v>
          </cell>
          <cell r="AM75">
            <v>1</v>
          </cell>
          <cell r="AN75">
            <v>1</v>
          </cell>
          <cell r="AO75">
            <v>1</v>
          </cell>
          <cell r="AP75" t="str">
            <v>저압케이블공</v>
          </cell>
          <cell r="AQ75">
            <v>1.0999999999999999E-2</v>
          </cell>
          <cell r="BB75" t="str">
            <v>전 7-10</v>
          </cell>
          <cell r="BC75">
            <v>1</v>
          </cell>
        </row>
        <row r="76">
          <cell r="B76" t="str">
            <v>케이블</v>
          </cell>
          <cell r="C76" t="str">
            <v>600V FCV 1C/5.5㎟</v>
          </cell>
          <cell r="D76">
            <v>1.05</v>
          </cell>
          <cell r="E76" t="str">
            <v>m</v>
          </cell>
          <cell r="F76">
            <v>50</v>
          </cell>
          <cell r="G76">
            <v>1070</v>
          </cell>
          <cell r="I76">
            <v>1039</v>
          </cell>
          <cell r="K76">
            <v>0</v>
          </cell>
          <cell r="M76">
            <v>31</v>
          </cell>
          <cell r="N76" t="str">
            <v>잡재료비</v>
          </cell>
          <cell r="O76" t="str">
            <v>배선의 5%</v>
          </cell>
          <cell r="P76">
            <v>1</v>
          </cell>
          <cell r="Q76" t="str">
            <v>식</v>
          </cell>
          <cell r="W76">
            <v>0</v>
          </cell>
          <cell r="AM76">
            <v>1</v>
          </cell>
          <cell r="AN76">
            <v>1</v>
          </cell>
          <cell r="AO76">
            <v>1</v>
          </cell>
          <cell r="AP76" t="str">
            <v>저압케이블공</v>
          </cell>
          <cell r="AQ76">
            <v>1.2999999999999999E-2</v>
          </cell>
          <cell r="BB76" t="str">
            <v>전 7-10</v>
          </cell>
          <cell r="BC76">
            <v>1</v>
          </cell>
        </row>
        <row r="77">
          <cell r="B77" t="str">
            <v>케이블</v>
          </cell>
          <cell r="C77" t="str">
            <v>600V FCV 1C/8㎟</v>
          </cell>
          <cell r="D77">
            <v>1.05</v>
          </cell>
          <cell r="E77" t="str">
            <v>m</v>
          </cell>
          <cell r="F77">
            <v>50</v>
          </cell>
          <cell r="G77">
            <v>1152</v>
          </cell>
          <cell r="I77">
            <v>1119</v>
          </cell>
          <cell r="K77">
            <v>0</v>
          </cell>
          <cell r="M77">
            <v>33</v>
          </cell>
          <cell r="N77" t="str">
            <v>잡재료비</v>
          </cell>
          <cell r="O77" t="str">
            <v>배선의 5%</v>
          </cell>
          <cell r="P77">
            <v>1</v>
          </cell>
          <cell r="Q77" t="str">
            <v>식</v>
          </cell>
          <cell r="W77">
            <v>0</v>
          </cell>
          <cell r="AM77">
            <v>1</v>
          </cell>
          <cell r="AN77">
            <v>1</v>
          </cell>
          <cell r="AO77">
            <v>1</v>
          </cell>
          <cell r="AP77" t="str">
            <v>저압케이블공</v>
          </cell>
          <cell r="AQ77">
            <v>1.4E-2</v>
          </cell>
          <cell r="BB77" t="str">
            <v>전 7-10</v>
          </cell>
          <cell r="BC77">
            <v>1</v>
          </cell>
        </row>
        <row r="78">
          <cell r="B78" t="str">
            <v>케이블</v>
          </cell>
          <cell r="C78" t="str">
            <v>600V FCV 1C/14㎟</v>
          </cell>
          <cell r="D78">
            <v>1.05</v>
          </cell>
          <cell r="E78" t="str">
            <v>m</v>
          </cell>
          <cell r="F78">
            <v>50</v>
          </cell>
          <cell r="G78">
            <v>1645</v>
          </cell>
          <cell r="I78">
            <v>1598</v>
          </cell>
          <cell r="K78">
            <v>0</v>
          </cell>
          <cell r="M78">
            <v>47</v>
          </cell>
          <cell r="N78" t="str">
            <v>잡재료비</v>
          </cell>
          <cell r="O78" t="str">
            <v>배선의 5%</v>
          </cell>
          <cell r="P78">
            <v>1</v>
          </cell>
          <cell r="Q78" t="str">
            <v>식</v>
          </cell>
          <cell r="W78">
            <v>0</v>
          </cell>
          <cell r="AM78">
            <v>1</v>
          </cell>
          <cell r="AN78">
            <v>1</v>
          </cell>
          <cell r="AO78">
            <v>1</v>
          </cell>
          <cell r="AP78" t="str">
            <v>저압케이블공</v>
          </cell>
          <cell r="AQ78">
            <v>0.02</v>
          </cell>
          <cell r="BB78" t="str">
            <v>전 7-9</v>
          </cell>
          <cell r="BC78">
            <v>1</v>
          </cell>
        </row>
        <row r="79">
          <cell r="B79" t="str">
            <v>케이블</v>
          </cell>
          <cell r="C79" t="str">
            <v>600V FCV 1C/22㎟</v>
          </cell>
          <cell r="D79">
            <v>1.05</v>
          </cell>
          <cell r="E79" t="str">
            <v>m</v>
          </cell>
          <cell r="F79">
            <v>50</v>
          </cell>
          <cell r="G79">
            <v>2140</v>
          </cell>
          <cell r="I79">
            <v>2078</v>
          </cell>
          <cell r="K79">
            <v>0</v>
          </cell>
          <cell r="M79">
            <v>62</v>
          </cell>
          <cell r="N79" t="str">
            <v>잡재료비</v>
          </cell>
          <cell r="O79" t="str">
            <v>배선의 5%</v>
          </cell>
          <cell r="P79">
            <v>1</v>
          </cell>
          <cell r="Q79" t="str">
            <v>식</v>
          </cell>
          <cell r="W79">
            <v>0</v>
          </cell>
          <cell r="AM79">
            <v>1</v>
          </cell>
          <cell r="AN79">
            <v>1</v>
          </cell>
          <cell r="AO79">
            <v>1</v>
          </cell>
          <cell r="AP79" t="str">
            <v>저압케이블공</v>
          </cell>
          <cell r="AQ79">
            <v>2.5999999999999999E-2</v>
          </cell>
          <cell r="BB79" t="str">
            <v>전 7-9</v>
          </cell>
          <cell r="BC79">
            <v>1</v>
          </cell>
        </row>
        <row r="80">
          <cell r="B80" t="str">
            <v>케이블</v>
          </cell>
          <cell r="C80" t="str">
            <v>600V FCV 1C/38㎟</v>
          </cell>
          <cell r="D80">
            <v>1.05</v>
          </cell>
          <cell r="E80" t="str">
            <v>m</v>
          </cell>
          <cell r="F80">
            <v>50</v>
          </cell>
          <cell r="G80">
            <v>2963</v>
          </cell>
          <cell r="I80">
            <v>2877</v>
          </cell>
          <cell r="K80">
            <v>0</v>
          </cell>
          <cell r="M80">
            <v>86</v>
          </cell>
          <cell r="N80" t="str">
            <v>잡재료비</v>
          </cell>
          <cell r="O80" t="str">
            <v>배선의 5%</v>
          </cell>
          <cell r="P80">
            <v>1</v>
          </cell>
          <cell r="Q80" t="str">
            <v>식</v>
          </cell>
          <cell r="W80">
            <v>0</v>
          </cell>
          <cell r="AM80">
            <v>1</v>
          </cell>
          <cell r="AN80">
            <v>1</v>
          </cell>
          <cell r="AO80">
            <v>1</v>
          </cell>
          <cell r="AP80" t="str">
            <v>저압케이블공</v>
          </cell>
          <cell r="AQ80">
            <v>3.5999999999999997E-2</v>
          </cell>
          <cell r="BB80" t="str">
            <v>전 7-9</v>
          </cell>
          <cell r="BC80">
            <v>1</v>
          </cell>
        </row>
        <row r="81">
          <cell r="B81" t="str">
            <v>케이블</v>
          </cell>
          <cell r="C81" t="str">
            <v>600V FCV 1C/60㎟</v>
          </cell>
          <cell r="D81">
            <v>1.05</v>
          </cell>
          <cell r="E81" t="str">
            <v>m</v>
          </cell>
          <cell r="F81">
            <v>50</v>
          </cell>
          <cell r="G81">
            <v>4033</v>
          </cell>
          <cell r="I81">
            <v>3916</v>
          </cell>
          <cell r="K81">
            <v>0</v>
          </cell>
          <cell r="M81">
            <v>117</v>
          </cell>
          <cell r="N81" t="str">
            <v>잡재료비</v>
          </cell>
          <cell r="O81" t="str">
            <v>배선의 5%</v>
          </cell>
          <cell r="P81">
            <v>1</v>
          </cell>
          <cell r="Q81" t="str">
            <v>식</v>
          </cell>
          <cell r="W81">
            <v>0</v>
          </cell>
          <cell r="AM81">
            <v>1</v>
          </cell>
          <cell r="AN81">
            <v>1</v>
          </cell>
          <cell r="AO81">
            <v>1</v>
          </cell>
          <cell r="AP81" t="str">
            <v>저압케이블공</v>
          </cell>
          <cell r="AQ81">
            <v>4.9000000000000002E-2</v>
          </cell>
          <cell r="BB81" t="str">
            <v>전 7-9</v>
          </cell>
          <cell r="BC81">
            <v>1</v>
          </cell>
        </row>
        <row r="82">
          <cell r="B82" t="str">
            <v>케이블</v>
          </cell>
          <cell r="C82" t="str">
            <v>600V FCV 1C/80㎟</v>
          </cell>
          <cell r="D82">
            <v>1.05</v>
          </cell>
          <cell r="E82" t="str">
            <v>m</v>
          </cell>
          <cell r="F82">
            <v>50</v>
          </cell>
          <cell r="G82">
            <v>4939</v>
          </cell>
          <cell r="I82">
            <v>4796</v>
          </cell>
          <cell r="K82">
            <v>0</v>
          </cell>
          <cell r="M82">
            <v>143</v>
          </cell>
          <cell r="N82" t="str">
            <v>잡재료비</v>
          </cell>
          <cell r="O82" t="str">
            <v>배선의 5%</v>
          </cell>
          <cell r="P82">
            <v>1</v>
          </cell>
          <cell r="Q82" t="str">
            <v>식</v>
          </cell>
          <cell r="W82">
            <v>0</v>
          </cell>
          <cell r="AM82">
            <v>1</v>
          </cell>
          <cell r="AN82">
            <v>1</v>
          </cell>
          <cell r="AO82">
            <v>1</v>
          </cell>
          <cell r="AP82" t="str">
            <v>저압케이블공</v>
          </cell>
          <cell r="AQ82">
            <v>0.06</v>
          </cell>
          <cell r="BB82" t="str">
            <v>전 7-9</v>
          </cell>
          <cell r="BC82">
            <v>1</v>
          </cell>
        </row>
        <row r="83">
          <cell r="A83">
            <v>8</v>
          </cell>
          <cell r="B83" t="str">
            <v>케이블</v>
          </cell>
          <cell r="C83" t="str">
            <v>600V FCV 1C/100㎟</v>
          </cell>
          <cell r="D83">
            <v>1.05</v>
          </cell>
          <cell r="E83" t="str">
            <v>m</v>
          </cell>
          <cell r="F83">
            <v>50</v>
          </cell>
          <cell r="G83">
            <v>9755</v>
          </cell>
          <cell r="I83">
            <v>5675</v>
          </cell>
          <cell r="J83">
            <v>3724</v>
          </cell>
          <cell r="K83">
            <v>3910</v>
          </cell>
          <cell r="M83">
            <v>170</v>
          </cell>
          <cell r="N83" t="str">
            <v>잡재료비</v>
          </cell>
          <cell r="O83" t="str">
            <v>배선의 5%</v>
          </cell>
          <cell r="P83">
            <v>1</v>
          </cell>
          <cell r="Q83" t="str">
            <v>식</v>
          </cell>
          <cell r="W83">
            <v>195</v>
          </cell>
          <cell r="AM83">
            <v>1</v>
          </cell>
          <cell r="AN83">
            <v>1</v>
          </cell>
          <cell r="AO83">
            <v>1</v>
          </cell>
          <cell r="AP83" t="str">
            <v>저압케이블공</v>
          </cell>
          <cell r="AQ83">
            <v>7.0999999999999994E-2</v>
          </cell>
          <cell r="BB83" t="str">
            <v>전 7-9</v>
          </cell>
          <cell r="BC83">
            <v>1</v>
          </cell>
        </row>
        <row r="84">
          <cell r="B84" t="str">
            <v>케이블</v>
          </cell>
          <cell r="C84" t="str">
            <v>600V FCV 1C/125㎟</v>
          </cell>
          <cell r="D84">
            <v>1.05</v>
          </cell>
          <cell r="E84" t="str">
            <v>m</v>
          </cell>
          <cell r="F84">
            <v>50</v>
          </cell>
          <cell r="G84">
            <v>6915</v>
          </cell>
          <cell r="I84">
            <v>6714</v>
          </cell>
          <cell r="K84">
            <v>0</v>
          </cell>
          <cell r="M84">
            <v>201</v>
          </cell>
          <cell r="N84" t="str">
            <v>잡재료비</v>
          </cell>
          <cell r="O84" t="str">
            <v>배선의 5%</v>
          </cell>
          <cell r="P84">
            <v>1</v>
          </cell>
          <cell r="Q84" t="str">
            <v>식</v>
          </cell>
          <cell r="W84">
            <v>0</v>
          </cell>
          <cell r="AM84">
            <v>1</v>
          </cell>
          <cell r="AN84">
            <v>1</v>
          </cell>
          <cell r="AO84">
            <v>1</v>
          </cell>
          <cell r="AP84" t="str">
            <v>저압케이블공</v>
          </cell>
          <cell r="AQ84">
            <v>8.4000000000000005E-2</v>
          </cell>
          <cell r="BB84" t="str">
            <v>전 7-9</v>
          </cell>
          <cell r="BC84">
            <v>1</v>
          </cell>
        </row>
        <row r="85">
          <cell r="A85">
            <v>9</v>
          </cell>
          <cell r="B85" t="str">
            <v>케이블</v>
          </cell>
          <cell r="C85" t="str">
            <v>600V FCV 1C/150㎟</v>
          </cell>
          <cell r="D85">
            <v>1.05</v>
          </cell>
          <cell r="E85" t="str">
            <v>m</v>
          </cell>
          <cell r="F85">
            <v>50</v>
          </cell>
          <cell r="G85">
            <v>13751</v>
          </cell>
          <cell r="I85">
            <v>7753</v>
          </cell>
          <cell r="J85">
            <v>5492</v>
          </cell>
          <cell r="K85">
            <v>5766</v>
          </cell>
          <cell r="M85">
            <v>232</v>
          </cell>
          <cell r="N85" t="str">
            <v>잡재료비</v>
          </cell>
          <cell r="O85" t="str">
            <v>배선의 5%</v>
          </cell>
          <cell r="P85">
            <v>1</v>
          </cell>
          <cell r="Q85" t="str">
            <v>식</v>
          </cell>
          <cell r="W85">
            <v>288</v>
          </cell>
          <cell r="AM85">
            <v>1</v>
          </cell>
          <cell r="AN85">
            <v>1</v>
          </cell>
          <cell r="AO85">
            <v>1</v>
          </cell>
          <cell r="AP85" t="str">
            <v>저압케이블공</v>
          </cell>
          <cell r="AQ85">
            <v>9.7000000000000003E-2</v>
          </cell>
          <cell r="BB85" t="str">
            <v>전 7-9</v>
          </cell>
          <cell r="BC85">
            <v>1</v>
          </cell>
        </row>
        <row r="86">
          <cell r="B86" t="str">
            <v>케이블</v>
          </cell>
          <cell r="C86" t="str">
            <v>600V FCV 1C/200㎟</v>
          </cell>
          <cell r="D86">
            <v>1.05</v>
          </cell>
          <cell r="E86" t="str">
            <v>m</v>
          </cell>
          <cell r="F86">
            <v>50</v>
          </cell>
          <cell r="G86">
            <v>9632</v>
          </cell>
          <cell r="I86">
            <v>9352</v>
          </cell>
          <cell r="K86">
            <v>0</v>
          </cell>
          <cell r="M86">
            <v>280</v>
          </cell>
          <cell r="N86" t="str">
            <v>잡재료비</v>
          </cell>
          <cell r="O86" t="str">
            <v>배선의 5%</v>
          </cell>
          <cell r="P86">
            <v>1</v>
          </cell>
          <cell r="Q86" t="str">
            <v>식</v>
          </cell>
          <cell r="W86">
            <v>0</v>
          </cell>
          <cell r="AM86">
            <v>1</v>
          </cell>
          <cell r="AN86">
            <v>1</v>
          </cell>
          <cell r="AO86">
            <v>1</v>
          </cell>
          <cell r="AP86" t="str">
            <v>저압케이블공</v>
          </cell>
          <cell r="AQ86">
            <v>0.11700000000000001</v>
          </cell>
          <cell r="BB86" t="str">
            <v>전 7-9</v>
          </cell>
          <cell r="BC86">
            <v>1</v>
          </cell>
        </row>
        <row r="87">
          <cell r="A87">
            <v>10</v>
          </cell>
          <cell r="B87" t="str">
            <v>케이블</v>
          </cell>
          <cell r="C87" t="str">
            <v>600V FCV 1C/250㎟</v>
          </cell>
          <cell r="D87">
            <v>1.05</v>
          </cell>
          <cell r="E87" t="str">
            <v>m</v>
          </cell>
          <cell r="F87">
            <v>50</v>
          </cell>
          <cell r="G87">
            <v>21416</v>
          </cell>
          <cell r="I87">
            <v>11351</v>
          </cell>
          <cell r="J87">
            <v>9262</v>
          </cell>
          <cell r="K87">
            <v>9725</v>
          </cell>
          <cell r="M87">
            <v>340</v>
          </cell>
          <cell r="N87" t="str">
            <v>잡재료비</v>
          </cell>
          <cell r="O87" t="str">
            <v>배선의 5%</v>
          </cell>
          <cell r="P87">
            <v>1</v>
          </cell>
          <cell r="Q87" t="str">
            <v>식</v>
          </cell>
          <cell r="W87">
            <v>486</v>
          </cell>
          <cell r="AM87">
            <v>1</v>
          </cell>
          <cell r="AN87">
            <v>1</v>
          </cell>
          <cell r="AO87">
            <v>1</v>
          </cell>
          <cell r="AP87" t="str">
            <v>저압케이블공</v>
          </cell>
          <cell r="AQ87">
            <v>0.14199999999999999</v>
          </cell>
          <cell r="BB87" t="str">
            <v>전 7-9</v>
          </cell>
          <cell r="BC87">
            <v>1</v>
          </cell>
        </row>
        <row r="88">
          <cell r="B88" t="str">
            <v>케이블</v>
          </cell>
          <cell r="C88" t="str">
            <v>600V FCV 1C/325㎟</v>
          </cell>
          <cell r="D88">
            <v>1.05</v>
          </cell>
          <cell r="E88" t="str">
            <v>m</v>
          </cell>
          <cell r="F88">
            <v>50</v>
          </cell>
          <cell r="G88">
            <v>14161</v>
          </cell>
          <cell r="I88">
            <v>13749</v>
          </cell>
          <cell r="K88">
            <v>0</v>
          </cell>
          <cell r="M88">
            <v>412</v>
          </cell>
          <cell r="N88" t="str">
            <v>잡재료비</v>
          </cell>
          <cell r="O88" t="str">
            <v>배선의 5%</v>
          </cell>
          <cell r="P88">
            <v>1</v>
          </cell>
          <cell r="Q88" t="str">
            <v>식</v>
          </cell>
          <cell r="W88">
            <v>0</v>
          </cell>
          <cell r="AM88">
            <v>1</v>
          </cell>
          <cell r="AN88">
            <v>1</v>
          </cell>
          <cell r="AO88">
            <v>1</v>
          </cell>
          <cell r="AP88" t="str">
            <v>저압케이블공</v>
          </cell>
          <cell r="AQ88">
            <v>0.17199999999999999</v>
          </cell>
          <cell r="BB88" t="str">
            <v>전 7-9</v>
          </cell>
          <cell r="BC88">
            <v>1</v>
          </cell>
        </row>
        <row r="89">
          <cell r="B89" t="str">
            <v>케이블</v>
          </cell>
          <cell r="C89" t="str">
            <v>600V FCV 1C/400㎟</v>
          </cell>
          <cell r="D89">
            <v>1.05</v>
          </cell>
          <cell r="E89" t="str">
            <v>m</v>
          </cell>
          <cell r="F89">
            <v>50</v>
          </cell>
          <cell r="G89">
            <v>16878</v>
          </cell>
          <cell r="I89">
            <v>16387</v>
          </cell>
          <cell r="K89">
            <v>0</v>
          </cell>
          <cell r="M89">
            <v>491</v>
          </cell>
          <cell r="N89" t="str">
            <v>잡재료비</v>
          </cell>
          <cell r="O89" t="str">
            <v>배선의 5%</v>
          </cell>
          <cell r="P89">
            <v>1</v>
          </cell>
          <cell r="Q89" t="str">
            <v>식</v>
          </cell>
          <cell r="W89">
            <v>0</v>
          </cell>
          <cell r="AM89">
            <v>1</v>
          </cell>
          <cell r="AN89">
            <v>1</v>
          </cell>
          <cell r="AO89">
            <v>1</v>
          </cell>
          <cell r="AP89" t="str">
            <v>저압케이블공</v>
          </cell>
          <cell r="AQ89">
            <v>0.20499999999999999</v>
          </cell>
          <cell r="BB89" t="str">
            <v>전 7-9</v>
          </cell>
          <cell r="BC89">
            <v>1</v>
          </cell>
        </row>
        <row r="90">
          <cell r="B90" t="str">
            <v>케이블</v>
          </cell>
          <cell r="C90" t="str">
            <v>600V FCV 1C/500㎟</v>
          </cell>
          <cell r="D90">
            <v>1.05</v>
          </cell>
          <cell r="E90" t="str">
            <v>m</v>
          </cell>
          <cell r="F90">
            <v>50</v>
          </cell>
          <cell r="G90">
            <v>19760</v>
          </cell>
          <cell r="I90">
            <v>19185</v>
          </cell>
          <cell r="K90">
            <v>0</v>
          </cell>
          <cell r="M90">
            <v>575</v>
          </cell>
          <cell r="N90" t="str">
            <v>잡재료비</v>
          </cell>
          <cell r="O90" t="str">
            <v>배선의 5%</v>
          </cell>
          <cell r="P90">
            <v>1</v>
          </cell>
          <cell r="Q90" t="str">
            <v>식</v>
          </cell>
          <cell r="W90">
            <v>0</v>
          </cell>
          <cell r="AM90">
            <v>1</v>
          </cell>
          <cell r="AN90">
            <v>1</v>
          </cell>
          <cell r="AO90">
            <v>1</v>
          </cell>
          <cell r="AP90" t="str">
            <v>저압케이블공</v>
          </cell>
          <cell r="AQ90">
            <v>0.24</v>
          </cell>
          <cell r="BB90" t="str">
            <v>전 7-9</v>
          </cell>
          <cell r="BC90">
            <v>1</v>
          </cell>
        </row>
        <row r="91">
          <cell r="A91">
            <v>11</v>
          </cell>
          <cell r="B91" t="str">
            <v>케이블</v>
          </cell>
          <cell r="C91" t="str">
            <v>600V FCV 2C/2㎟</v>
          </cell>
          <cell r="D91">
            <v>1.05</v>
          </cell>
          <cell r="E91" t="str">
            <v>m</v>
          </cell>
          <cell r="F91">
            <v>50</v>
          </cell>
          <cell r="G91">
            <v>1568</v>
          </cell>
          <cell r="I91">
            <v>1119</v>
          </cell>
          <cell r="J91">
            <v>397</v>
          </cell>
          <cell r="K91">
            <v>416</v>
          </cell>
          <cell r="M91">
            <v>33</v>
          </cell>
          <cell r="N91" t="str">
            <v>잡재료비</v>
          </cell>
          <cell r="O91" t="str">
            <v>배선의 5%</v>
          </cell>
          <cell r="P91">
            <v>1</v>
          </cell>
          <cell r="Q91" t="str">
            <v>식</v>
          </cell>
          <cell r="W91">
            <v>20</v>
          </cell>
          <cell r="AM91">
            <v>1</v>
          </cell>
          <cell r="AN91">
            <v>1</v>
          </cell>
          <cell r="AO91">
            <v>1</v>
          </cell>
          <cell r="AP91" t="str">
            <v>저압케이블공</v>
          </cell>
          <cell r="AQ91">
            <v>1.4E-2</v>
          </cell>
          <cell r="BB91" t="str">
            <v>전 7-10</v>
          </cell>
          <cell r="BC91">
            <v>1</v>
          </cell>
        </row>
        <row r="92">
          <cell r="B92" t="str">
            <v>케이블(옥외)</v>
          </cell>
          <cell r="C92" t="str">
            <v>600V FCV 2C/2㎟</v>
          </cell>
          <cell r="D92">
            <v>1.03</v>
          </cell>
          <cell r="E92" t="str">
            <v>m</v>
          </cell>
          <cell r="F92">
            <v>50</v>
          </cell>
          <cell r="G92">
            <v>1152</v>
          </cell>
          <cell r="I92">
            <v>1119</v>
          </cell>
          <cell r="K92">
            <v>0</v>
          </cell>
          <cell r="M92">
            <v>33</v>
          </cell>
          <cell r="N92" t="str">
            <v>잡재료비</v>
          </cell>
          <cell r="O92" t="str">
            <v>배선의 5%</v>
          </cell>
          <cell r="P92">
            <v>1</v>
          </cell>
          <cell r="Q92" t="str">
            <v>식</v>
          </cell>
          <cell r="W92">
            <v>0</v>
          </cell>
          <cell r="AM92">
            <v>1</v>
          </cell>
          <cell r="AN92">
            <v>1</v>
          </cell>
          <cell r="AO92">
            <v>1</v>
          </cell>
          <cell r="AP92" t="str">
            <v>저압케이블공</v>
          </cell>
          <cell r="AQ92">
            <v>1.4E-2</v>
          </cell>
          <cell r="BB92" t="str">
            <v>전 7-10</v>
          </cell>
          <cell r="BC92">
            <v>1</v>
          </cell>
        </row>
        <row r="93">
          <cell r="B93" t="str">
            <v>케이블</v>
          </cell>
          <cell r="C93" t="str">
            <v>600V FCV 2C/3.5㎟</v>
          </cell>
          <cell r="D93">
            <v>1.05</v>
          </cell>
          <cell r="E93" t="str">
            <v>m</v>
          </cell>
          <cell r="F93">
            <v>50</v>
          </cell>
          <cell r="G93">
            <v>1317</v>
          </cell>
          <cell r="I93">
            <v>1279</v>
          </cell>
          <cell r="K93">
            <v>0</v>
          </cell>
          <cell r="M93">
            <v>38</v>
          </cell>
          <cell r="N93" t="str">
            <v>잡재료비</v>
          </cell>
          <cell r="O93" t="str">
            <v>배선의 5%</v>
          </cell>
          <cell r="P93">
            <v>1</v>
          </cell>
          <cell r="Q93" t="str">
            <v>식</v>
          </cell>
          <cell r="W93">
            <v>0</v>
          </cell>
          <cell r="AM93">
            <v>1</v>
          </cell>
          <cell r="AN93">
            <v>1</v>
          </cell>
          <cell r="AO93">
            <v>1</v>
          </cell>
          <cell r="AP93" t="str">
            <v>저압케이블공</v>
          </cell>
          <cell r="AQ93">
            <v>1.6E-2</v>
          </cell>
          <cell r="BB93" t="str">
            <v>전 7-10</v>
          </cell>
          <cell r="BC93">
            <v>1</v>
          </cell>
        </row>
        <row r="94">
          <cell r="B94" t="str">
            <v>케이블(옥외)</v>
          </cell>
          <cell r="C94" t="str">
            <v>600V FCV 2C/3.5㎟</v>
          </cell>
          <cell r="D94">
            <v>1.03</v>
          </cell>
          <cell r="E94" t="str">
            <v>m</v>
          </cell>
          <cell r="F94">
            <v>50</v>
          </cell>
          <cell r="G94">
            <v>1317</v>
          </cell>
          <cell r="I94">
            <v>1279</v>
          </cell>
          <cell r="K94">
            <v>0</v>
          </cell>
          <cell r="M94">
            <v>38</v>
          </cell>
          <cell r="N94" t="str">
            <v>잡재료비</v>
          </cell>
          <cell r="O94" t="str">
            <v>배선의 5%</v>
          </cell>
          <cell r="P94">
            <v>1</v>
          </cell>
          <cell r="Q94" t="str">
            <v>식</v>
          </cell>
          <cell r="W94">
            <v>0</v>
          </cell>
          <cell r="AM94">
            <v>1</v>
          </cell>
          <cell r="AN94">
            <v>1</v>
          </cell>
          <cell r="AO94">
            <v>1</v>
          </cell>
          <cell r="AP94" t="str">
            <v>저압케이블공</v>
          </cell>
          <cell r="AQ94">
            <v>1.6E-2</v>
          </cell>
          <cell r="BB94" t="str">
            <v>전 7-10</v>
          </cell>
          <cell r="BC94">
            <v>1</v>
          </cell>
        </row>
        <row r="95">
          <cell r="B95" t="str">
            <v>케이블</v>
          </cell>
          <cell r="C95" t="str">
            <v>600V FCV 2C/5.5㎟</v>
          </cell>
          <cell r="D95">
            <v>1.05</v>
          </cell>
          <cell r="E95" t="str">
            <v>m</v>
          </cell>
          <cell r="F95">
            <v>50</v>
          </cell>
          <cell r="G95">
            <v>1481</v>
          </cell>
          <cell r="I95">
            <v>1438</v>
          </cell>
          <cell r="K95">
            <v>0</v>
          </cell>
          <cell r="M95">
            <v>43</v>
          </cell>
          <cell r="N95" t="str">
            <v>잡재료비</v>
          </cell>
          <cell r="O95" t="str">
            <v>배선의 5%</v>
          </cell>
          <cell r="P95">
            <v>1</v>
          </cell>
          <cell r="Q95" t="str">
            <v>식</v>
          </cell>
          <cell r="W95">
            <v>0</v>
          </cell>
          <cell r="AM95">
            <v>1</v>
          </cell>
          <cell r="AN95">
            <v>1</v>
          </cell>
          <cell r="AO95">
            <v>1</v>
          </cell>
          <cell r="AP95" t="str">
            <v>저압케이블공</v>
          </cell>
          <cell r="AQ95">
            <v>1.7999999999999999E-2</v>
          </cell>
          <cell r="BB95" t="str">
            <v>전 7-10</v>
          </cell>
          <cell r="BC95">
            <v>1</v>
          </cell>
        </row>
        <row r="96">
          <cell r="B96" t="str">
            <v>케이블</v>
          </cell>
          <cell r="C96" t="str">
            <v>600V FCV 2C/8㎟</v>
          </cell>
          <cell r="D96">
            <v>1.05</v>
          </cell>
          <cell r="E96" t="str">
            <v>m</v>
          </cell>
          <cell r="F96">
            <v>50</v>
          </cell>
          <cell r="G96">
            <v>1645</v>
          </cell>
          <cell r="I96">
            <v>1598</v>
          </cell>
          <cell r="K96">
            <v>0</v>
          </cell>
          <cell r="M96">
            <v>47</v>
          </cell>
          <cell r="N96" t="str">
            <v>잡재료비</v>
          </cell>
          <cell r="O96" t="str">
            <v>배선의 5%</v>
          </cell>
          <cell r="P96">
            <v>1</v>
          </cell>
          <cell r="Q96" t="str">
            <v>식</v>
          </cell>
          <cell r="W96">
            <v>0</v>
          </cell>
          <cell r="AM96">
            <v>1</v>
          </cell>
          <cell r="AN96">
            <v>1</v>
          </cell>
          <cell r="AO96">
            <v>1</v>
          </cell>
          <cell r="AP96" t="str">
            <v>저압케이블공</v>
          </cell>
          <cell r="AQ96">
            <v>0.02</v>
          </cell>
          <cell r="BB96" t="str">
            <v>전 7-10</v>
          </cell>
          <cell r="BC96">
            <v>1</v>
          </cell>
        </row>
        <row r="97">
          <cell r="B97" t="str">
            <v>케이블</v>
          </cell>
          <cell r="C97" t="str">
            <v>600V FCV 2C/14㎟</v>
          </cell>
          <cell r="D97">
            <v>1.05</v>
          </cell>
          <cell r="E97" t="str">
            <v>m</v>
          </cell>
          <cell r="F97">
            <v>50</v>
          </cell>
          <cell r="G97">
            <v>2305</v>
          </cell>
          <cell r="I97">
            <v>2238</v>
          </cell>
          <cell r="K97">
            <v>0</v>
          </cell>
          <cell r="M97">
            <v>67</v>
          </cell>
          <cell r="N97" t="str">
            <v>잡재료비</v>
          </cell>
          <cell r="O97" t="str">
            <v>배선의 5%</v>
          </cell>
          <cell r="P97">
            <v>1</v>
          </cell>
          <cell r="Q97" t="str">
            <v>식</v>
          </cell>
          <cell r="W97">
            <v>0</v>
          </cell>
          <cell r="AM97">
            <v>1</v>
          </cell>
          <cell r="AN97">
            <v>1.4</v>
          </cell>
          <cell r="AO97">
            <v>1.4</v>
          </cell>
          <cell r="AP97" t="str">
            <v>저압케이블공</v>
          </cell>
          <cell r="AQ97">
            <v>0.02</v>
          </cell>
          <cell r="BB97" t="str">
            <v>전 7-9</v>
          </cell>
          <cell r="BC97">
            <v>1</v>
          </cell>
        </row>
        <row r="98">
          <cell r="B98" t="str">
            <v>케이블</v>
          </cell>
          <cell r="C98" t="str">
            <v>600V FCV 2C/22㎟</v>
          </cell>
          <cell r="D98">
            <v>1.05</v>
          </cell>
          <cell r="E98" t="str">
            <v>m</v>
          </cell>
          <cell r="F98">
            <v>50</v>
          </cell>
          <cell r="G98">
            <v>2996</v>
          </cell>
          <cell r="I98">
            <v>2909</v>
          </cell>
          <cell r="K98">
            <v>0</v>
          </cell>
          <cell r="M98">
            <v>87</v>
          </cell>
          <cell r="N98" t="str">
            <v>잡재료비</v>
          </cell>
          <cell r="O98" t="str">
            <v>배선의 5%</v>
          </cell>
          <cell r="P98">
            <v>1</v>
          </cell>
          <cell r="Q98" t="str">
            <v>식</v>
          </cell>
          <cell r="W98">
            <v>0</v>
          </cell>
          <cell r="AM98">
            <v>1</v>
          </cell>
          <cell r="AN98">
            <v>1.4</v>
          </cell>
          <cell r="AO98">
            <v>1.4</v>
          </cell>
          <cell r="AP98" t="str">
            <v>저압케이블공</v>
          </cell>
          <cell r="AQ98">
            <v>2.5999999999999999E-2</v>
          </cell>
          <cell r="BB98" t="str">
            <v>전 7-9</v>
          </cell>
          <cell r="BC98">
            <v>1</v>
          </cell>
        </row>
        <row r="99">
          <cell r="B99" t="str">
            <v>케이블</v>
          </cell>
          <cell r="C99" t="str">
            <v>600V FCV 2C/38㎟</v>
          </cell>
          <cell r="D99">
            <v>1.05</v>
          </cell>
          <cell r="E99" t="str">
            <v>m</v>
          </cell>
          <cell r="F99">
            <v>50</v>
          </cell>
          <cell r="G99">
            <v>4148</v>
          </cell>
          <cell r="I99">
            <v>4028</v>
          </cell>
          <cell r="K99">
            <v>0</v>
          </cell>
          <cell r="M99">
            <v>120</v>
          </cell>
          <cell r="N99" t="str">
            <v>잡재료비</v>
          </cell>
          <cell r="O99" t="str">
            <v>배선의 5%</v>
          </cell>
          <cell r="P99">
            <v>1</v>
          </cell>
          <cell r="Q99" t="str">
            <v>식</v>
          </cell>
          <cell r="W99">
            <v>0</v>
          </cell>
          <cell r="AM99">
            <v>1</v>
          </cell>
          <cell r="AN99">
            <v>1.4</v>
          </cell>
          <cell r="AO99">
            <v>1.4</v>
          </cell>
          <cell r="AP99" t="str">
            <v>저압케이블공</v>
          </cell>
          <cell r="AQ99">
            <v>3.5999999999999997E-2</v>
          </cell>
          <cell r="BB99" t="str">
            <v>전 7-9</v>
          </cell>
          <cell r="BC99">
            <v>1</v>
          </cell>
        </row>
        <row r="100">
          <cell r="B100" t="str">
            <v>케이블</v>
          </cell>
          <cell r="C100" t="str">
            <v>600V FCV 2C/60㎟</v>
          </cell>
          <cell r="D100">
            <v>1.05</v>
          </cell>
          <cell r="E100" t="str">
            <v>m</v>
          </cell>
          <cell r="F100">
            <v>50</v>
          </cell>
          <cell r="G100">
            <v>5647</v>
          </cell>
          <cell r="I100">
            <v>5483</v>
          </cell>
          <cell r="K100">
            <v>0</v>
          </cell>
          <cell r="M100">
            <v>164</v>
          </cell>
          <cell r="N100" t="str">
            <v>잡재료비</v>
          </cell>
          <cell r="O100" t="str">
            <v>배선의 5%</v>
          </cell>
          <cell r="P100">
            <v>1</v>
          </cell>
          <cell r="Q100" t="str">
            <v>식</v>
          </cell>
          <cell r="W100">
            <v>0</v>
          </cell>
          <cell r="AM100">
            <v>1</v>
          </cell>
          <cell r="AN100">
            <v>1.4</v>
          </cell>
          <cell r="AO100">
            <v>1.4</v>
          </cell>
          <cell r="AP100" t="str">
            <v>저압케이블공</v>
          </cell>
          <cell r="AQ100">
            <v>4.9000000000000002E-2</v>
          </cell>
          <cell r="BB100" t="str">
            <v>전 7-9</v>
          </cell>
          <cell r="BC100">
            <v>1</v>
          </cell>
        </row>
        <row r="101">
          <cell r="B101" t="str">
            <v>케이블</v>
          </cell>
          <cell r="C101" t="str">
            <v>600V FCV 3C/2.0㎟</v>
          </cell>
          <cell r="D101">
            <v>1.05</v>
          </cell>
          <cell r="E101" t="str">
            <v>m</v>
          </cell>
          <cell r="F101">
            <v>50</v>
          </cell>
          <cell r="G101">
            <v>1563</v>
          </cell>
          <cell r="I101">
            <v>1518</v>
          </cell>
          <cell r="K101">
            <v>0</v>
          </cell>
          <cell r="M101">
            <v>45</v>
          </cell>
          <cell r="N101" t="str">
            <v>잡재료비</v>
          </cell>
          <cell r="O101" t="str">
            <v>배선의 5%</v>
          </cell>
          <cell r="P101">
            <v>1</v>
          </cell>
          <cell r="Q101" t="str">
            <v>식</v>
          </cell>
          <cell r="W101">
            <v>0</v>
          </cell>
          <cell r="AM101">
            <v>1</v>
          </cell>
          <cell r="AN101">
            <v>1</v>
          </cell>
          <cell r="AO101">
            <v>1</v>
          </cell>
          <cell r="AP101" t="str">
            <v>저압케이블공</v>
          </cell>
          <cell r="AQ101">
            <v>1.9E-2</v>
          </cell>
          <cell r="BB101" t="str">
            <v>전 7-10</v>
          </cell>
          <cell r="BC101">
            <v>1</v>
          </cell>
        </row>
        <row r="102">
          <cell r="A102">
            <v>12</v>
          </cell>
          <cell r="B102" t="str">
            <v>케이블</v>
          </cell>
          <cell r="C102" t="str">
            <v>600V FCV 3C/3.5㎟</v>
          </cell>
          <cell r="D102">
            <v>1.05</v>
          </cell>
          <cell r="E102" t="str">
            <v>m</v>
          </cell>
          <cell r="F102">
            <v>50</v>
          </cell>
          <cell r="G102">
            <v>2553</v>
          </cell>
          <cell r="I102">
            <v>1758</v>
          </cell>
          <cell r="J102">
            <v>708</v>
          </cell>
          <cell r="K102">
            <v>743</v>
          </cell>
          <cell r="M102">
            <v>52</v>
          </cell>
          <cell r="N102" t="str">
            <v>잡재료비</v>
          </cell>
          <cell r="O102" t="str">
            <v>배선의 5%</v>
          </cell>
          <cell r="P102">
            <v>1</v>
          </cell>
          <cell r="Q102" t="str">
            <v>식</v>
          </cell>
          <cell r="W102">
            <v>37</v>
          </cell>
          <cell r="AM102">
            <v>1</v>
          </cell>
          <cell r="AN102">
            <v>1</v>
          </cell>
          <cell r="AO102">
            <v>1</v>
          </cell>
          <cell r="AP102" t="str">
            <v>저압케이블공</v>
          </cell>
          <cell r="AQ102">
            <v>2.1999999999999999E-2</v>
          </cell>
          <cell r="BB102" t="str">
            <v>전 7-10</v>
          </cell>
          <cell r="BC102">
            <v>1</v>
          </cell>
        </row>
        <row r="103">
          <cell r="B103" t="str">
            <v>케이블(옥외)</v>
          </cell>
          <cell r="C103" t="str">
            <v>600V FCV 3C/3.5㎟</v>
          </cell>
          <cell r="D103">
            <v>1.03</v>
          </cell>
          <cell r="E103" t="str">
            <v>m</v>
          </cell>
          <cell r="F103">
            <v>50</v>
          </cell>
          <cell r="G103">
            <v>1810</v>
          </cell>
          <cell r="I103">
            <v>1758</v>
          </cell>
          <cell r="K103">
            <v>0</v>
          </cell>
          <cell r="M103">
            <v>52</v>
          </cell>
          <cell r="N103" t="str">
            <v>잡재료비</v>
          </cell>
          <cell r="O103" t="str">
            <v>배선의 5%</v>
          </cell>
          <cell r="P103">
            <v>1</v>
          </cell>
          <cell r="Q103" t="str">
            <v>식</v>
          </cell>
          <cell r="W103">
            <v>0</v>
          </cell>
          <cell r="AM103">
            <v>1</v>
          </cell>
          <cell r="AN103">
            <v>1</v>
          </cell>
          <cell r="AO103">
            <v>1</v>
          </cell>
          <cell r="AP103" t="str">
            <v>저압케이블공</v>
          </cell>
          <cell r="AQ103">
            <v>2.1999999999999999E-2</v>
          </cell>
          <cell r="BB103" t="str">
            <v>전 7-10</v>
          </cell>
          <cell r="BC103">
            <v>1</v>
          </cell>
        </row>
        <row r="104">
          <cell r="B104" t="str">
            <v>케이블</v>
          </cell>
          <cell r="C104" t="str">
            <v>600V FCV 3C/5.5㎟</v>
          </cell>
          <cell r="D104">
            <v>1.05</v>
          </cell>
          <cell r="E104" t="str">
            <v>m</v>
          </cell>
          <cell r="F104">
            <v>50</v>
          </cell>
          <cell r="G104">
            <v>2140</v>
          </cell>
          <cell r="I104">
            <v>2078</v>
          </cell>
          <cell r="K104">
            <v>0</v>
          </cell>
          <cell r="M104">
            <v>62</v>
          </cell>
          <cell r="N104" t="str">
            <v>잡재료비</v>
          </cell>
          <cell r="O104" t="str">
            <v>배선의 5%</v>
          </cell>
          <cell r="P104">
            <v>1</v>
          </cell>
          <cell r="Q104" t="str">
            <v>식</v>
          </cell>
          <cell r="W104">
            <v>0</v>
          </cell>
          <cell r="AM104">
            <v>1</v>
          </cell>
          <cell r="AN104">
            <v>1</v>
          </cell>
          <cell r="AO104">
            <v>1</v>
          </cell>
          <cell r="AP104" t="str">
            <v>저압케이블공</v>
          </cell>
          <cell r="AQ104">
            <v>2.5999999999999999E-2</v>
          </cell>
          <cell r="BB104" t="str">
            <v>전 7-10</v>
          </cell>
          <cell r="BC104">
            <v>1</v>
          </cell>
        </row>
        <row r="105">
          <cell r="A105">
            <v>13</v>
          </cell>
          <cell r="B105" t="str">
            <v>케이블</v>
          </cell>
          <cell r="C105" t="str">
            <v>600V FCV 3C/8㎟</v>
          </cell>
          <cell r="D105">
            <v>1.05</v>
          </cell>
          <cell r="E105" t="str">
            <v>m</v>
          </cell>
          <cell r="F105">
            <v>50</v>
          </cell>
          <cell r="G105">
            <v>3719</v>
          </cell>
          <cell r="I105">
            <v>2318</v>
          </cell>
          <cell r="J105">
            <v>1269</v>
          </cell>
          <cell r="K105">
            <v>1332</v>
          </cell>
          <cell r="M105">
            <v>69</v>
          </cell>
          <cell r="N105" t="str">
            <v>잡재료비</v>
          </cell>
          <cell r="O105" t="str">
            <v>배선의 5%</v>
          </cell>
          <cell r="P105">
            <v>1</v>
          </cell>
          <cell r="Q105" t="str">
            <v>식</v>
          </cell>
          <cell r="W105">
            <v>66</v>
          </cell>
          <cell r="AM105">
            <v>1</v>
          </cell>
          <cell r="AN105">
            <v>1</v>
          </cell>
          <cell r="AO105">
            <v>1</v>
          </cell>
          <cell r="AP105" t="str">
            <v>저압케이블공</v>
          </cell>
          <cell r="AQ105">
            <v>2.9000000000000001E-2</v>
          </cell>
          <cell r="BB105" t="str">
            <v>전 7-10</v>
          </cell>
          <cell r="BC105">
            <v>1</v>
          </cell>
        </row>
        <row r="106">
          <cell r="A106">
            <v>14</v>
          </cell>
          <cell r="B106" t="str">
            <v>케이블</v>
          </cell>
          <cell r="C106" t="str">
            <v>600V FCV 3C/14㎟</v>
          </cell>
          <cell r="D106">
            <v>1.05</v>
          </cell>
          <cell r="E106" t="str">
            <v>m</v>
          </cell>
          <cell r="F106">
            <v>50</v>
          </cell>
          <cell r="G106">
            <v>5363</v>
          </cell>
          <cell r="I106">
            <v>3197</v>
          </cell>
          <cell r="J106">
            <v>1973</v>
          </cell>
          <cell r="K106">
            <v>2071</v>
          </cell>
          <cell r="M106">
            <v>95</v>
          </cell>
          <cell r="N106" t="str">
            <v>잡재료비</v>
          </cell>
          <cell r="O106" t="str">
            <v>배선의 5%</v>
          </cell>
          <cell r="P106">
            <v>1</v>
          </cell>
          <cell r="Q106" t="str">
            <v>식</v>
          </cell>
          <cell r="W106">
            <v>103</v>
          </cell>
          <cell r="AM106">
            <v>1</v>
          </cell>
          <cell r="AN106">
            <v>2</v>
          </cell>
          <cell r="AO106">
            <v>2</v>
          </cell>
          <cell r="AP106" t="str">
            <v>저압케이블공</v>
          </cell>
          <cell r="AQ106">
            <v>0.02</v>
          </cell>
          <cell r="BB106" t="str">
            <v>전 7-9</v>
          </cell>
          <cell r="BC106">
            <v>1</v>
          </cell>
        </row>
        <row r="107">
          <cell r="B107" t="str">
            <v>케이블(옥외)</v>
          </cell>
          <cell r="C107" t="str">
            <v>600V FCV 3C/14㎟</v>
          </cell>
          <cell r="D107">
            <v>1.03</v>
          </cell>
          <cell r="E107" t="str">
            <v>m</v>
          </cell>
          <cell r="F107">
            <v>50</v>
          </cell>
          <cell r="G107">
            <v>3292</v>
          </cell>
          <cell r="I107">
            <v>3197</v>
          </cell>
          <cell r="K107">
            <v>0</v>
          </cell>
          <cell r="M107">
            <v>95</v>
          </cell>
          <cell r="N107" t="str">
            <v>잡재료비</v>
          </cell>
          <cell r="O107" t="str">
            <v>배선의 5%</v>
          </cell>
          <cell r="P107">
            <v>1</v>
          </cell>
          <cell r="Q107" t="str">
            <v>식</v>
          </cell>
          <cell r="W107">
            <v>0</v>
          </cell>
          <cell r="AM107">
            <v>1</v>
          </cell>
          <cell r="AN107">
            <v>2</v>
          </cell>
          <cell r="AO107">
            <v>2</v>
          </cell>
          <cell r="AP107" t="str">
            <v>저압케이블공</v>
          </cell>
          <cell r="AQ107">
            <v>0.02</v>
          </cell>
          <cell r="BB107" t="str">
            <v>전 7-9</v>
          </cell>
          <cell r="BC107">
            <v>1</v>
          </cell>
        </row>
        <row r="108">
          <cell r="A108">
            <v>15</v>
          </cell>
          <cell r="B108" t="str">
            <v>케이블</v>
          </cell>
          <cell r="C108" t="str">
            <v>600V FCV 3C/22㎟</v>
          </cell>
          <cell r="D108">
            <v>1.05</v>
          </cell>
          <cell r="E108" t="str">
            <v>m</v>
          </cell>
          <cell r="F108">
            <v>50</v>
          </cell>
          <cell r="G108">
            <v>7262</v>
          </cell>
          <cell r="I108">
            <v>4156</v>
          </cell>
          <cell r="J108">
            <v>2840</v>
          </cell>
          <cell r="K108">
            <v>2982</v>
          </cell>
          <cell r="M108">
            <v>124</v>
          </cell>
          <cell r="N108" t="str">
            <v>잡재료비</v>
          </cell>
          <cell r="O108" t="str">
            <v>배선의 5%</v>
          </cell>
          <cell r="P108">
            <v>1</v>
          </cell>
          <cell r="Q108" t="str">
            <v>식</v>
          </cell>
          <cell r="W108">
            <v>149</v>
          </cell>
          <cell r="AM108">
            <v>1</v>
          </cell>
          <cell r="AN108">
            <v>2</v>
          </cell>
          <cell r="AO108">
            <v>2</v>
          </cell>
          <cell r="AP108" t="str">
            <v>저압케이블공</v>
          </cell>
          <cell r="AQ108">
            <v>2.5999999999999999E-2</v>
          </cell>
          <cell r="BB108" t="str">
            <v>전 7-9</v>
          </cell>
          <cell r="BC108">
            <v>1</v>
          </cell>
        </row>
        <row r="109">
          <cell r="A109">
            <v>16</v>
          </cell>
          <cell r="B109" t="str">
            <v>케이블</v>
          </cell>
          <cell r="C109" t="str">
            <v>600V FCV 3C/38㎟</v>
          </cell>
          <cell r="D109">
            <v>1.05</v>
          </cell>
          <cell r="E109" t="str">
            <v>m</v>
          </cell>
          <cell r="F109">
            <v>50</v>
          </cell>
          <cell r="G109">
            <v>10722</v>
          </cell>
          <cell r="I109">
            <v>5755</v>
          </cell>
          <cell r="J109">
            <v>4567</v>
          </cell>
          <cell r="K109">
            <v>4795</v>
          </cell>
          <cell r="M109">
            <v>172</v>
          </cell>
          <cell r="N109" t="str">
            <v>잡재료비</v>
          </cell>
          <cell r="O109" t="str">
            <v>배선의 5%</v>
          </cell>
          <cell r="P109">
            <v>1</v>
          </cell>
          <cell r="Q109" t="str">
            <v>식</v>
          </cell>
          <cell r="W109">
            <v>239</v>
          </cell>
          <cell r="AM109">
            <v>1</v>
          </cell>
          <cell r="AN109">
            <v>2</v>
          </cell>
          <cell r="AO109">
            <v>2</v>
          </cell>
          <cell r="AP109" t="str">
            <v>저압케이블공</v>
          </cell>
          <cell r="AQ109">
            <v>3.5999999999999997E-2</v>
          </cell>
          <cell r="BB109" t="str">
            <v>전 7-9</v>
          </cell>
          <cell r="BC109">
            <v>1</v>
          </cell>
        </row>
        <row r="110">
          <cell r="B110" t="str">
            <v>케이블</v>
          </cell>
          <cell r="C110" t="str">
            <v>600V FCV 3C/60㎟</v>
          </cell>
          <cell r="D110">
            <v>1.05</v>
          </cell>
          <cell r="E110" t="str">
            <v>m</v>
          </cell>
          <cell r="F110">
            <v>50</v>
          </cell>
          <cell r="G110">
            <v>8067</v>
          </cell>
          <cell r="I110">
            <v>7833</v>
          </cell>
          <cell r="K110">
            <v>0</v>
          </cell>
          <cell r="M110">
            <v>234</v>
          </cell>
          <cell r="N110" t="str">
            <v>잡재료비</v>
          </cell>
          <cell r="O110" t="str">
            <v>배선의 5%</v>
          </cell>
          <cell r="P110">
            <v>1</v>
          </cell>
          <cell r="Q110" t="str">
            <v>식</v>
          </cell>
          <cell r="W110">
            <v>0</v>
          </cell>
          <cell r="AM110">
            <v>1</v>
          </cell>
          <cell r="AN110">
            <v>2</v>
          </cell>
          <cell r="AO110">
            <v>2</v>
          </cell>
          <cell r="AP110" t="str">
            <v>저압케이블공</v>
          </cell>
          <cell r="AQ110">
            <v>4.9000000000000002E-2</v>
          </cell>
          <cell r="BB110" t="str">
            <v>전 7-9</v>
          </cell>
          <cell r="BC110">
            <v>1</v>
          </cell>
        </row>
        <row r="111">
          <cell r="A111">
            <v>17</v>
          </cell>
          <cell r="B111" t="str">
            <v>케이블</v>
          </cell>
          <cell r="C111" t="str">
            <v>600V FCV 4C/3.5㎟</v>
          </cell>
          <cell r="D111">
            <v>1.05</v>
          </cell>
          <cell r="E111" t="str">
            <v>m</v>
          </cell>
          <cell r="F111">
            <v>50</v>
          </cell>
          <cell r="G111">
            <v>3285</v>
          </cell>
          <cell r="I111">
            <v>2318</v>
          </cell>
          <cell r="J111">
            <v>856</v>
          </cell>
          <cell r="K111">
            <v>898</v>
          </cell>
          <cell r="M111">
            <v>69</v>
          </cell>
          <cell r="N111" t="str">
            <v>잡재료비</v>
          </cell>
          <cell r="O111" t="str">
            <v>배선의 5%</v>
          </cell>
          <cell r="P111">
            <v>1</v>
          </cell>
          <cell r="Q111" t="str">
            <v>식</v>
          </cell>
          <cell r="W111">
            <v>44</v>
          </cell>
          <cell r="AM111">
            <v>1</v>
          </cell>
          <cell r="AN111">
            <v>1</v>
          </cell>
          <cell r="AO111">
            <v>1</v>
          </cell>
          <cell r="AP111" t="str">
            <v>저압케이블공</v>
          </cell>
          <cell r="AQ111">
            <v>2.9000000000000001E-2</v>
          </cell>
          <cell r="BB111" t="str">
            <v>전 7-10</v>
          </cell>
          <cell r="BC111">
            <v>1</v>
          </cell>
        </row>
        <row r="112">
          <cell r="B112" t="str">
            <v>케이블(옥외)</v>
          </cell>
          <cell r="C112" t="str">
            <v>600V FCV 4C/3.5㎟</v>
          </cell>
          <cell r="D112">
            <v>1.03</v>
          </cell>
          <cell r="E112" t="str">
            <v>m</v>
          </cell>
          <cell r="F112">
            <v>50</v>
          </cell>
          <cell r="G112">
            <v>2387</v>
          </cell>
          <cell r="I112">
            <v>2318</v>
          </cell>
          <cell r="K112">
            <v>0</v>
          </cell>
          <cell r="M112">
            <v>69</v>
          </cell>
          <cell r="N112" t="str">
            <v>잡재료비</v>
          </cell>
          <cell r="O112" t="str">
            <v>배선의 5%</v>
          </cell>
          <cell r="P112">
            <v>1</v>
          </cell>
          <cell r="Q112" t="str">
            <v>식</v>
          </cell>
          <cell r="W112">
            <v>0</v>
          </cell>
          <cell r="AM112">
            <v>1</v>
          </cell>
          <cell r="AN112">
            <v>1</v>
          </cell>
          <cell r="AO112">
            <v>1</v>
          </cell>
          <cell r="AP112" t="str">
            <v>저압케이블공</v>
          </cell>
          <cell r="AQ112">
            <v>2.9000000000000001E-2</v>
          </cell>
          <cell r="BB112" t="str">
            <v>전 7-10</v>
          </cell>
          <cell r="BC112">
            <v>1</v>
          </cell>
        </row>
        <row r="113">
          <cell r="B113" t="str">
            <v>케이블</v>
          </cell>
          <cell r="C113" t="str">
            <v>600V FCV 4C/5.5㎟</v>
          </cell>
          <cell r="D113">
            <v>1.05</v>
          </cell>
          <cell r="E113" t="str">
            <v>m</v>
          </cell>
          <cell r="F113">
            <v>50</v>
          </cell>
          <cell r="G113">
            <v>2798</v>
          </cell>
          <cell r="I113">
            <v>2717</v>
          </cell>
          <cell r="K113">
            <v>0</v>
          </cell>
          <cell r="M113">
            <v>81</v>
          </cell>
          <cell r="N113" t="str">
            <v>잡재료비</v>
          </cell>
          <cell r="O113" t="str">
            <v>배선의 5%</v>
          </cell>
          <cell r="P113">
            <v>1</v>
          </cell>
          <cell r="Q113" t="str">
            <v>식</v>
          </cell>
          <cell r="W113">
            <v>0</v>
          </cell>
          <cell r="AM113">
            <v>1</v>
          </cell>
          <cell r="AN113">
            <v>1</v>
          </cell>
          <cell r="AO113">
            <v>1</v>
          </cell>
          <cell r="AP113" t="str">
            <v>저압케이블공</v>
          </cell>
          <cell r="AQ113">
            <v>3.4000000000000002E-2</v>
          </cell>
          <cell r="BB113" t="str">
            <v>전 7-10</v>
          </cell>
          <cell r="BC113">
            <v>1</v>
          </cell>
        </row>
        <row r="114">
          <cell r="B114" t="str">
            <v>케이블(옥외)</v>
          </cell>
          <cell r="C114" t="str">
            <v>600V FCV 4C/5.5㎟</v>
          </cell>
          <cell r="D114">
            <v>1.03</v>
          </cell>
          <cell r="E114" t="str">
            <v>m</v>
          </cell>
          <cell r="F114">
            <v>50</v>
          </cell>
          <cell r="G114">
            <v>2798</v>
          </cell>
          <cell r="I114">
            <v>2717</v>
          </cell>
          <cell r="K114">
            <v>0</v>
          </cell>
          <cell r="M114">
            <v>81</v>
          </cell>
          <cell r="N114" t="str">
            <v>잡재료비</v>
          </cell>
          <cell r="O114" t="str">
            <v>배선의 5%</v>
          </cell>
          <cell r="P114">
            <v>1</v>
          </cell>
          <cell r="Q114" t="str">
            <v>식</v>
          </cell>
          <cell r="W114">
            <v>0</v>
          </cell>
          <cell r="AM114">
            <v>1</v>
          </cell>
          <cell r="AN114">
            <v>1</v>
          </cell>
          <cell r="AO114">
            <v>1</v>
          </cell>
          <cell r="AP114" t="str">
            <v>저압케이블공</v>
          </cell>
          <cell r="AQ114">
            <v>3.4000000000000002E-2</v>
          </cell>
          <cell r="BB114" t="str">
            <v>전 7-10</v>
          </cell>
          <cell r="BC114">
            <v>1</v>
          </cell>
        </row>
        <row r="115">
          <cell r="A115">
            <v>18</v>
          </cell>
          <cell r="B115" t="str">
            <v>케이블</v>
          </cell>
          <cell r="C115" t="str">
            <v>600V FCV 4C/8㎟</v>
          </cell>
          <cell r="D115">
            <v>1.05</v>
          </cell>
          <cell r="E115" t="str">
            <v>m</v>
          </cell>
          <cell r="F115">
            <v>50</v>
          </cell>
          <cell r="G115">
            <v>4899</v>
          </cell>
          <cell r="I115">
            <v>3117</v>
          </cell>
          <cell r="J115">
            <v>1609</v>
          </cell>
          <cell r="K115">
            <v>1689</v>
          </cell>
          <cell r="M115">
            <v>93</v>
          </cell>
          <cell r="N115" t="str">
            <v>잡재료비</v>
          </cell>
          <cell r="O115" t="str">
            <v>배선의 5%</v>
          </cell>
          <cell r="P115">
            <v>1</v>
          </cell>
          <cell r="Q115" t="str">
            <v>식</v>
          </cell>
          <cell r="W115">
            <v>84</v>
          </cell>
          <cell r="AM115">
            <v>1</v>
          </cell>
          <cell r="AN115">
            <v>1</v>
          </cell>
          <cell r="AO115">
            <v>1</v>
          </cell>
          <cell r="AP115" t="str">
            <v>저압케이블공</v>
          </cell>
          <cell r="AQ115">
            <v>3.9E-2</v>
          </cell>
          <cell r="BB115" t="str">
            <v>전 7-10</v>
          </cell>
          <cell r="BC115">
            <v>1</v>
          </cell>
        </row>
        <row r="116">
          <cell r="A116">
            <v>19</v>
          </cell>
          <cell r="B116" t="str">
            <v>케이블</v>
          </cell>
          <cell r="C116" t="str">
            <v>600V FCV 4C/14㎟</v>
          </cell>
          <cell r="D116">
            <v>1.05</v>
          </cell>
          <cell r="E116" t="str">
            <v>m</v>
          </cell>
          <cell r="F116">
            <v>50</v>
          </cell>
          <cell r="G116">
            <v>6915</v>
          </cell>
          <cell r="I116">
            <v>4156</v>
          </cell>
          <cell r="J116">
            <v>2510</v>
          </cell>
          <cell r="K116">
            <v>2635</v>
          </cell>
          <cell r="M116">
            <v>124</v>
          </cell>
          <cell r="N116" t="str">
            <v>잡재료비</v>
          </cell>
          <cell r="O116" t="str">
            <v>배선의 5%</v>
          </cell>
          <cell r="P116">
            <v>1</v>
          </cell>
          <cell r="Q116" t="str">
            <v>식</v>
          </cell>
          <cell r="W116">
            <v>131</v>
          </cell>
          <cell r="AM116">
            <v>1</v>
          </cell>
          <cell r="AN116">
            <v>2.6</v>
          </cell>
          <cell r="AO116">
            <v>2.6</v>
          </cell>
          <cell r="AP116" t="str">
            <v>저압케이블공</v>
          </cell>
          <cell r="AQ116">
            <v>0.02</v>
          </cell>
          <cell r="BB116" t="str">
            <v>전 7-9</v>
          </cell>
          <cell r="BC116">
            <v>1</v>
          </cell>
        </row>
        <row r="117">
          <cell r="B117" t="str">
            <v>케이블</v>
          </cell>
          <cell r="C117" t="str">
            <v>600V FCV 4C/22㎟</v>
          </cell>
          <cell r="D117">
            <v>1.05</v>
          </cell>
          <cell r="E117" t="str">
            <v>m</v>
          </cell>
          <cell r="F117">
            <v>50</v>
          </cell>
          <cell r="G117">
            <v>5565</v>
          </cell>
          <cell r="I117">
            <v>5403</v>
          </cell>
          <cell r="K117">
            <v>0</v>
          </cell>
          <cell r="M117">
            <v>162</v>
          </cell>
          <cell r="N117" t="str">
            <v>잡재료비</v>
          </cell>
          <cell r="O117" t="str">
            <v>배선의 5%</v>
          </cell>
          <cell r="P117">
            <v>1</v>
          </cell>
          <cell r="Q117" t="str">
            <v>식</v>
          </cell>
          <cell r="W117">
            <v>0</v>
          </cell>
          <cell r="AM117">
            <v>1</v>
          </cell>
          <cell r="AN117">
            <v>2.6</v>
          </cell>
          <cell r="AO117">
            <v>2.6</v>
          </cell>
          <cell r="AP117" t="str">
            <v>저압케이블공</v>
          </cell>
          <cell r="AQ117">
            <v>2.5999999999999999E-2</v>
          </cell>
          <cell r="BB117" t="str">
            <v>전 7-9</v>
          </cell>
          <cell r="BC117">
            <v>1</v>
          </cell>
        </row>
        <row r="118">
          <cell r="A118">
            <v>20</v>
          </cell>
          <cell r="B118" t="str">
            <v>케이블</v>
          </cell>
          <cell r="C118" t="str">
            <v>600V FCV 4C/38㎟</v>
          </cell>
          <cell r="D118">
            <v>1.05</v>
          </cell>
          <cell r="E118" t="str">
            <v>m</v>
          </cell>
          <cell r="F118">
            <v>50</v>
          </cell>
          <cell r="G118">
            <v>13956</v>
          </cell>
          <cell r="I118">
            <v>7482</v>
          </cell>
          <cell r="J118">
            <v>5953</v>
          </cell>
          <cell r="K118">
            <v>6250</v>
          </cell>
          <cell r="M118">
            <v>224</v>
          </cell>
          <cell r="N118" t="str">
            <v>잡재료비</v>
          </cell>
          <cell r="O118" t="str">
            <v>배선의 5%</v>
          </cell>
          <cell r="P118">
            <v>1</v>
          </cell>
          <cell r="Q118" t="str">
            <v>식</v>
          </cell>
          <cell r="W118">
            <v>312</v>
          </cell>
          <cell r="AM118">
            <v>1</v>
          </cell>
          <cell r="AN118">
            <v>2.6</v>
          </cell>
          <cell r="AO118">
            <v>2.6</v>
          </cell>
          <cell r="AP118" t="str">
            <v>저압케이블공</v>
          </cell>
          <cell r="AQ118">
            <v>3.5999999999999997E-2</v>
          </cell>
          <cell r="BB118" t="str">
            <v>전 7-9</v>
          </cell>
          <cell r="BC118">
            <v>1</v>
          </cell>
        </row>
        <row r="119">
          <cell r="B119" t="str">
            <v>케이블</v>
          </cell>
          <cell r="C119" t="str">
            <v>600V FCV 4C/60㎟</v>
          </cell>
          <cell r="D119">
            <v>1.05</v>
          </cell>
          <cell r="E119" t="str">
            <v>m</v>
          </cell>
          <cell r="F119">
            <v>50</v>
          </cell>
          <cell r="G119">
            <v>10489</v>
          </cell>
          <cell r="I119">
            <v>10184</v>
          </cell>
          <cell r="K119">
            <v>0</v>
          </cell>
          <cell r="M119">
            <v>305</v>
          </cell>
          <cell r="N119" t="str">
            <v>잡재료비</v>
          </cell>
          <cell r="O119" t="str">
            <v>배선의 5%</v>
          </cell>
          <cell r="P119">
            <v>1</v>
          </cell>
          <cell r="Q119" t="str">
            <v>식</v>
          </cell>
          <cell r="W119">
            <v>0</v>
          </cell>
          <cell r="AM119">
            <v>1</v>
          </cell>
          <cell r="AN119">
            <v>2.6</v>
          </cell>
          <cell r="AO119">
            <v>2.6</v>
          </cell>
          <cell r="AP119" t="str">
            <v>저압케이블공</v>
          </cell>
          <cell r="AQ119">
            <v>4.9000000000000002E-2</v>
          </cell>
          <cell r="BB119" t="str">
            <v>전 7-9</v>
          </cell>
          <cell r="BC119">
            <v>1</v>
          </cell>
        </row>
        <row r="120">
          <cell r="B120" t="str">
            <v>케이블</v>
          </cell>
          <cell r="C120" t="str">
            <v>3.3KV FCV 1C/60㎟</v>
          </cell>
          <cell r="D120">
            <v>1.05</v>
          </cell>
          <cell r="E120" t="str">
            <v>m</v>
          </cell>
          <cell r="F120">
            <v>50</v>
          </cell>
          <cell r="G120">
            <v>1448</v>
          </cell>
          <cell r="I120">
            <v>1406</v>
          </cell>
          <cell r="K120">
            <v>0</v>
          </cell>
          <cell r="M120">
            <v>42</v>
          </cell>
          <cell r="N120" t="str">
            <v>잡재료비</v>
          </cell>
          <cell r="O120" t="str">
            <v>배선의 5%</v>
          </cell>
          <cell r="P120">
            <v>1</v>
          </cell>
          <cell r="Q120" t="str">
            <v>식</v>
          </cell>
          <cell r="W120">
            <v>0</v>
          </cell>
          <cell r="AM120">
            <v>2</v>
          </cell>
          <cell r="AN120" t="str">
            <v>1.1x0.5</v>
          </cell>
          <cell r="AO120">
            <v>0.55000000000000004</v>
          </cell>
          <cell r="AP120" t="str">
            <v>고압케이블공</v>
          </cell>
          <cell r="AQ120">
            <v>1.7000000000000001E-2</v>
          </cell>
          <cell r="AR120" t="str">
            <v>보통인부</v>
          </cell>
          <cell r="AS120">
            <v>1.7000000000000001E-2</v>
          </cell>
          <cell r="BB120" t="str">
            <v>전 5-38</v>
          </cell>
          <cell r="BC120">
            <v>1</v>
          </cell>
        </row>
        <row r="121">
          <cell r="B121" t="str">
            <v>케이블</v>
          </cell>
          <cell r="C121" t="str">
            <v>3.3KV FCV 1C/100㎟</v>
          </cell>
          <cell r="D121">
            <v>1.05</v>
          </cell>
          <cell r="E121" t="str">
            <v>m</v>
          </cell>
          <cell r="F121">
            <v>50</v>
          </cell>
          <cell r="G121">
            <v>1932</v>
          </cell>
          <cell r="I121">
            <v>1876</v>
          </cell>
          <cell r="K121">
            <v>0</v>
          </cell>
          <cell r="M121">
            <v>56</v>
          </cell>
          <cell r="N121" t="str">
            <v>잡재료비</v>
          </cell>
          <cell r="O121" t="str">
            <v>배선의 5%</v>
          </cell>
          <cell r="P121">
            <v>1</v>
          </cell>
          <cell r="Q121" t="str">
            <v>식</v>
          </cell>
          <cell r="W121">
            <v>0</v>
          </cell>
          <cell r="AM121">
            <v>2</v>
          </cell>
          <cell r="AN121" t="str">
            <v>1.1x0.5</v>
          </cell>
          <cell r="AO121">
            <v>0.55000000000000004</v>
          </cell>
          <cell r="AP121" t="str">
            <v>고압케이블공</v>
          </cell>
          <cell r="AQ121">
            <v>2.3E-2</v>
          </cell>
          <cell r="AR121" t="str">
            <v>보통인부</v>
          </cell>
          <cell r="AS121">
            <v>2.1999999999999999E-2</v>
          </cell>
          <cell r="BB121" t="str">
            <v>전 5-38</v>
          </cell>
          <cell r="BC121">
            <v>1</v>
          </cell>
        </row>
        <row r="122">
          <cell r="B122" t="str">
            <v>케이블</v>
          </cell>
          <cell r="C122" t="str">
            <v>3.3KV FCV 3C/38㎟</v>
          </cell>
          <cell r="D122">
            <v>1.05</v>
          </cell>
          <cell r="E122" t="str">
            <v>m</v>
          </cell>
          <cell r="F122">
            <v>50</v>
          </cell>
          <cell r="G122">
            <v>2499</v>
          </cell>
          <cell r="I122">
            <v>2427</v>
          </cell>
          <cell r="K122">
            <v>0</v>
          </cell>
          <cell r="M122">
            <v>72</v>
          </cell>
          <cell r="N122" t="str">
            <v>잡재료비</v>
          </cell>
          <cell r="O122" t="str">
            <v>배선의 5%</v>
          </cell>
          <cell r="P122">
            <v>1</v>
          </cell>
          <cell r="Q122" t="str">
            <v>식</v>
          </cell>
          <cell r="W122">
            <v>0</v>
          </cell>
          <cell r="AM122">
            <v>2</v>
          </cell>
          <cell r="AN122">
            <v>1.1000000000000001</v>
          </cell>
          <cell r="AO122">
            <v>1.1000000000000001</v>
          </cell>
          <cell r="AP122" t="str">
            <v>고압케이블공</v>
          </cell>
          <cell r="AQ122">
            <v>1.4999999999999999E-2</v>
          </cell>
          <cell r="AR122" t="str">
            <v>보통인부</v>
          </cell>
          <cell r="AS122">
            <v>1.4E-2</v>
          </cell>
          <cell r="BB122" t="str">
            <v>전 5-38</v>
          </cell>
          <cell r="BC122">
            <v>1</v>
          </cell>
        </row>
        <row r="123">
          <cell r="B123" t="str">
            <v>케이블</v>
          </cell>
          <cell r="C123" t="str">
            <v>6.6KV FCV 1C/60㎟</v>
          </cell>
          <cell r="D123">
            <v>1.05</v>
          </cell>
          <cell r="E123" t="str">
            <v>m</v>
          </cell>
          <cell r="F123">
            <v>50</v>
          </cell>
          <cell r="G123">
            <v>1580</v>
          </cell>
          <cell r="I123">
            <v>1534</v>
          </cell>
          <cell r="K123">
            <v>0</v>
          </cell>
          <cell r="M123">
            <v>46</v>
          </cell>
          <cell r="N123" t="str">
            <v>잡재료비</v>
          </cell>
          <cell r="O123" t="str">
            <v>배선의 5%</v>
          </cell>
          <cell r="P123">
            <v>1</v>
          </cell>
          <cell r="Q123" t="str">
            <v>식</v>
          </cell>
          <cell r="W123">
            <v>0</v>
          </cell>
          <cell r="AM123">
            <v>2</v>
          </cell>
          <cell r="AN123" t="str">
            <v>1.2x0.5</v>
          </cell>
          <cell r="AO123">
            <v>0.6</v>
          </cell>
          <cell r="AP123" t="str">
            <v>고압케이블공</v>
          </cell>
          <cell r="AQ123">
            <v>1.7000000000000001E-2</v>
          </cell>
          <cell r="AR123" t="str">
            <v>보통인부</v>
          </cell>
          <cell r="AS123">
            <v>1.7000000000000001E-2</v>
          </cell>
          <cell r="BB123" t="str">
            <v>전 5-38</v>
          </cell>
          <cell r="BC123">
            <v>1</v>
          </cell>
        </row>
        <row r="124">
          <cell r="B124" t="str">
            <v>케이블</v>
          </cell>
          <cell r="C124" t="str">
            <v>6.6KV FCV 1C/100㎟</v>
          </cell>
          <cell r="D124">
            <v>1.05</v>
          </cell>
          <cell r="E124" t="str">
            <v>m</v>
          </cell>
          <cell r="F124">
            <v>50</v>
          </cell>
          <cell r="G124">
            <v>2108</v>
          </cell>
          <cell r="I124">
            <v>2047</v>
          </cell>
          <cell r="K124">
            <v>0</v>
          </cell>
          <cell r="M124">
            <v>61</v>
          </cell>
          <cell r="N124" t="str">
            <v>잡재료비</v>
          </cell>
          <cell r="O124" t="str">
            <v>배선의 5%</v>
          </cell>
          <cell r="P124">
            <v>1</v>
          </cell>
          <cell r="Q124" t="str">
            <v>식</v>
          </cell>
          <cell r="W124">
            <v>0</v>
          </cell>
          <cell r="AM124">
            <v>2</v>
          </cell>
          <cell r="AN124" t="str">
            <v>1.2x0.5</v>
          </cell>
          <cell r="AO124">
            <v>0.6</v>
          </cell>
          <cell r="AP124" t="str">
            <v>고압케이블공</v>
          </cell>
          <cell r="AQ124">
            <v>2.3E-2</v>
          </cell>
          <cell r="AR124" t="str">
            <v>보통인부</v>
          </cell>
          <cell r="AS124">
            <v>2.1999999999999999E-2</v>
          </cell>
          <cell r="BB124" t="str">
            <v>전 5-38</v>
          </cell>
          <cell r="BC124">
            <v>1</v>
          </cell>
        </row>
        <row r="125">
          <cell r="B125" t="str">
            <v>케이블</v>
          </cell>
          <cell r="C125" t="str">
            <v>6.6KV FCV 1C/200㎟</v>
          </cell>
          <cell r="D125">
            <v>1.05</v>
          </cell>
          <cell r="E125" t="str">
            <v>m</v>
          </cell>
          <cell r="F125">
            <v>50</v>
          </cell>
          <cell r="G125">
            <v>3223</v>
          </cell>
          <cell r="I125">
            <v>3130</v>
          </cell>
          <cell r="K125">
            <v>0</v>
          </cell>
          <cell r="M125">
            <v>93</v>
          </cell>
          <cell r="N125" t="str">
            <v>잡재료비</v>
          </cell>
          <cell r="O125" t="str">
            <v>배선의 5%</v>
          </cell>
          <cell r="P125">
            <v>1</v>
          </cell>
          <cell r="Q125" t="str">
            <v>식</v>
          </cell>
          <cell r="W125">
            <v>0</v>
          </cell>
          <cell r="AM125">
            <v>2</v>
          </cell>
          <cell r="AN125" t="str">
            <v>1.2x0.5</v>
          </cell>
          <cell r="AO125">
            <v>0.6</v>
          </cell>
          <cell r="AP125" t="str">
            <v>고압케이블공</v>
          </cell>
          <cell r="AQ125">
            <v>3.5000000000000003E-2</v>
          </cell>
          <cell r="AR125" t="str">
            <v>보통인부</v>
          </cell>
          <cell r="AS125">
            <v>3.4000000000000002E-2</v>
          </cell>
          <cell r="BB125" t="str">
            <v>전 5-38</v>
          </cell>
          <cell r="BC125">
            <v>1</v>
          </cell>
        </row>
        <row r="126">
          <cell r="B126" t="str">
            <v>케이블</v>
          </cell>
          <cell r="C126" t="str">
            <v>6.6KV FCV 1C/250㎟</v>
          </cell>
          <cell r="D126">
            <v>1.05</v>
          </cell>
          <cell r="E126" t="str">
            <v>m</v>
          </cell>
          <cell r="F126">
            <v>50</v>
          </cell>
          <cell r="G126">
            <v>4620</v>
          </cell>
          <cell r="I126">
            <v>4486</v>
          </cell>
          <cell r="K126">
            <v>0</v>
          </cell>
          <cell r="M126">
            <v>134</v>
          </cell>
          <cell r="N126" t="str">
            <v>잡재료비</v>
          </cell>
          <cell r="O126" t="str">
            <v>배선의 5%</v>
          </cell>
          <cell r="P126">
            <v>1</v>
          </cell>
          <cell r="Q126" t="str">
            <v>식</v>
          </cell>
          <cell r="W126">
            <v>0</v>
          </cell>
          <cell r="AM126">
            <v>2</v>
          </cell>
          <cell r="AN126" t="str">
            <v>1.2x0.5</v>
          </cell>
          <cell r="AO126">
            <v>0.6</v>
          </cell>
          <cell r="AP126" t="str">
            <v>고압케이블공</v>
          </cell>
          <cell r="AQ126">
            <v>0.05</v>
          </cell>
          <cell r="AR126" t="str">
            <v>보통인부</v>
          </cell>
          <cell r="AS126">
            <v>4.9000000000000002E-2</v>
          </cell>
          <cell r="BB126" t="str">
            <v>전 5-38</v>
          </cell>
          <cell r="BC126">
            <v>1</v>
          </cell>
        </row>
        <row r="127">
          <cell r="B127" t="str">
            <v>케이블</v>
          </cell>
          <cell r="C127" t="str">
            <v>6.6KV FCV 1C/400㎟</v>
          </cell>
          <cell r="D127">
            <v>1.05</v>
          </cell>
          <cell r="E127" t="str">
            <v>m</v>
          </cell>
          <cell r="F127">
            <v>50</v>
          </cell>
          <cell r="G127">
            <v>2325</v>
          </cell>
          <cell r="I127">
            <v>2258</v>
          </cell>
          <cell r="K127">
            <v>0</v>
          </cell>
          <cell r="M127">
            <v>67</v>
          </cell>
          <cell r="N127" t="str">
            <v>잡재료비</v>
          </cell>
          <cell r="O127" t="str">
            <v>배선의 5%</v>
          </cell>
          <cell r="P127">
            <v>1</v>
          </cell>
          <cell r="Q127" t="str">
            <v>식</v>
          </cell>
          <cell r="W127">
            <v>0</v>
          </cell>
          <cell r="AM127">
            <v>2</v>
          </cell>
          <cell r="AN127" t="str">
            <v>1.2x0.5</v>
          </cell>
          <cell r="AO127">
            <v>0.6</v>
          </cell>
          <cell r="AP127" t="str">
            <v>고압케이블공</v>
          </cell>
          <cell r="AQ127">
            <v>2.5000000000000001E-2</v>
          </cell>
          <cell r="AR127" t="str">
            <v>보통인부</v>
          </cell>
          <cell r="AS127">
            <v>2.5000000000000001E-2</v>
          </cell>
          <cell r="BB127" t="str">
            <v>전 5-38</v>
          </cell>
          <cell r="BC127">
            <v>1</v>
          </cell>
        </row>
        <row r="128">
          <cell r="B128" t="str">
            <v>케이블</v>
          </cell>
          <cell r="C128" t="str">
            <v>6.6KV FCV 1C/400㎟</v>
          </cell>
          <cell r="D128">
            <v>1.05</v>
          </cell>
          <cell r="E128" t="str">
            <v>m</v>
          </cell>
          <cell r="F128">
            <v>50</v>
          </cell>
          <cell r="G128">
            <v>2325</v>
          </cell>
          <cell r="I128">
            <v>2258</v>
          </cell>
          <cell r="K128">
            <v>0</v>
          </cell>
          <cell r="M128">
            <v>67</v>
          </cell>
          <cell r="N128" t="str">
            <v>잡재료비</v>
          </cell>
          <cell r="O128" t="str">
            <v>배선의 5%</v>
          </cell>
          <cell r="P128">
            <v>1</v>
          </cell>
          <cell r="Q128" t="str">
            <v>식</v>
          </cell>
          <cell r="W128">
            <v>0</v>
          </cell>
          <cell r="AM128">
            <v>2</v>
          </cell>
          <cell r="AN128" t="str">
            <v>1.2x0.5</v>
          </cell>
          <cell r="AO128">
            <v>0.6</v>
          </cell>
          <cell r="AP128" t="str">
            <v>고압케이블공</v>
          </cell>
          <cell r="AQ128">
            <v>2.5000000000000001E-2</v>
          </cell>
          <cell r="AR128" t="str">
            <v>보통인부</v>
          </cell>
          <cell r="AS128">
            <v>2.5000000000000001E-2</v>
          </cell>
          <cell r="BB128" t="str">
            <v>전 5-38</v>
          </cell>
          <cell r="BC128">
            <v>1</v>
          </cell>
        </row>
        <row r="129">
          <cell r="B129" t="str">
            <v>케이블</v>
          </cell>
          <cell r="C129" t="str">
            <v>6.6KV FCV 3C/38㎟</v>
          </cell>
          <cell r="D129">
            <v>1.05</v>
          </cell>
          <cell r="E129" t="str">
            <v>m</v>
          </cell>
          <cell r="F129">
            <v>50</v>
          </cell>
          <cell r="G129">
            <v>2727</v>
          </cell>
          <cell r="I129">
            <v>2648</v>
          </cell>
          <cell r="K129">
            <v>0</v>
          </cell>
          <cell r="M129">
            <v>79</v>
          </cell>
          <cell r="N129" t="str">
            <v>잡재료비</v>
          </cell>
          <cell r="O129" t="str">
            <v>배선의 5%</v>
          </cell>
          <cell r="P129">
            <v>1</v>
          </cell>
          <cell r="Q129" t="str">
            <v>식</v>
          </cell>
          <cell r="W129">
            <v>0</v>
          </cell>
          <cell r="AM129">
            <v>2</v>
          </cell>
          <cell r="AN129">
            <v>1.2</v>
          </cell>
          <cell r="AO129">
            <v>1.2</v>
          </cell>
          <cell r="AP129" t="str">
            <v>고압케이블공</v>
          </cell>
          <cell r="AQ129">
            <v>1.4999999999999999E-2</v>
          </cell>
          <cell r="AR129" t="str">
            <v>보통인부</v>
          </cell>
          <cell r="AS129">
            <v>1.4E-2</v>
          </cell>
          <cell r="BB129" t="str">
            <v>전 5-38</v>
          </cell>
          <cell r="BC129">
            <v>1</v>
          </cell>
        </row>
        <row r="130">
          <cell r="B130" t="str">
            <v>케이블</v>
          </cell>
          <cell r="C130" t="str">
            <v>22.9KV CN/CO-W 1C/60㎟</v>
          </cell>
          <cell r="D130">
            <v>1.05</v>
          </cell>
          <cell r="E130" t="str">
            <v>m</v>
          </cell>
          <cell r="F130">
            <v>50</v>
          </cell>
          <cell r="G130">
            <v>5199</v>
          </cell>
          <cell r="I130">
            <v>5048</v>
          </cell>
          <cell r="K130">
            <v>0</v>
          </cell>
          <cell r="M130">
            <v>151</v>
          </cell>
          <cell r="N130" t="str">
            <v>잡재료비</v>
          </cell>
          <cell r="O130" t="str">
            <v>배선의 5%</v>
          </cell>
          <cell r="P130">
            <v>1</v>
          </cell>
          <cell r="Q130" t="str">
            <v>식</v>
          </cell>
          <cell r="W130">
            <v>0</v>
          </cell>
          <cell r="AM130">
            <v>2</v>
          </cell>
          <cell r="AN130">
            <v>1.6</v>
          </cell>
          <cell r="AO130">
            <v>1.6</v>
          </cell>
          <cell r="AP130" t="str">
            <v>특고케이블공</v>
          </cell>
          <cell r="AQ130">
            <v>1.7000000000000001E-2</v>
          </cell>
          <cell r="AR130" t="str">
            <v>보통인부</v>
          </cell>
          <cell r="AS130">
            <v>1.7000000000000001E-2</v>
          </cell>
          <cell r="BB130" t="str">
            <v>전 5-38</v>
          </cell>
          <cell r="BC130">
            <v>1</v>
          </cell>
        </row>
        <row r="131">
          <cell r="B131" t="str">
            <v>케이블(옥외)</v>
          </cell>
          <cell r="C131" t="str">
            <v>22.9KV CN/CO-W 1C/60㎟</v>
          </cell>
          <cell r="D131">
            <v>1.03</v>
          </cell>
          <cell r="E131" t="str">
            <v>m</v>
          </cell>
          <cell r="F131">
            <v>50</v>
          </cell>
          <cell r="G131">
            <v>5199</v>
          </cell>
          <cell r="I131">
            <v>5048</v>
          </cell>
          <cell r="K131">
            <v>0</v>
          </cell>
          <cell r="M131">
            <v>151</v>
          </cell>
          <cell r="N131" t="str">
            <v>잡재료비</v>
          </cell>
          <cell r="O131" t="str">
            <v>배선의 5%</v>
          </cell>
          <cell r="P131">
            <v>1</v>
          </cell>
          <cell r="Q131" t="str">
            <v>식</v>
          </cell>
          <cell r="W131">
            <v>0</v>
          </cell>
          <cell r="AM131">
            <v>2</v>
          </cell>
          <cell r="AN131">
            <v>1.6</v>
          </cell>
          <cell r="AO131">
            <v>1.6</v>
          </cell>
          <cell r="AP131" t="str">
            <v>특고케이블공</v>
          </cell>
          <cell r="AQ131">
            <v>1.7000000000000001E-2</v>
          </cell>
          <cell r="AR131" t="str">
            <v>보통인부</v>
          </cell>
          <cell r="AS131">
            <v>1.7000000000000001E-2</v>
          </cell>
          <cell r="BB131" t="str">
            <v>전 5-38</v>
          </cell>
          <cell r="BC131">
            <v>1</v>
          </cell>
        </row>
        <row r="132">
          <cell r="B132" t="str">
            <v>케이블</v>
          </cell>
          <cell r="C132" t="str">
            <v>FCVV 5C/1.25㎟</v>
          </cell>
          <cell r="D132">
            <v>1.05</v>
          </cell>
          <cell r="E132" t="str">
            <v>m</v>
          </cell>
          <cell r="F132">
            <v>50</v>
          </cell>
          <cell r="G132">
            <v>2634</v>
          </cell>
          <cell r="I132">
            <v>2558</v>
          </cell>
          <cell r="K132">
            <v>0</v>
          </cell>
          <cell r="M132">
            <v>76</v>
          </cell>
          <cell r="N132" t="str">
            <v>잡재료비</v>
          </cell>
          <cell r="O132" t="str">
            <v>배선의 5%</v>
          </cell>
          <cell r="P132">
            <v>1</v>
          </cell>
          <cell r="Q132" t="str">
            <v>식</v>
          </cell>
          <cell r="W132">
            <v>0</v>
          </cell>
          <cell r="AM132">
            <v>1</v>
          </cell>
          <cell r="AN132">
            <v>1</v>
          </cell>
          <cell r="AO132">
            <v>1</v>
          </cell>
          <cell r="AP132" t="str">
            <v>저압케이블공</v>
          </cell>
          <cell r="AQ132">
            <v>3.2000000000000001E-2</v>
          </cell>
          <cell r="BB132" t="str">
            <v>전 7-10</v>
          </cell>
          <cell r="BC132">
            <v>1</v>
          </cell>
        </row>
        <row r="133">
          <cell r="A133">
            <v>21</v>
          </cell>
          <cell r="B133" t="str">
            <v>케이블</v>
          </cell>
          <cell r="C133" t="str">
            <v>FCVV 2C/2㎟</v>
          </cell>
          <cell r="D133">
            <v>1.05</v>
          </cell>
          <cell r="E133" t="str">
            <v>m</v>
          </cell>
          <cell r="F133">
            <v>50</v>
          </cell>
          <cell r="G133">
            <v>1643</v>
          </cell>
          <cell r="I133">
            <v>1119</v>
          </cell>
          <cell r="J133">
            <v>468</v>
          </cell>
          <cell r="K133">
            <v>491</v>
          </cell>
          <cell r="M133">
            <v>33</v>
          </cell>
          <cell r="N133" t="str">
            <v>잡재료비</v>
          </cell>
          <cell r="O133" t="str">
            <v>배선의 5%</v>
          </cell>
          <cell r="P133">
            <v>1</v>
          </cell>
          <cell r="Q133" t="str">
            <v>식</v>
          </cell>
          <cell r="W133">
            <v>24</v>
          </cell>
          <cell r="AM133">
            <v>1</v>
          </cell>
          <cell r="AN133">
            <v>1</v>
          </cell>
          <cell r="AO133">
            <v>1</v>
          </cell>
          <cell r="AP133" t="str">
            <v>저압케이블공</v>
          </cell>
          <cell r="AQ133">
            <v>1.4E-2</v>
          </cell>
          <cell r="BB133" t="str">
            <v>전 7-10</v>
          </cell>
          <cell r="BC133">
            <v>1</v>
          </cell>
        </row>
        <row r="134">
          <cell r="A134">
            <v>22</v>
          </cell>
          <cell r="B134" t="str">
            <v>케이블</v>
          </cell>
          <cell r="C134" t="str">
            <v>FCVV 3C/2㎟</v>
          </cell>
          <cell r="D134">
            <v>1.05</v>
          </cell>
          <cell r="E134" t="str">
            <v>m</v>
          </cell>
          <cell r="F134">
            <v>50</v>
          </cell>
          <cell r="G134">
            <v>2152</v>
          </cell>
          <cell r="I134">
            <v>1518</v>
          </cell>
          <cell r="J134">
            <v>561</v>
          </cell>
          <cell r="K134">
            <v>589</v>
          </cell>
          <cell r="M134">
            <v>45</v>
          </cell>
          <cell r="N134" t="str">
            <v>잡재료비</v>
          </cell>
          <cell r="O134" t="str">
            <v>배선의 5%</v>
          </cell>
          <cell r="P134">
            <v>1</v>
          </cell>
          <cell r="Q134" t="str">
            <v>식</v>
          </cell>
          <cell r="W134">
            <v>29</v>
          </cell>
          <cell r="AM134">
            <v>1</v>
          </cell>
          <cell r="AN134">
            <v>1</v>
          </cell>
          <cell r="AO134">
            <v>1</v>
          </cell>
          <cell r="AP134" t="str">
            <v>저압케이블공</v>
          </cell>
          <cell r="AQ134">
            <v>1.9E-2</v>
          </cell>
          <cell r="BB134" t="str">
            <v>전 7-10</v>
          </cell>
          <cell r="BC134">
            <v>1</v>
          </cell>
        </row>
        <row r="135">
          <cell r="A135">
            <v>23</v>
          </cell>
          <cell r="B135" t="str">
            <v>케이블</v>
          </cell>
          <cell r="C135" t="str">
            <v>FCVV 4C/2㎟</v>
          </cell>
          <cell r="D135">
            <v>1.05</v>
          </cell>
          <cell r="E135" t="str">
            <v>m</v>
          </cell>
          <cell r="F135">
            <v>1</v>
          </cell>
          <cell r="G135">
            <v>2883</v>
          </cell>
          <cell r="I135">
            <v>2078</v>
          </cell>
          <cell r="J135">
            <v>708</v>
          </cell>
          <cell r="K135">
            <v>743</v>
          </cell>
          <cell r="M135">
            <v>62</v>
          </cell>
          <cell r="N135" t="str">
            <v>잡재료비</v>
          </cell>
          <cell r="O135" t="str">
            <v>배선의 5%</v>
          </cell>
          <cell r="P135">
            <v>1</v>
          </cell>
          <cell r="Q135" t="str">
            <v>식</v>
          </cell>
          <cell r="W135">
            <v>37</v>
          </cell>
          <cell r="AM135">
            <v>1</v>
          </cell>
          <cell r="AN135">
            <v>1</v>
          </cell>
          <cell r="AO135">
            <v>1</v>
          </cell>
          <cell r="AP135" t="str">
            <v>저압케이블공</v>
          </cell>
          <cell r="AQ135">
            <v>2.5999999999999999E-2</v>
          </cell>
          <cell r="BB135" t="str">
            <v>전 7-10</v>
          </cell>
          <cell r="BC135">
            <v>1</v>
          </cell>
        </row>
        <row r="136">
          <cell r="B136" t="str">
            <v>케이블</v>
          </cell>
          <cell r="C136" t="str">
            <v>FCVV 5C/2㎟</v>
          </cell>
          <cell r="D136">
            <v>1.05</v>
          </cell>
          <cell r="E136" t="str">
            <v>m</v>
          </cell>
          <cell r="F136">
            <v>50</v>
          </cell>
          <cell r="G136">
            <v>2634</v>
          </cell>
          <cell r="I136">
            <v>2558</v>
          </cell>
          <cell r="K136">
            <v>0</v>
          </cell>
          <cell r="M136">
            <v>76</v>
          </cell>
          <cell r="N136" t="str">
            <v>잡재료비</v>
          </cell>
          <cell r="O136" t="str">
            <v>배선의 5%</v>
          </cell>
          <cell r="P136">
            <v>1</v>
          </cell>
          <cell r="Q136" t="str">
            <v>식</v>
          </cell>
          <cell r="W136">
            <v>0</v>
          </cell>
          <cell r="AM136">
            <v>1</v>
          </cell>
          <cell r="AN136">
            <v>1</v>
          </cell>
          <cell r="AO136">
            <v>1</v>
          </cell>
          <cell r="AP136" t="str">
            <v>저압케이블공</v>
          </cell>
          <cell r="AQ136">
            <v>3.2000000000000001E-2</v>
          </cell>
          <cell r="BB136" t="str">
            <v>전 7-10</v>
          </cell>
          <cell r="BC136">
            <v>1</v>
          </cell>
        </row>
        <row r="137">
          <cell r="B137" t="str">
            <v>케이블</v>
          </cell>
          <cell r="C137" t="str">
            <v>FCVV 6C/2㎟</v>
          </cell>
          <cell r="D137">
            <v>1.05</v>
          </cell>
          <cell r="E137" t="str">
            <v>m</v>
          </cell>
          <cell r="F137">
            <v>50</v>
          </cell>
          <cell r="G137">
            <v>2880</v>
          </cell>
          <cell r="I137">
            <v>2797</v>
          </cell>
          <cell r="K137">
            <v>0</v>
          </cell>
          <cell r="M137">
            <v>83</v>
          </cell>
          <cell r="N137" t="str">
            <v>잡재료비</v>
          </cell>
          <cell r="O137" t="str">
            <v>배선의 5%</v>
          </cell>
          <cell r="P137">
            <v>1</v>
          </cell>
          <cell r="Q137" t="str">
            <v>식</v>
          </cell>
          <cell r="W137">
            <v>0</v>
          </cell>
          <cell r="AM137">
            <v>1</v>
          </cell>
          <cell r="AN137">
            <v>1</v>
          </cell>
          <cell r="AO137">
            <v>1</v>
          </cell>
          <cell r="AP137" t="str">
            <v>저압케이블공</v>
          </cell>
          <cell r="AQ137">
            <v>3.5000000000000003E-2</v>
          </cell>
          <cell r="BB137" t="str">
            <v>전 7-10</v>
          </cell>
          <cell r="BC137">
            <v>1</v>
          </cell>
        </row>
        <row r="138">
          <cell r="B138" t="str">
            <v>케이블</v>
          </cell>
          <cell r="C138" t="str">
            <v>FCVV 7C/2㎟</v>
          </cell>
          <cell r="D138">
            <v>1.05</v>
          </cell>
          <cell r="E138" t="str">
            <v>m</v>
          </cell>
          <cell r="F138">
            <v>50</v>
          </cell>
          <cell r="G138">
            <v>3210</v>
          </cell>
          <cell r="I138">
            <v>3117</v>
          </cell>
          <cell r="K138">
            <v>0</v>
          </cell>
          <cell r="M138">
            <v>93</v>
          </cell>
          <cell r="N138" t="str">
            <v>잡재료비</v>
          </cell>
          <cell r="O138" t="str">
            <v>배선의 5%</v>
          </cell>
          <cell r="P138">
            <v>1</v>
          </cell>
          <cell r="Q138" t="str">
            <v>식</v>
          </cell>
          <cell r="W138">
            <v>0</v>
          </cell>
          <cell r="AM138">
            <v>1</v>
          </cell>
          <cell r="AN138">
            <v>1</v>
          </cell>
          <cell r="AO138">
            <v>1</v>
          </cell>
          <cell r="AP138" t="str">
            <v>저압케이블공</v>
          </cell>
          <cell r="AQ138">
            <v>3.9E-2</v>
          </cell>
          <cell r="BB138" t="str">
            <v>전 7-10</v>
          </cell>
          <cell r="BC138">
            <v>1</v>
          </cell>
        </row>
        <row r="139">
          <cell r="A139">
            <v>24</v>
          </cell>
          <cell r="B139" t="str">
            <v>케이블</v>
          </cell>
          <cell r="C139" t="str">
            <v>FCVV 8C/2㎟</v>
          </cell>
          <cell r="D139">
            <v>1.05</v>
          </cell>
          <cell r="E139" t="str">
            <v>m</v>
          </cell>
          <cell r="F139">
            <v>50</v>
          </cell>
          <cell r="G139">
            <v>4742</v>
          </cell>
          <cell r="I139">
            <v>3357</v>
          </cell>
          <cell r="J139">
            <v>1224</v>
          </cell>
          <cell r="K139">
            <v>1285</v>
          </cell>
          <cell r="M139">
            <v>100</v>
          </cell>
          <cell r="N139" t="str">
            <v>잡재료비</v>
          </cell>
          <cell r="O139" t="str">
            <v>배선의 5%</v>
          </cell>
          <cell r="P139">
            <v>1</v>
          </cell>
          <cell r="Q139" t="str">
            <v>식</v>
          </cell>
          <cell r="W139">
            <v>64</v>
          </cell>
          <cell r="AM139">
            <v>1</v>
          </cell>
          <cell r="AN139">
            <v>1</v>
          </cell>
          <cell r="AO139">
            <v>1</v>
          </cell>
          <cell r="AP139" t="str">
            <v>저압케이블공</v>
          </cell>
          <cell r="AQ139">
            <v>4.2000000000000003E-2</v>
          </cell>
          <cell r="BB139" t="str">
            <v>전 7-10</v>
          </cell>
          <cell r="BC139">
            <v>1</v>
          </cell>
        </row>
        <row r="140">
          <cell r="B140" t="str">
            <v>케이블</v>
          </cell>
          <cell r="C140" t="str">
            <v>FCVV 9C/2㎟</v>
          </cell>
          <cell r="D140">
            <v>1.05</v>
          </cell>
          <cell r="E140" t="str">
            <v>m</v>
          </cell>
          <cell r="F140">
            <v>50</v>
          </cell>
          <cell r="G140">
            <v>3952</v>
          </cell>
          <cell r="I140">
            <v>3837</v>
          </cell>
          <cell r="K140">
            <v>0</v>
          </cell>
          <cell r="M140">
            <v>115</v>
          </cell>
          <cell r="N140" t="str">
            <v>잡재료비</v>
          </cell>
          <cell r="O140" t="str">
            <v>배선의 5%</v>
          </cell>
          <cell r="P140">
            <v>1</v>
          </cell>
          <cell r="Q140" t="str">
            <v>식</v>
          </cell>
          <cell r="W140">
            <v>0</v>
          </cell>
          <cell r="AM140">
            <v>1</v>
          </cell>
          <cell r="AN140">
            <v>1</v>
          </cell>
          <cell r="AO140">
            <v>1</v>
          </cell>
          <cell r="AP140" t="str">
            <v>저압케이블공</v>
          </cell>
          <cell r="AQ140">
            <v>4.8000000000000001E-2</v>
          </cell>
          <cell r="BB140" t="str">
            <v>전 7-10</v>
          </cell>
          <cell r="BC140">
            <v>1</v>
          </cell>
        </row>
        <row r="141">
          <cell r="A141">
            <v>25</v>
          </cell>
          <cell r="B141" t="str">
            <v>케이블</v>
          </cell>
          <cell r="C141" t="str">
            <v>FCVV 10C/2㎟</v>
          </cell>
          <cell r="D141">
            <v>1.05</v>
          </cell>
          <cell r="E141" t="str">
            <v>m</v>
          </cell>
          <cell r="F141">
            <v>50</v>
          </cell>
          <cell r="G141">
            <v>5528</v>
          </cell>
          <cell r="I141">
            <v>3837</v>
          </cell>
          <cell r="J141">
            <v>1501</v>
          </cell>
          <cell r="K141">
            <v>1576</v>
          </cell>
          <cell r="M141">
            <v>115</v>
          </cell>
          <cell r="N141" t="str">
            <v>잡재료비</v>
          </cell>
          <cell r="O141" t="str">
            <v>배선의 5%</v>
          </cell>
          <cell r="P141">
            <v>1</v>
          </cell>
          <cell r="Q141" t="str">
            <v>식</v>
          </cell>
          <cell r="W141">
            <v>78</v>
          </cell>
          <cell r="AM141">
            <v>1</v>
          </cell>
          <cell r="AN141">
            <v>1</v>
          </cell>
          <cell r="AO141">
            <v>1</v>
          </cell>
          <cell r="AP141" t="str">
            <v>저압케이블공</v>
          </cell>
          <cell r="AQ141">
            <v>4.8000000000000001E-2</v>
          </cell>
          <cell r="BB141" t="str">
            <v>전 7-10</v>
          </cell>
          <cell r="BC141">
            <v>1</v>
          </cell>
        </row>
        <row r="142">
          <cell r="B142" t="str">
            <v>케이블(옥외)</v>
          </cell>
          <cell r="C142" t="str">
            <v>FCVV 10C/2㎟</v>
          </cell>
          <cell r="D142">
            <v>1.03</v>
          </cell>
          <cell r="E142" t="str">
            <v>m</v>
          </cell>
          <cell r="F142">
            <v>50</v>
          </cell>
          <cell r="G142">
            <v>3952</v>
          </cell>
          <cell r="I142">
            <v>3837</v>
          </cell>
          <cell r="K142">
            <v>0</v>
          </cell>
          <cell r="M142">
            <v>115</v>
          </cell>
          <cell r="N142" t="str">
            <v>잡재료비</v>
          </cell>
          <cell r="O142" t="str">
            <v>배선의 5%</v>
          </cell>
          <cell r="P142">
            <v>1</v>
          </cell>
          <cell r="Q142" t="str">
            <v>식</v>
          </cell>
          <cell r="W142">
            <v>0</v>
          </cell>
          <cell r="AM142">
            <v>1</v>
          </cell>
          <cell r="AN142">
            <v>1</v>
          </cell>
          <cell r="AO142">
            <v>1</v>
          </cell>
          <cell r="AP142" t="str">
            <v>저압케이블공</v>
          </cell>
          <cell r="AQ142">
            <v>4.8000000000000001E-2</v>
          </cell>
          <cell r="BB142" t="str">
            <v>전 7-10</v>
          </cell>
          <cell r="BC142">
            <v>1</v>
          </cell>
        </row>
        <row r="143">
          <cell r="B143" t="str">
            <v>케이블</v>
          </cell>
          <cell r="C143" t="str">
            <v>FCVV 12C/2㎟</v>
          </cell>
          <cell r="D143">
            <v>1.05</v>
          </cell>
          <cell r="E143" t="str">
            <v>m</v>
          </cell>
          <cell r="F143">
            <v>50</v>
          </cell>
          <cell r="G143">
            <v>4445</v>
          </cell>
          <cell r="I143">
            <v>4316</v>
          </cell>
          <cell r="K143">
            <v>0</v>
          </cell>
          <cell r="M143">
            <v>129</v>
          </cell>
          <cell r="N143" t="str">
            <v>잡재료비</v>
          </cell>
          <cell r="O143" t="str">
            <v>배선의 5%</v>
          </cell>
          <cell r="P143">
            <v>1</v>
          </cell>
          <cell r="Q143" t="str">
            <v>식</v>
          </cell>
          <cell r="W143">
            <v>0</v>
          </cell>
          <cell r="AM143">
            <v>1</v>
          </cell>
          <cell r="AN143">
            <v>1</v>
          </cell>
          <cell r="AO143">
            <v>1</v>
          </cell>
          <cell r="AP143" t="str">
            <v>저압케이블공</v>
          </cell>
          <cell r="AQ143">
            <v>5.3999999999999999E-2</v>
          </cell>
          <cell r="BB143" t="str">
            <v>전 7-10</v>
          </cell>
          <cell r="BC143">
            <v>1</v>
          </cell>
        </row>
        <row r="144">
          <cell r="B144" t="str">
            <v>케이블</v>
          </cell>
          <cell r="C144" t="str">
            <v>FCVV 15C/2㎟</v>
          </cell>
          <cell r="D144">
            <v>1.05</v>
          </cell>
          <cell r="E144" t="str">
            <v>m</v>
          </cell>
          <cell r="F144">
            <v>50</v>
          </cell>
          <cell r="G144">
            <v>5927</v>
          </cell>
          <cell r="I144">
            <v>5755</v>
          </cell>
          <cell r="K144">
            <v>0</v>
          </cell>
          <cell r="M144">
            <v>172</v>
          </cell>
          <cell r="N144" t="str">
            <v>잡재료비</v>
          </cell>
          <cell r="O144" t="str">
            <v>배선의 5%</v>
          </cell>
          <cell r="P144">
            <v>1</v>
          </cell>
          <cell r="Q144" t="str">
            <v>식</v>
          </cell>
          <cell r="W144">
            <v>0</v>
          </cell>
          <cell r="AM144">
            <v>1</v>
          </cell>
          <cell r="AN144">
            <v>1</v>
          </cell>
          <cell r="AO144">
            <v>1</v>
          </cell>
          <cell r="AP144" t="str">
            <v>저압케이블공</v>
          </cell>
          <cell r="AQ144">
            <v>7.1999999999999995E-2</v>
          </cell>
          <cell r="BB144" t="str">
            <v>전 7-10</v>
          </cell>
          <cell r="BC144">
            <v>1</v>
          </cell>
        </row>
        <row r="145">
          <cell r="A145">
            <v>26</v>
          </cell>
          <cell r="B145" t="str">
            <v>케이블</v>
          </cell>
          <cell r="C145" t="str">
            <v>FCVV 20C/2㎟</v>
          </cell>
          <cell r="D145">
            <v>1.05</v>
          </cell>
          <cell r="E145" t="str">
            <v>m</v>
          </cell>
          <cell r="F145">
            <v>50</v>
          </cell>
          <cell r="G145">
            <v>8786</v>
          </cell>
          <cell r="I145">
            <v>5755</v>
          </cell>
          <cell r="J145">
            <v>2723</v>
          </cell>
          <cell r="K145">
            <v>2859</v>
          </cell>
          <cell r="M145">
            <v>172</v>
          </cell>
          <cell r="N145" t="str">
            <v>잡재료비</v>
          </cell>
          <cell r="O145" t="str">
            <v>배선의 5%</v>
          </cell>
          <cell r="P145">
            <v>1</v>
          </cell>
          <cell r="Q145" t="str">
            <v>식</v>
          </cell>
          <cell r="W145">
            <v>142</v>
          </cell>
          <cell r="AM145">
            <v>1</v>
          </cell>
          <cell r="AN145">
            <v>1</v>
          </cell>
          <cell r="AO145">
            <v>1</v>
          </cell>
          <cell r="AP145" t="str">
            <v>저압케이블공</v>
          </cell>
          <cell r="AQ145">
            <v>7.1999999999999995E-2</v>
          </cell>
          <cell r="BB145" t="str">
            <v>전 7-10</v>
          </cell>
          <cell r="BC145">
            <v>1</v>
          </cell>
        </row>
        <row r="146">
          <cell r="B146" t="str">
            <v>케이블</v>
          </cell>
          <cell r="C146" t="str">
            <v>FCVV 24C/2㎟</v>
          </cell>
          <cell r="D146">
            <v>1.05</v>
          </cell>
          <cell r="E146" t="str">
            <v>m</v>
          </cell>
          <cell r="F146">
            <v>50</v>
          </cell>
          <cell r="G146">
            <v>6915</v>
          </cell>
          <cell r="I146">
            <v>6714</v>
          </cell>
          <cell r="K146">
            <v>0</v>
          </cell>
          <cell r="M146">
            <v>201</v>
          </cell>
          <cell r="N146" t="str">
            <v>잡재료비</v>
          </cell>
          <cell r="O146" t="str">
            <v>배선의 5%</v>
          </cell>
          <cell r="P146">
            <v>1</v>
          </cell>
          <cell r="Q146" t="str">
            <v>식</v>
          </cell>
          <cell r="W146">
            <v>0</v>
          </cell>
          <cell r="AM146">
            <v>1</v>
          </cell>
          <cell r="AN146">
            <v>1</v>
          </cell>
          <cell r="AO146">
            <v>1</v>
          </cell>
          <cell r="AP146" t="str">
            <v>저압케이블공</v>
          </cell>
          <cell r="AQ146">
            <v>8.4000000000000005E-2</v>
          </cell>
          <cell r="BB146" t="str">
            <v>전 7-10</v>
          </cell>
          <cell r="BC146">
            <v>1</v>
          </cell>
        </row>
        <row r="147">
          <cell r="B147" t="str">
            <v>케이블</v>
          </cell>
          <cell r="C147" t="str">
            <v>FCVV 27C/2㎟</v>
          </cell>
          <cell r="D147">
            <v>1.05</v>
          </cell>
          <cell r="E147" t="str">
            <v>m</v>
          </cell>
          <cell r="F147">
            <v>50</v>
          </cell>
          <cell r="G147">
            <v>8067</v>
          </cell>
          <cell r="I147">
            <v>7833</v>
          </cell>
          <cell r="K147">
            <v>0</v>
          </cell>
          <cell r="M147">
            <v>234</v>
          </cell>
          <cell r="N147" t="str">
            <v>잡재료비</v>
          </cell>
          <cell r="O147" t="str">
            <v>배선의 5%</v>
          </cell>
          <cell r="P147">
            <v>1</v>
          </cell>
          <cell r="Q147" t="str">
            <v>식</v>
          </cell>
          <cell r="W147">
            <v>0</v>
          </cell>
          <cell r="AM147">
            <v>1</v>
          </cell>
          <cell r="AN147">
            <v>1</v>
          </cell>
          <cell r="AO147">
            <v>1</v>
          </cell>
          <cell r="AP147" t="str">
            <v>저압케이블공</v>
          </cell>
          <cell r="AQ147">
            <v>9.8000000000000004E-2</v>
          </cell>
          <cell r="BB147" t="str">
            <v>전 7-10</v>
          </cell>
          <cell r="BC147">
            <v>1</v>
          </cell>
        </row>
        <row r="148">
          <cell r="A148">
            <v>27</v>
          </cell>
          <cell r="B148" t="str">
            <v>케이블</v>
          </cell>
          <cell r="C148" t="str">
            <v>FCVV 30C/2㎟</v>
          </cell>
          <cell r="D148">
            <v>1.05</v>
          </cell>
          <cell r="E148" t="str">
            <v>m</v>
          </cell>
          <cell r="F148">
            <v>50</v>
          </cell>
          <cell r="G148">
            <v>12202</v>
          </cell>
          <cell r="I148">
            <v>7833</v>
          </cell>
          <cell r="J148">
            <v>3939</v>
          </cell>
          <cell r="K148">
            <v>4135</v>
          </cell>
          <cell r="M148">
            <v>234</v>
          </cell>
          <cell r="N148" t="str">
            <v>잡재료비</v>
          </cell>
          <cell r="O148" t="str">
            <v>배선의 5%</v>
          </cell>
          <cell r="P148">
            <v>1</v>
          </cell>
          <cell r="Q148" t="str">
            <v>식</v>
          </cell>
          <cell r="W148">
            <v>206</v>
          </cell>
          <cell r="AM148">
            <v>1</v>
          </cell>
          <cell r="AN148">
            <v>1</v>
          </cell>
          <cell r="AO148">
            <v>1</v>
          </cell>
          <cell r="AP148" t="str">
            <v>저압케이블공</v>
          </cell>
          <cell r="AQ148">
            <v>9.8000000000000004E-2</v>
          </cell>
          <cell r="BB148" t="str">
            <v>전 7-10</v>
          </cell>
          <cell r="BC148">
            <v>1</v>
          </cell>
        </row>
        <row r="149">
          <cell r="B149" t="str">
            <v>케이블</v>
          </cell>
          <cell r="C149" t="str">
            <v>FCVV 30C/3.5㎟</v>
          </cell>
          <cell r="D149">
            <v>1.05</v>
          </cell>
          <cell r="E149" t="str">
            <v>m</v>
          </cell>
          <cell r="F149">
            <v>50</v>
          </cell>
          <cell r="G149">
            <v>8067</v>
          </cell>
          <cell r="I149">
            <v>7833</v>
          </cell>
          <cell r="K149">
            <v>0</v>
          </cell>
          <cell r="M149">
            <v>234</v>
          </cell>
          <cell r="N149" t="str">
            <v>잡재료비</v>
          </cell>
          <cell r="O149" t="str">
            <v>배선의 5%</v>
          </cell>
          <cell r="P149">
            <v>1</v>
          </cell>
          <cell r="Q149" t="str">
            <v>식</v>
          </cell>
          <cell r="W149">
            <v>0</v>
          </cell>
          <cell r="AM149">
            <v>1</v>
          </cell>
          <cell r="AN149">
            <v>1</v>
          </cell>
          <cell r="AO149">
            <v>1</v>
          </cell>
          <cell r="AP149" t="str">
            <v>저압케이블공</v>
          </cell>
          <cell r="AQ149">
            <v>9.8000000000000004E-2</v>
          </cell>
          <cell r="BB149" t="str">
            <v>전 7-10</v>
          </cell>
          <cell r="BC149">
            <v>1</v>
          </cell>
        </row>
        <row r="150">
          <cell r="B150" t="str">
            <v>케이블</v>
          </cell>
          <cell r="C150" t="str">
            <v>FCVV 7C/5.5㎟</v>
          </cell>
          <cell r="D150">
            <v>1.05</v>
          </cell>
          <cell r="E150" t="str">
            <v>m</v>
          </cell>
          <cell r="F150">
            <v>50</v>
          </cell>
          <cell r="G150">
            <v>3952</v>
          </cell>
          <cell r="I150">
            <v>3837</v>
          </cell>
          <cell r="K150">
            <v>0</v>
          </cell>
          <cell r="M150">
            <v>115</v>
          </cell>
          <cell r="N150" t="str">
            <v>잡재료비</v>
          </cell>
          <cell r="O150" t="str">
            <v>배선의 5%</v>
          </cell>
          <cell r="P150">
            <v>1</v>
          </cell>
          <cell r="Q150" t="str">
            <v>식</v>
          </cell>
          <cell r="W150">
            <v>0</v>
          </cell>
          <cell r="AM150">
            <v>1</v>
          </cell>
          <cell r="AN150">
            <v>1</v>
          </cell>
          <cell r="AO150">
            <v>1</v>
          </cell>
          <cell r="AP150" t="str">
            <v>저압케이블공</v>
          </cell>
          <cell r="AQ150">
            <v>4.8000000000000001E-2</v>
          </cell>
          <cell r="BB150" t="str">
            <v>전 7-10</v>
          </cell>
          <cell r="BC150">
            <v>1</v>
          </cell>
        </row>
        <row r="151">
          <cell r="B151" t="str">
            <v>케이블</v>
          </cell>
          <cell r="C151" t="str">
            <v>FCVV-SB 2C/1.25㎟</v>
          </cell>
          <cell r="D151">
            <v>1.05</v>
          </cell>
          <cell r="E151" t="str">
            <v>m</v>
          </cell>
          <cell r="F151">
            <v>50</v>
          </cell>
          <cell r="G151">
            <v>1382</v>
          </cell>
          <cell r="I151">
            <v>1342</v>
          </cell>
          <cell r="K151">
            <v>0</v>
          </cell>
          <cell r="M151">
            <v>40</v>
          </cell>
          <cell r="N151" t="str">
            <v>잡재료비</v>
          </cell>
          <cell r="O151" t="str">
            <v>배선의 5%</v>
          </cell>
          <cell r="P151">
            <v>1</v>
          </cell>
          <cell r="Q151" t="str">
            <v>식</v>
          </cell>
          <cell r="W151">
            <v>0</v>
          </cell>
          <cell r="AM151">
            <v>1</v>
          </cell>
          <cell r="AN151">
            <v>1.2</v>
          </cell>
          <cell r="AO151">
            <v>1.2</v>
          </cell>
          <cell r="AP151" t="str">
            <v>저압케이블공</v>
          </cell>
          <cell r="AQ151">
            <v>1.4E-2</v>
          </cell>
          <cell r="BB151" t="str">
            <v>전 7-10</v>
          </cell>
          <cell r="BC151">
            <v>1</v>
          </cell>
        </row>
        <row r="152">
          <cell r="A152">
            <v>28</v>
          </cell>
          <cell r="B152" t="str">
            <v>케이블</v>
          </cell>
          <cell r="C152" t="str">
            <v>FCVV-SB 2C/2㎟</v>
          </cell>
          <cell r="D152">
            <v>1.05</v>
          </cell>
          <cell r="E152" t="str">
            <v>m</v>
          </cell>
          <cell r="F152">
            <v>50</v>
          </cell>
          <cell r="G152">
            <v>1873</v>
          </cell>
          <cell r="I152">
            <v>1342</v>
          </cell>
          <cell r="J152">
            <v>468</v>
          </cell>
          <cell r="K152">
            <v>491</v>
          </cell>
          <cell r="M152">
            <v>40</v>
          </cell>
          <cell r="N152" t="str">
            <v>잡재료비</v>
          </cell>
          <cell r="O152" t="str">
            <v>배선의 5%</v>
          </cell>
          <cell r="P152">
            <v>1</v>
          </cell>
          <cell r="Q152" t="str">
            <v>식</v>
          </cell>
          <cell r="W152">
            <v>24</v>
          </cell>
          <cell r="AM152">
            <v>1</v>
          </cell>
          <cell r="AN152">
            <v>1.2</v>
          </cell>
          <cell r="AO152">
            <v>1.2</v>
          </cell>
          <cell r="AP152" t="str">
            <v>저압케이블공</v>
          </cell>
          <cell r="AQ152">
            <v>1.4E-2</v>
          </cell>
          <cell r="BB152" t="str">
            <v>전 7-10</v>
          </cell>
          <cell r="BC152">
            <v>1</v>
          </cell>
        </row>
        <row r="153">
          <cell r="B153" t="str">
            <v>케이블(옥외)</v>
          </cell>
          <cell r="C153" t="str">
            <v>FCVV-SB 2C/2㎟</v>
          </cell>
          <cell r="D153">
            <v>1.03</v>
          </cell>
          <cell r="E153" t="str">
            <v>m</v>
          </cell>
          <cell r="F153">
            <v>50</v>
          </cell>
          <cell r="G153">
            <v>1382</v>
          </cell>
          <cell r="I153">
            <v>1342</v>
          </cell>
          <cell r="K153">
            <v>0</v>
          </cell>
          <cell r="M153">
            <v>40</v>
          </cell>
          <cell r="N153" t="str">
            <v>잡재료비</v>
          </cell>
          <cell r="O153" t="str">
            <v>배선의 5%</v>
          </cell>
          <cell r="P153">
            <v>1</v>
          </cell>
          <cell r="Q153" t="str">
            <v>식</v>
          </cell>
          <cell r="W153">
            <v>0</v>
          </cell>
          <cell r="AM153">
            <v>1</v>
          </cell>
          <cell r="AN153">
            <v>1.2</v>
          </cell>
          <cell r="AO153">
            <v>1.2</v>
          </cell>
          <cell r="AP153" t="str">
            <v>저압케이블공</v>
          </cell>
          <cell r="AQ153">
            <v>1.4E-2</v>
          </cell>
          <cell r="BB153" t="str">
            <v>전 7-10</v>
          </cell>
          <cell r="BC153">
            <v>1</v>
          </cell>
        </row>
        <row r="154">
          <cell r="B154" t="str">
            <v>케이블</v>
          </cell>
          <cell r="C154" t="str">
            <v>FCVV-SB 3C/2㎟</v>
          </cell>
          <cell r="D154">
            <v>1.05</v>
          </cell>
          <cell r="E154" t="str">
            <v>m</v>
          </cell>
          <cell r="F154">
            <v>50</v>
          </cell>
          <cell r="G154">
            <v>1876</v>
          </cell>
          <cell r="I154">
            <v>1822</v>
          </cell>
          <cell r="K154">
            <v>0</v>
          </cell>
          <cell r="M154">
            <v>54</v>
          </cell>
          <cell r="N154" t="str">
            <v>잡재료비</v>
          </cell>
          <cell r="O154" t="str">
            <v>배선의 5%</v>
          </cell>
          <cell r="P154">
            <v>1</v>
          </cell>
          <cell r="Q154" t="str">
            <v>식</v>
          </cell>
          <cell r="W154">
            <v>0</v>
          </cell>
          <cell r="AM154">
            <v>1</v>
          </cell>
          <cell r="AN154">
            <v>1.2</v>
          </cell>
          <cell r="AO154">
            <v>1.2</v>
          </cell>
          <cell r="AP154" t="str">
            <v>저압케이블공</v>
          </cell>
          <cell r="AQ154">
            <v>1.9E-2</v>
          </cell>
          <cell r="BB154" t="str">
            <v>전 7-10</v>
          </cell>
          <cell r="BC154">
            <v>1</v>
          </cell>
        </row>
        <row r="155">
          <cell r="A155">
            <v>29</v>
          </cell>
          <cell r="B155" t="str">
            <v>케이블</v>
          </cell>
          <cell r="C155" t="str">
            <v>FCVV-SB 4C/2㎟</v>
          </cell>
          <cell r="D155">
            <v>1.05</v>
          </cell>
          <cell r="E155" t="str">
            <v>m</v>
          </cell>
          <cell r="F155">
            <v>50</v>
          </cell>
          <cell r="G155">
            <v>3311</v>
          </cell>
          <cell r="I155">
            <v>2494</v>
          </cell>
          <cell r="J155">
            <v>708</v>
          </cell>
          <cell r="K155">
            <v>743</v>
          </cell>
          <cell r="M155">
            <v>74</v>
          </cell>
          <cell r="N155" t="str">
            <v>잡재료비</v>
          </cell>
          <cell r="O155" t="str">
            <v>배선의 5%</v>
          </cell>
          <cell r="P155">
            <v>1</v>
          </cell>
          <cell r="Q155" t="str">
            <v>식</v>
          </cell>
          <cell r="W155">
            <v>37</v>
          </cell>
          <cell r="AM155">
            <v>1</v>
          </cell>
          <cell r="AN155">
            <v>1.2</v>
          </cell>
          <cell r="AO155">
            <v>1.2</v>
          </cell>
          <cell r="AP155" t="str">
            <v>저압케이블공</v>
          </cell>
          <cell r="AQ155">
            <v>2.5999999999999999E-2</v>
          </cell>
          <cell r="BB155" t="str">
            <v>전 7-10</v>
          </cell>
          <cell r="BC155">
            <v>1</v>
          </cell>
        </row>
        <row r="156">
          <cell r="B156" t="str">
            <v>케이블</v>
          </cell>
          <cell r="C156" t="str">
            <v>FCVV-SB 6C/2㎟</v>
          </cell>
          <cell r="D156">
            <v>1.05</v>
          </cell>
          <cell r="E156" t="str">
            <v>m</v>
          </cell>
          <cell r="F156">
            <v>50</v>
          </cell>
          <cell r="G156">
            <v>3457</v>
          </cell>
          <cell r="I156">
            <v>3357</v>
          </cell>
          <cell r="K156">
            <v>0</v>
          </cell>
          <cell r="M156">
            <v>100</v>
          </cell>
          <cell r="N156" t="str">
            <v>잡재료비</v>
          </cell>
          <cell r="O156" t="str">
            <v>배선의 5%</v>
          </cell>
          <cell r="P156">
            <v>1</v>
          </cell>
          <cell r="Q156" t="str">
            <v>식</v>
          </cell>
          <cell r="W156">
            <v>0</v>
          </cell>
          <cell r="AM156">
            <v>1</v>
          </cell>
          <cell r="AN156">
            <v>1.2</v>
          </cell>
          <cell r="AO156">
            <v>1.2</v>
          </cell>
          <cell r="AP156" t="str">
            <v>저압케이블공</v>
          </cell>
          <cell r="AQ156">
            <v>3.5000000000000003E-2</v>
          </cell>
          <cell r="BB156" t="str">
            <v>전 7-10</v>
          </cell>
          <cell r="BC156">
            <v>1</v>
          </cell>
        </row>
        <row r="157">
          <cell r="B157" t="str">
            <v>케이블</v>
          </cell>
          <cell r="C157" t="str">
            <v>FCVV-SB 8C/2㎟</v>
          </cell>
          <cell r="D157">
            <v>1.05</v>
          </cell>
          <cell r="E157" t="str">
            <v>m</v>
          </cell>
          <cell r="F157">
            <v>50</v>
          </cell>
          <cell r="G157">
            <v>4148</v>
          </cell>
          <cell r="I157">
            <v>4028</v>
          </cell>
          <cell r="K157">
            <v>0</v>
          </cell>
          <cell r="M157">
            <v>120</v>
          </cell>
          <cell r="N157" t="str">
            <v>잡재료비</v>
          </cell>
          <cell r="O157" t="str">
            <v>배선의 5%</v>
          </cell>
          <cell r="P157">
            <v>1</v>
          </cell>
          <cell r="Q157" t="str">
            <v>식</v>
          </cell>
          <cell r="W157">
            <v>0</v>
          </cell>
          <cell r="AM157">
            <v>1</v>
          </cell>
          <cell r="AN157">
            <v>1.2</v>
          </cell>
          <cell r="AO157">
            <v>1.2</v>
          </cell>
          <cell r="AP157" t="str">
            <v>저압케이블공</v>
          </cell>
          <cell r="AQ157">
            <v>4.2000000000000003E-2</v>
          </cell>
          <cell r="BB157" t="str">
            <v>전 7-10</v>
          </cell>
          <cell r="BC157">
            <v>1</v>
          </cell>
        </row>
        <row r="158">
          <cell r="B158" t="str">
            <v>케이블</v>
          </cell>
          <cell r="C158" t="str">
            <v>FCVV-SB 10C/2㎟</v>
          </cell>
          <cell r="D158">
            <v>1.05</v>
          </cell>
          <cell r="E158" t="str">
            <v>m</v>
          </cell>
          <cell r="F158">
            <v>50</v>
          </cell>
          <cell r="G158">
            <v>4742</v>
          </cell>
          <cell r="I158">
            <v>4604</v>
          </cell>
          <cell r="K158">
            <v>0</v>
          </cell>
          <cell r="M158">
            <v>138</v>
          </cell>
          <cell r="N158" t="str">
            <v>잡재료비</v>
          </cell>
          <cell r="O158" t="str">
            <v>배선의 5%</v>
          </cell>
          <cell r="P158">
            <v>1</v>
          </cell>
          <cell r="Q158" t="str">
            <v>식</v>
          </cell>
          <cell r="W158">
            <v>0</v>
          </cell>
          <cell r="AM158">
            <v>1</v>
          </cell>
          <cell r="AN158">
            <v>1.2</v>
          </cell>
          <cell r="AO158">
            <v>1.2</v>
          </cell>
          <cell r="AP158" t="str">
            <v>저압케이블공</v>
          </cell>
          <cell r="AQ158">
            <v>4.8000000000000001E-2</v>
          </cell>
          <cell r="BB158" t="str">
            <v>전 7-10</v>
          </cell>
          <cell r="BC158">
            <v>1</v>
          </cell>
        </row>
        <row r="159">
          <cell r="B159" t="str">
            <v>케이블</v>
          </cell>
          <cell r="C159" t="str">
            <v>FCVV-SB 12C/2㎟</v>
          </cell>
          <cell r="D159">
            <v>1.05</v>
          </cell>
          <cell r="E159" t="str">
            <v>m</v>
          </cell>
          <cell r="F159">
            <v>50</v>
          </cell>
          <cell r="G159">
            <v>5334</v>
          </cell>
          <cell r="I159">
            <v>5179</v>
          </cell>
          <cell r="K159">
            <v>0</v>
          </cell>
          <cell r="M159">
            <v>155</v>
          </cell>
          <cell r="N159" t="str">
            <v>잡재료비</v>
          </cell>
          <cell r="O159" t="str">
            <v>배선의 5%</v>
          </cell>
          <cell r="P159">
            <v>1</v>
          </cell>
          <cell r="Q159" t="str">
            <v>식</v>
          </cell>
          <cell r="W159">
            <v>0</v>
          </cell>
          <cell r="AM159">
            <v>1</v>
          </cell>
          <cell r="AN159">
            <v>1.2</v>
          </cell>
          <cell r="AO159">
            <v>1.2</v>
          </cell>
          <cell r="AP159" t="str">
            <v>저압케이블공</v>
          </cell>
          <cell r="AQ159">
            <v>5.3999999999999999E-2</v>
          </cell>
          <cell r="BB159" t="str">
            <v>전 7-10</v>
          </cell>
          <cell r="BC159">
            <v>1</v>
          </cell>
        </row>
        <row r="160">
          <cell r="B160" t="str">
            <v>케이블</v>
          </cell>
          <cell r="C160" t="str">
            <v>FCVV-SB 16C/2㎟</v>
          </cell>
          <cell r="D160">
            <v>1.05</v>
          </cell>
          <cell r="E160" t="str">
            <v>m</v>
          </cell>
          <cell r="F160">
            <v>50</v>
          </cell>
          <cell r="G160">
            <v>7113</v>
          </cell>
          <cell r="I160">
            <v>6906</v>
          </cell>
          <cell r="K160">
            <v>0</v>
          </cell>
          <cell r="M160">
            <v>207</v>
          </cell>
          <cell r="N160" t="str">
            <v>잡재료비</v>
          </cell>
          <cell r="O160" t="str">
            <v>배선의 5%</v>
          </cell>
          <cell r="P160">
            <v>1</v>
          </cell>
          <cell r="Q160" t="str">
            <v>식</v>
          </cell>
          <cell r="W160">
            <v>0</v>
          </cell>
          <cell r="AM160">
            <v>1</v>
          </cell>
          <cell r="AN160">
            <v>1.2</v>
          </cell>
          <cell r="AO160">
            <v>1.2</v>
          </cell>
          <cell r="AP160" t="str">
            <v>저압케이블공</v>
          </cell>
          <cell r="AQ160">
            <v>7.1999999999999995E-2</v>
          </cell>
          <cell r="BB160" t="str">
            <v>전 7-10</v>
          </cell>
          <cell r="BC160">
            <v>1</v>
          </cell>
        </row>
        <row r="161">
          <cell r="B161" t="str">
            <v>케이블</v>
          </cell>
          <cell r="C161" t="str">
            <v>FCVV-SB 20C/2㎟</v>
          </cell>
          <cell r="D161">
            <v>1.05</v>
          </cell>
          <cell r="E161" t="str">
            <v>m</v>
          </cell>
          <cell r="F161">
            <v>50</v>
          </cell>
          <cell r="G161">
            <v>8298</v>
          </cell>
          <cell r="I161">
            <v>8057</v>
          </cell>
          <cell r="K161">
            <v>0</v>
          </cell>
          <cell r="M161">
            <v>241</v>
          </cell>
          <cell r="N161" t="str">
            <v>잡재료비</v>
          </cell>
          <cell r="O161" t="str">
            <v>배선의 5%</v>
          </cell>
          <cell r="P161">
            <v>1</v>
          </cell>
          <cell r="Q161" t="str">
            <v>식</v>
          </cell>
          <cell r="W161">
            <v>0</v>
          </cell>
          <cell r="AM161">
            <v>1</v>
          </cell>
          <cell r="AN161">
            <v>1.2</v>
          </cell>
          <cell r="AO161">
            <v>1.2</v>
          </cell>
          <cell r="AP161" t="str">
            <v>저압케이블공</v>
          </cell>
          <cell r="AQ161">
            <v>8.4000000000000005E-2</v>
          </cell>
          <cell r="BB161" t="str">
            <v>전 7-10</v>
          </cell>
          <cell r="BC161">
            <v>1</v>
          </cell>
        </row>
        <row r="162">
          <cell r="B162" t="str">
            <v>케이블</v>
          </cell>
          <cell r="C162" t="str">
            <v>FCVV-SB 24C/2㎟</v>
          </cell>
          <cell r="D162">
            <v>1.05</v>
          </cell>
          <cell r="E162" t="str">
            <v>m</v>
          </cell>
          <cell r="F162">
            <v>50</v>
          </cell>
          <cell r="G162">
            <v>8298</v>
          </cell>
          <cell r="I162">
            <v>8057</v>
          </cell>
          <cell r="K162">
            <v>0</v>
          </cell>
          <cell r="M162">
            <v>241</v>
          </cell>
          <cell r="N162" t="str">
            <v>잡재료비</v>
          </cell>
          <cell r="O162" t="str">
            <v>배선의 5%</v>
          </cell>
          <cell r="P162">
            <v>1</v>
          </cell>
          <cell r="Q162" t="str">
            <v>식</v>
          </cell>
          <cell r="W162">
            <v>0</v>
          </cell>
          <cell r="AM162">
            <v>1</v>
          </cell>
          <cell r="AN162">
            <v>1.2</v>
          </cell>
          <cell r="AO162">
            <v>1.2</v>
          </cell>
          <cell r="AP162" t="str">
            <v>저압케이블공</v>
          </cell>
          <cell r="AQ162">
            <v>8.4000000000000005E-2</v>
          </cell>
          <cell r="BB162" t="str">
            <v>전 7-10</v>
          </cell>
          <cell r="BC162">
            <v>1</v>
          </cell>
        </row>
        <row r="163">
          <cell r="B163" t="str">
            <v>케이블</v>
          </cell>
          <cell r="C163" t="str">
            <v>FCVV-SB 30C/2㎟</v>
          </cell>
          <cell r="D163">
            <v>1.05</v>
          </cell>
          <cell r="E163" t="str">
            <v>m</v>
          </cell>
          <cell r="F163">
            <v>50</v>
          </cell>
          <cell r="G163">
            <v>9682</v>
          </cell>
          <cell r="I163">
            <v>9400</v>
          </cell>
          <cell r="K163">
            <v>0</v>
          </cell>
          <cell r="M163">
            <v>282</v>
          </cell>
          <cell r="N163" t="str">
            <v>잡재료비</v>
          </cell>
          <cell r="O163" t="str">
            <v>배선의 5%</v>
          </cell>
          <cell r="P163">
            <v>1</v>
          </cell>
          <cell r="Q163" t="str">
            <v>식</v>
          </cell>
          <cell r="W163">
            <v>0</v>
          </cell>
          <cell r="AM163">
            <v>1</v>
          </cell>
          <cell r="AN163">
            <v>1.2</v>
          </cell>
          <cell r="AO163">
            <v>1.2</v>
          </cell>
          <cell r="AP163" t="str">
            <v>저압케이블공</v>
          </cell>
          <cell r="AQ163">
            <v>9.8000000000000004E-2</v>
          </cell>
          <cell r="BB163" t="str">
            <v>전 7-10</v>
          </cell>
          <cell r="BC163">
            <v>1</v>
          </cell>
        </row>
        <row r="164">
          <cell r="B164" t="str">
            <v>케이블</v>
          </cell>
          <cell r="C164" t="str">
            <v>FCVV-SB 4C/1.25㎟</v>
          </cell>
          <cell r="D164">
            <v>1.05</v>
          </cell>
          <cell r="E164" t="str">
            <v>m</v>
          </cell>
          <cell r="F164">
            <v>50</v>
          </cell>
          <cell r="G164">
            <v>2568</v>
          </cell>
          <cell r="I164">
            <v>2494</v>
          </cell>
          <cell r="K164">
            <v>0</v>
          </cell>
          <cell r="M164">
            <v>74</v>
          </cell>
          <cell r="N164" t="str">
            <v>잡재료비</v>
          </cell>
          <cell r="O164" t="str">
            <v>배선의 5%</v>
          </cell>
          <cell r="P164">
            <v>1</v>
          </cell>
          <cell r="Q164" t="str">
            <v>식</v>
          </cell>
          <cell r="W164">
            <v>0</v>
          </cell>
          <cell r="AM164">
            <v>1</v>
          </cell>
          <cell r="AN164">
            <v>1.2</v>
          </cell>
          <cell r="AO164">
            <v>1.2</v>
          </cell>
          <cell r="AP164" t="str">
            <v>저압케이블공</v>
          </cell>
          <cell r="AQ164">
            <v>2.5999999999999999E-2</v>
          </cell>
          <cell r="BB164" t="str">
            <v>전 7-10</v>
          </cell>
          <cell r="BC164">
            <v>1</v>
          </cell>
        </row>
        <row r="165">
          <cell r="B165" t="str">
            <v>케이블</v>
          </cell>
          <cell r="C165" t="str">
            <v>FCVV-SB 6C/1.25㎟</v>
          </cell>
          <cell r="D165">
            <v>1.05</v>
          </cell>
          <cell r="E165" t="str">
            <v>m</v>
          </cell>
          <cell r="F165">
            <v>50</v>
          </cell>
          <cell r="G165">
            <v>3457</v>
          </cell>
          <cell r="I165">
            <v>3357</v>
          </cell>
          <cell r="K165">
            <v>0</v>
          </cell>
          <cell r="M165">
            <v>100</v>
          </cell>
          <cell r="N165" t="str">
            <v>잡재료비</v>
          </cell>
          <cell r="O165" t="str">
            <v>배선의 5%</v>
          </cell>
          <cell r="P165">
            <v>1</v>
          </cell>
          <cell r="Q165" t="str">
            <v>식</v>
          </cell>
          <cell r="W165">
            <v>0</v>
          </cell>
          <cell r="AM165">
            <v>1</v>
          </cell>
          <cell r="AN165">
            <v>1.2</v>
          </cell>
          <cell r="AO165">
            <v>1.2</v>
          </cell>
          <cell r="AP165" t="str">
            <v>저압케이블공</v>
          </cell>
          <cell r="AQ165">
            <v>3.5000000000000003E-2</v>
          </cell>
          <cell r="BB165" t="str">
            <v>전 7-10</v>
          </cell>
          <cell r="BC165">
            <v>1</v>
          </cell>
        </row>
        <row r="166">
          <cell r="B166" t="str">
            <v>케이블</v>
          </cell>
          <cell r="C166" t="str">
            <v>FCVV-SB 10C/1.25㎟</v>
          </cell>
          <cell r="D166">
            <v>1.05</v>
          </cell>
          <cell r="E166" t="str">
            <v>m</v>
          </cell>
          <cell r="F166">
            <v>50</v>
          </cell>
          <cell r="G166">
            <v>5334</v>
          </cell>
          <cell r="I166">
            <v>5179</v>
          </cell>
          <cell r="K166">
            <v>0</v>
          </cell>
          <cell r="M166">
            <v>155</v>
          </cell>
          <cell r="N166" t="str">
            <v>잡재료비</v>
          </cell>
          <cell r="O166" t="str">
            <v>배선의 5%</v>
          </cell>
          <cell r="P166">
            <v>1</v>
          </cell>
          <cell r="Q166" t="str">
            <v>식</v>
          </cell>
          <cell r="W166">
            <v>0</v>
          </cell>
          <cell r="AM166">
            <v>1</v>
          </cell>
          <cell r="AN166">
            <v>1.2</v>
          </cell>
          <cell r="AO166">
            <v>1.2</v>
          </cell>
          <cell r="AP166" t="str">
            <v>저압케이블공</v>
          </cell>
          <cell r="AQ166">
            <v>5.3999999999999999E-2</v>
          </cell>
          <cell r="BB166" t="str">
            <v>전 7-10</v>
          </cell>
          <cell r="BC166">
            <v>1</v>
          </cell>
        </row>
        <row r="167">
          <cell r="B167" t="str">
            <v>케이블</v>
          </cell>
          <cell r="C167" t="str">
            <v>FCVV-SB 12C/1.25㎟</v>
          </cell>
          <cell r="D167">
            <v>1.05</v>
          </cell>
          <cell r="E167" t="str">
            <v>m</v>
          </cell>
          <cell r="F167">
            <v>50</v>
          </cell>
          <cell r="G167">
            <v>5334</v>
          </cell>
          <cell r="I167">
            <v>5179</v>
          </cell>
          <cell r="K167">
            <v>0</v>
          </cell>
          <cell r="M167">
            <v>155</v>
          </cell>
          <cell r="N167" t="str">
            <v>잡재료비</v>
          </cell>
          <cell r="O167" t="str">
            <v>배선의 5%</v>
          </cell>
          <cell r="P167">
            <v>1</v>
          </cell>
          <cell r="Q167" t="str">
            <v>식</v>
          </cell>
          <cell r="W167">
            <v>0</v>
          </cell>
          <cell r="AM167">
            <v>1</v>
          </cell>
          <cell r="AN167">
            <v>1.2</v>
          </cell>
          <cell r="AO167">
            <v>1.2</v>
          </cell>
          <cell r="AP167" t="str">
            <v>저압케이블공</v>
          </cell>
          <cell r="AQ167">
            <v>5.3999999999999999E-2</v>
          </cell>
          <cell r="BB167" t="str">
            <v>전 7-10</v>
          </cell>
          <cell r="BC167">
            <v>1</v>
          </cell>
        </row>
        <row r="168">
          <cell r="B168" t="str">
            <v>케이블</v>
          </cell>
          <cell r="C168" t="str">
            <v>FCVV-SB 15C/1.25㎟</v>
          </cell>
          <cell r="D168">
            <v>1.05</v>
          </cell>
          <cell r="E168" t="str">
            <v>m</v>
          </cell>
          <cell r="F168">
            <v>50</v>
          </cell>
          <cell r="G168">
            <v>7113</v>
          </cell>
          <cell r="I168">
            <v>6906</v>
          </cell>
          <cell r="K168">
            <v>0</v>
          </cell>
          <cell r="M168">
            <v>207</v>
          </cell>
          <cell r="N168" t="str">
            <v>잡재료비</v>
          </cell>
          <cell r="O168" t="str">
            <v>배선의 5%</v>
          </cell>
          <cell r="P168">
            <v>1</v>
          </cell>
          <cell r="Q168" t="str">
            <v>식</v>
          </cell>
          <cell r="W168">
            <v>0</v>
          </cell>
          <cell r="AM168">
            <v>1</v>
          </cell>
          <cell r="AN168">
            <v>1.2</v>
          </cell>
          <cell r="AO168">
            <v>1.2</v>
          </cell>
          <cell r="AP168" t="str">
            <v>저압케이블공</v>
          </cell>
          <cell r="AQ168">
            <v>7.1999999999999995E-2</v>
          </cell>
          <cell r="BB168" t="str">
            <v>전 7-10</v>
          </cell>
          <cell r="BC168">
            <v>1</v>
          </cell>
        </row>
        <row r="169">
          <cell r="B169" t="str">
            <v>케이블</v>
          </cell>
          <cell r="C169" t="str">
            <v>FCVV-SB 17C/1.25㎟</v>
          </cell>
          <cell r="D169">
            <v>1.05</v>
          </cell>
          <cell r="E169" t="str">
            <v>m</v>
          </cell>
          <cell r="F169">
            <v>50</v>
          </cell>
          <cell r="G169">
            <v>7113</v>
          </cell>
          <cell r="I169">
            <v>6906</v>
          </cell>
          <cell r="K169">
            <v>0</v>
          </cell>
          <cell r="M169">
            <v>207</v>
          </cell>
          <cell r="N169" t="str">
            <v>잡재료비</v>
          </cell>
          <cell r="O169" t="str">
            <v>배선의 5%</v>
          </cell>
          <cell r="P169">
            <v>1</v>
          </cell>
          <cell r="Q169" t="str">
            <v>식</v>
          </cell>
          <cell r="W169">
            <v>0</v>
          </cell>
          <cell r="AM169">
            <v>1</v>
          </cell>
          <cell r="AN169">
            <v>1.2</v>
          </cell>
          <cell r="AO169">
            <v>1.2</v>
          </cell>
          <cell r="AP169" t="str">
            <v>저압케이블공</v>
          </cell>
          <cell r="AQ169">
            <v>7.1999999999999995E-2</v>
          </cell>
          <cell r="BB169" t="str">
            <v>전 7-10</v>
          </cell>
          <cell r="BC169">
            <v>1</v>
          </cell>
        </row>
        <row r="170">
          <cell r="B170" t="str">
            <v>케이블</v>
          </cell>
          <cell r="C170" t="str">
            <v>FCVV-SB 20C/1.25㎟</v>
          </cell>
          <cell r="D170">
            <v>1.05</v>
          </cell>
          <cell r="E170" t="str">
            <v>m</v>
          </cell>
          <cell r="F170">
            <v>50</v>
          </cell>
          <cell r="G170">
            <v>7113</v>
          </cell>
          <cell r="I170">
            <v>6906</v>
          </cell>
          <cell r="K170">
            <v>0</v>
          </cell>
          <cell r="M170">
            <v>207</v>
          </cell>
          <cell r="N170" t="str">
            <v>잡재료비</v>
          </cell>
          <cell r="O170" t="str">
            <v>배선의 5%</v>
          </cell>
          <cell r="P170">
            <v>1</v>
          </cell>
          <cell r="Q170" t="str">
            <v>식</v>
          </cell>
          <cell r="W170">
            <v>0</v>
          </cell>
          <cell r="AM170">
            <v>1</v>
          </cell>
          <cell r="AN170">
            <v>1.2</v>
          </cell>
          <cell r="AO170">
            <v>1.2</v>
          </cell>
          <cell r="AP170" t="str">
            <v>저압케이블공</v>
          </cell>
          <cell r="AQ170">
            <v>7.1999999999999995E-2</v>
          </cell>
          <cell r="BB170" t="str">
            <v>전 7-10</v>
          </cell>
          <cell r="BC170">
            <v>1</v>
          </cell>
        </row>
        <row r="171">
          <cell r="B171" t="str">
            <v>케이블</v>
          </cell>
          <cell r="C171" t="str">
            <v>FCVV-SB 24C/1.25㎟</v>
          </cell>
          <cell r="D171">
            <v>1.05</v>
          </cell>
          <cell r="E171" t="str">
            <v>m</v>
          </cell>
          <cell r="F171">
            <v>50</v>
          </cell>
          <cell r="G171">
            <v>7113</v>
          </cell>
          <cell r="I171">
            <v>6906</v>
          </cell>
          <cell r="K171">
            <v>0</v>
          </cell>
          <cell r="M171">
            <v>207</v>
          </cell>
          <cell r="N171" t="str">
            <v>잡재료비</v>
          </cell>
          <cell r="O171" t="str">
            <v>배선의 5%</v>
          </cell>
          <cell r="P171">
            <v>1</v>
          </cell>
          <cell r="Q171" t="str">
            <v>식</v>
          </cell>
          <cell r="W171">
            <v>0</v>
          </cell>
          <cell r="AM171">
            <v>1</v>
          </cell>
          <cell r="AN171">
            <v>1.2</v>
          </cell>
          <cell r="AO171">
            <v>1.2</v>
          </cell>
          <cell r="AP171" t="str">
            <v>저압케이블공</v>
          </cell>
          <cell r="AQ171">
            <v>7.1999999999999995E-2</v>
          </cell>
          <cell r="BB171" t="str">
            <v>전 7-10</v>
          </cell>
          <cell r="BC171">
            <v>1</v>
          </cell>
        </row>
        <row r="172">
          <cell r="B172" t="str">
            <v>케이블</v>
          </cell>
          <cell r="C172" t="str">
            <v>FCVV-SB 30C/1.25㎟</v>
          </cell>
          <cell r="D172">
            <v>1.05</v>
          </cell>
          <cell r="E172" t="str">
            <v>m</v>
          </cell>
          <cell r="F172">
            <v>50</v>
          </cell>
          <cell r="G172">
            <v>9682</v>
          </cell>
          <cell r="I172">
            <v>9400</v>
          </cell>
          <cell r="K172">
            <v>0</v>
          </cell>
          <cell r="M172">
            <v>282</v>
          </cell>
          <cell r="N172" t="str">
            <v>잡재료비</v>
          </cell>
          <cell r="O172" t="str">
            <v>배선의 5%</v>
          </cell>
          <cell r="P172">
            <v>1</v>
          </cell>
          <cell r="Q172" t="str">
            <v>식</v>
          </cell>
          <cell r="W172">
            <v>0</v>
          </cell>
          <cell r="AM172">
            <v>1</v>
          </cell>
          <cell r="AN172">
            <v>1.2</v>
          </cell>
          <cell r="AO172">
            <v>1.2</v>
          </cell>
          <cell r="AP172" t="str">
            <v>저압케이블공</v>
          </cell>
          <cell r="AQ172">
            <v>9.8000000000000004E-2</v>
          </cell>
          <cell r="BB172" t="str">
            <v>전 7-10</v>
          </cell>
          <cell r="BC172">
            <v>1</v>
          </cell>
        </row>
        <row r="173">
          <cell r="B173" t="str">
            <v>케이블</v>
          </cell>
          <cell r="C173" t="str">
            <v>FCVV-SB 30C/3.5㎟</v>
          </cell>
          <cell r="D173">
            <v>1.05</v>
          </cell>
          <cell r="E173" t="str">
            <v>m</v>
          </cell>
          <cell r="F173">
            <v>50</v>
          </cell>
          <cell r="G173">
            <v>9682</v>
          </cell>
          <cell r="I173">
            <v>9400</v>
          </cell>
          <cell r="K173">
            <v>0</v>
          </cell>
          <cell r="M173">
            <v>282</v>
          </cell>
          <cell r="N173" t="str">
            <v>잡재료비</v>
          </cell>
          <cell r="O173" t="str">
            <v>배선의 5%</v>
          </cell>
          <cell r="P173">
            <v>1</v>
          </cell>
          <cell r="Q173" t="str">
            <v>식</v>
          </cell>
          <cell r="W173">
            <v>0</v>
          </cell>
          <cell r="AM173">
            <v>1</v>
          </cell>
          <cell r="AN173">
            <v>1.2</v>
          </cell>
          <cell r="AO173">
            <v>1.2</v>
          </cell>
          <cell r="AP173" t="str">
            <v>저압케이블공</v>
          </cell>
          <cell r="AQ173">
            <v>9.8000000000000004E-2</v>
          </cell>
          <cell r="BB173" t="str">
            <v>전 7-10</v>
          </cell>
          <cell r="BC173">
            <v>1</v>
          </cell>
        </row>
        <row r="174">
          <cell r="B174" t="str">
            <v>케이블</v>
          </cell>
          <cell r="C174" t="str">
            <v>FCVV-SB 2C/2.0㎟</v>
          </cell>
          <cell r="D174">
            <v>1.05</v>
          </cell>
          <cell r="E174" t="str">
            <v>m</v>
          </cell>
          <cell r="F174">
            <v>50</v>
          </cell>
          <cell r="G174">
            <v>1382</v>
          </cell>
          <cell r="I174">
            <v>1342</v>
          </cell>
          <cell r="K174">
            <v>0</v>
          </cell>
          <cell r="M174">
            <v>40</v>
          </cell>
          <cell r="N174" t="str">
            <v>잡재료비</v>
          </cell>
          <cell r="O174" t="str">
            <v>배선의 5%</v>
          </cell>
          <cell r="P174">
            <v>1</v>
          </cell>
          <cell r="Q174" t="str">
            <v>식</v>
          </cell>
          <cell r="W174">
            <v>0</v>
          </cell>
          <cell r="AM174">
            <v>1</v>
          </cell>
          <cell r="AN174">
            <v>1.2</v>
          </cell>
          <cell r="AO174">
            <v>1.2</v>
          </cell>
          <cell r="AP174" t="str">
            <v>저압케이블공</v>
          </cell>
          <cell r="AQ174">
            <v>1.4E-2</v>
          </cell>
          <cell r="BB174" t="str">
            <v>전 7-10</v>
          </cell>
          <cell r="BC174">
            <v>1</v>
          </cell>
        </row>
        <row r="175">
          <cell r="B175" t="str">
            <v>케이블</v>
          </cell>
          <cell r="C175" t="str">
            <v>CPEV 5P 0.65㎟</v>
          </cell>
          <cell r="D175">
            <v>1.05</v>
          </cell>
          <cell r="E175" t="str">
            <v>m</v>
          </cell>
          <cell r="F175">
            <v>50</v>
          </cell>
          <cell r="G175">
            <v>1570</v>
          </cell>
          <cell r="I175">
            <v>1525</v>
          </cell>
          <cell r="K175">
            <v>0</v>
          </cell>
          <cell r="M175">
            <v>45</v>
          </cell>
          <cell r="N175" t="str">
            <v>잡재료비</v>
          </cell>
          <cell r="O175" t="str">
            <v>배선의 5%</v>
          </cell>
          <cell r="P175">
            <v>1</v>
          </cell>
          <cell r="Q175" t="str">
            <v>식</v>
          </cell>
          <cell r="W175">
            <v>0</v>
          </cell>
          <cell r="AM175">
            <v>2</v>
          </cell>
          <cell r="AN175">
            <v>1</v>
          </cell>
          <cell r="AO175">
            <v>1</v>
          </cell>
          <cell r="AP175" t="str">
            <v>보통인부</v>
          </cell>
          <cell r="AQ175">
            <v>1.2E-2</v>
          </cell>
          <cell r="AR175" t="str">
            <v>통신케이블공</v>
          </cell>
          <cell r="AS175">
            <v>8.0000000000000002E-3</v>
          </cell>
          <cell r="BB175" t="str">
            <v>통 3-15</v>
          </cell>
          <cell r="BC175">
            <v>1</v>
          </cell>
        </row>
        <row r="176">
          <cell r="B176" t="str">
            <v>케이블</v>
          </cell>
          <cell r="C176" t="str">
            <v>CPEV 10P 0.65㎟</v>
          </cell>
          <cell r="D176">
            <v>1.05</v>
          </cell>
          <cell r="E176" t="str">
            <v>m</v>
          </cell>
          <cell r="F176">
            <v>50</v>
          </cell>
          <cell r="G176">
            <v>1570</v>
          </cell>
          <cell r="I176">
            <v>1525</v>
          </cell>
          <cell r="K176">
            <v>0</v>
          </cell>
          <cell r="M176">
            <v>45</v>
          </cell>
          <cell r="N176" t="str">
            <v>잡재료비</v>
          </cell>
          <cell r="O176" t="str">
            <v>배선의 5%</v>
          </cell>
          <cell r="P176">
            <v>1</v>
          </cell>
          <cell r="Q176" t="str">
            <v>식</v>
          </cell>
          <cell r="W176">
            <v>0</v>
          </cell>
          <cell r="AM176">
            <v>2</v>
          </cell>
          <cell r="AN176">
            <v>1</v>
          </cell>
          <cell r="AO176">
            <v>1</v>
          </cell>
          <cell r="AP176" t="str">
            <v>보통인부</v>
          </cell>
          <cell r="AQ176">
            <v>1.2E-2</v>
          </cell>
          <cell r="AR176" t="str">
            <v>통신케이블공</v>
          </cell>
          <cell r="AS176">
            <v>8.0000000000000002E-3</v>
          </cell>
          <cell r="BB176" t="str">
            <v>통 3-15</v>
          </cell>
          <cell r="BC176">
            <v>1</v>
          </cell>
        </row>
        <row r="177">
          <cell r="B177" t="str">
            <v>케이블</v>
          </cell>
          <cell r="C177" t="str">
            <v>CPEV 20P 0.65㎟</v>
          </cell>
          <cell r="D177">
            <v>1.05</v>
          </cell>
          <cell r="E177" t="str">
            <v>m</v>
          </cell>
          <cell r="F177">
            <v>50</v>
          </cell>
          <cell r="G177">
            <v>1739</v>
          </cell>
          <cell r="I177">
            <v>1689</v>
          </cell>
          <cell r="K177">
            <v>0</v>
          </cell>
          <cell r="M177">
            <v>50</v>
          </cell>
          <cell r="N177" t="str">
            <v>잡재료비</v>
          </cell>
          <cell r="O177" t="str">
            <v>배선의 5%</v>
          </cell>
          <cell r="P177">
            <v>1</v>
          </cell>
          <cell r="Q177" t="str">
            <v>식</v>
          </cell>
          <cell r="W177">
            <v>0</v>
          </cell>
          <cell r="AM177">
            <v>2</v>
          </cell>
          <cell r="AN177">
            <v>1</v>
          </cell>
          <cell r="AO177">
            <v>1</v>
          </cell>
          <cell r="AP177" t="str">
            <v>보통인부</v>
          </cell>
          <cell r="AQ177">
            <v>1.2999999999999999E-2</v>
          </cell>
          <cell r="AR177" t="str">
            <v>통신케이블공</v>
          </cell>
          <cell r="AS177">
            <v>8.9999999999999993E-3</v>
          </cell>
          <cell r="BB177" t="str">
            <v>통 3-15</v>
          </cell>
          <cell r="BC177">
            <v>1</v>
          </cell>
        </row>
        <row r="178">
          <cell r="B178" t="str">
            <v>케이블</v>
          </cell>
          <cell r="C178" t="str">
            <v>CPEV 30P 0.65㎟</v>
          </cell>
          <cell r="D178">
            <v>1.05</v>
          </cell>
          <cell r="E178" t="str">
            <v>m</v>
          </cell>
          <cell r="F178">
            <v>50</v>
          </cell>
          <cell r="G178">
            <v>2081</v>
          </cell>
          <cell r="I178">
            <v>2021</v>
          </cell>
          <cell r="K178">
            <v>0</v>
          </cell>
          <cell r="M178">
            <v>60</v>
          </cell>
          <cell r="N178" t="str">
            <v>잡재료비</v>
          </cell>
          <cell r="O178" t="str">
            <v>배선의 5%</v>
          </cell>
          <cell r="P178">
            <v>1</v>
          </cell>
          <cell r="Q178" t="str">
            <v>식</v>
          </cell>
          <cell r="W178">
            <v>0</v>
          </cell>
          <cell r="AM178">
            <v>2</v>
          </cell>
          <cell r="AN178">
            <v>1</v>
          </cell>
          <cell r="AO178">
            <v>1</v>
          </cell>
          <cell r="AP178" t="str">
            <v>보통인부</v>
          </cell>
          <cell r="AQ178">
            <v>1.4999999999999999E-2</v>
          </cell>
          <cell r="AR178" t="str">
            <v>통신케이블공</v>
          </cell>
          <cell r="AS178">
            <v>1.0999999999999999E-2</v>
          </cell>
          <cell r="BB178" t="str">
            <v>통 3-15</v>
          </cell>
          <cell r="BC178">
            <v>1</v>
          </cell>
        </row>
        <row r="179">
          <cell r="B179" t="str">
            <v>케이블</v>
          </cell>
          <cell r="C179" t="str">
            <v>CPEV 50P 0.65㎟</v>
          </cell>
          <cell r="D179">
            <v>1.05</v>
          </cell>
          <cell r="E179" t="str">
            <v>m</v>
          </cell>
          <cell r="F179">
            <v>50</v>
          </cell>
          <cell r="G179">
            <v>2081</v>
          </cell>
          <cell r="I179">
            <v>2021</v>
          </cell>
          <cell r="K179">
            <v>0</v>
          </cell>
          <cell r="M179">
            <v>60</v>
          </cell>
          <cell r="N179" t="str">
            <v>잡재료비</v>
          </cell>
          <cell r="O179" t="str">
            <v>배선의 5%</v>
          </cell>
          <cell r="P179">
            <v>1</v>
          </cell>
          <cell r="Q179" t="str">
            <v>식</v>
          </cell>
          <cell r="W179">
            <v>0</v>
          </cell>
          <cell r="AM179">
            <v>2</v>
          </cell>
          <cell r="AN179">
            <v>1</v>
          </cell>
          <cell r="AO179">
            <v>1</v>
          </cell>
          <cell r="AP179" t="str">
            <v>보통인부</v>
          </cell>
          <cell r="AQ179">
            <v>1.4999999999999999E-2</v>
          </cell>
          <cell r="AR179" t="str">
            <v>통신케이블공</v>
          </cell>
          <cell r="AS179">
            <v>1.0999999999999999E-2</v>
          </cell>
          <cell r="BB179" t="str">
            <v>통 3-15</v>
          </cell>
          <cell r="BC179">
            <v>1</v>
          </cell>
        </row>
        <row r="180">
          <cell r="B180" t="str">
            <v>케이블</v>
          </cell>
          <cell r="C180" t="str">
            <v>CPEV 100P 0.65㎟</v>
          </cell>
          <cell r="D180">
            <v>1.05</v>
          </cell>
          <cell r="E180" t="str">
            <v>m</v>
          </cell>
          <cell r="F180">
            <v>50</v>
          </cell>
          <cell r="G180">
            <v>2388</v>
          </cell>
          <cell r="I180">
            <v>2319</v>
          </cell>
          <cell r="K180">
            <v>0</v>
          </cell>
          <cell r="M180">
            <v>69</v>
          </cell>
          <cell r="N180" t="str">
            <v>잡재료비</v>
          </cell>
          <cell r="O180" t="str">
            <v>배선의 5%</v>
          </cell>
          <cell r="P180">
            <v>1</v>
          </cell>
          <cell r="Q180" t="str">
            <v>식</v>
          </cell>
          <cell r="W180">
            <v>0</v>
          </cell>
          <cell r="AM180">
            <v>2</v>
          </cell>
          <cell r="AN180">
            <v>1</v>
          </cell>
          <cell r="AO180">
            <v>1</v>
          </cell>
          <cell r="AP180" t="str">
            <v>보통인부</v>
          </cell>
          <cell r="AQ180">
            <v>1.7500000000000002E-2</v>
          </cell>
          <cell r="AR180" t="str">
            <v>통신케이블공</v>
          </cell>
          <cell r="AS180">
            <v>1.2500000000000001E-2</v>
          </cell>
          <cell r="BB180" t="str">
            <v>통 3-15</v>
          </cell>
          <cell r="BC180">
            <v>1</v>
          </cell>
        </row>
        <row r="181">
          <cell r="A181">
            <v>30</v>
          </cell>
          <cell r="B181" t="str">
            <v>케이블</v>
          </cell>
          <cell r="C181" t="str">
            <v>UTP 4P-0.5mm</v>
          </cell>
          <cell r="D181">
            <v>1.05</v>
          </cell>
          <cell r="E181" t="str">
            <v>m</v>
          </cell>
          <cell r="F181">
            <v>50</v>
          </cell>
          <cell r="G181">
            <v>1387</v>
          </cell>
          <cell r="I181">
            <v>1139</v>
          </cell>
          <cell r="J181">
            <v>204</v>
          </cell>
          <cell r="K181">
            <v>214</v>
          </cell>
          <cell r="M181">
            <v>34</v>
          </cell>
          <cell r="N181" t="str">
            <v>잡재료비</v>
          </cell>
          <cell r="O181" t="str">
            <v>배선의 5%</v>
          </cell>
          <cell r="P181">
            <v>1</v>
          </cell>
          <cell r="Q181" t="str">
            <v>식</v>
          </cell>
          <cell r="W181">
            <v>10</v>
          </cell>
          <cell r="AM181">
            <v>1</v>
          </cell>
          <cell r="AN181">
            <v>1</v>
          </cell>
          <cell r="AO181">
            <v>1</v>
          </cell>
          <cell r="AP181" t="str">
            <v>통신내선공</v>
          </cell>
          <cell r="AQ181">
            <v>1.4999999999999999E-2</v>
          </cell>
          <cell r="BB181" t="str">
            <v>통 8-1</v>
          </cell>
          <cell r="BC181">
            <v>1</v>
          </cell>
        </row>
        <row r="182">
          <cell r="B182" t="str">
            <v>케이블</v>
          </cell>
          <cell r="C182" t="str">
            <v>UTP 25P-0.5mm</v>
          </cell>
          <cell r="D182">
            <v>1.05</v>
          </cell>
          <cell r="E182" t="str">
            <v>m</v>
          </cell>
          <cell r="F182">
            <v>50</v>
          </cell>
          <cell r="G182">
            <v>2716</v>
          </cell>
          <cell r="I182">
            <v>2637</v>
          </cell>
          <cell r="K182">
            <v>0</v>
          </cell>
          <cell r="M182">
            <v>79</v>
          </cell>
          <cell r="N182" t="str">
            <v>잡재료비</v>
          </cell>
          <cell r="O182" t="str">
            <v>배선의 5%</v>
          </cell>
          <cell r="P182">
            <v>1</v>
          </cell>
          <cell r="Q182" t="str">
            <v>식</v>
          </cell>
          <cell r="W182">
            <v>0</v>
          </cell>
          <cell r="AM182">
            <v>1</v>
          </cell>
          <cell r="AN182">
            <v>1</v>
          </cell>
          <cell r="AO182">
            <v>1</v>
          </cell>
          <cell r="AP182" t="str">
            <v>통신케이블공</v>
          </cell>
          <cell r="AQ182">
            <v>2.3E-2</v>
          </cell>
          <cell r="BB182" t="str">
            <v>통 8-1</v>
          </cell>
          <cell r="BC182">
            <v>1</v>
          </cell>
        </row>
        <row r="183">
          <cell r="B183" t="str">
            <v>케이블</v>
          </cell>
          <cell r="C183" t="str">
            <v>ECX 5C-2V</v>
          </cell>
          <cell r="D183">
            <v>1.05</v>
          </cell>
          <cell r="E183" t="str">
            <v>m</v>
          </cell>
          <cell r="F183">
            <v>50</v>
          </cell>
          <cell r="G183">
            <v>1663</v>
          </cell>
          <cell r="I183">
            <v>1615</v>
          </cell>
          <cell r="K183">
            <v>0</v>
          </cell>
          <cell r="M183">
            <v>48</v>
          </cell>
          <cell r="N183" t="str">
            <v>잡재료비</v>
          </cell>
          <cell r="O183" t="str">
            <v>배선의 5%</v>
          </cell>
          <cell r="P183">
            <v>1</v>
          </cell>
          <cell r="Q183" t="str">
            <v>식</v>
          </cell>
          <cell r="W183">
            <v>0</v>
          </cell>
          <cell r="AM183">
            <v>1</v>
          </cell>
          <cell r="AN183">
            <v>1</v>
          </cell>
          <cell r="AO183">
            <v>1</v>
          </cell>
          <cell r="AP183" t="str">
            <v>통신설비공</v>
          </cell>
          <cell r="AQ183">
            <v>1.7999999999999999E-2</v>
          </cell>
          <cell r="BB183" t="str">
            <v>통 5-3-1</v>
          </cell>
          <cell r="BC183">
            <v>1</v>
          </cell>
        </row>
        <row r="184">
          <cell r="B184" t="str">
            <v>케이블</v>
          </cell>
          <cell r="C184" t="str">
            <v>ECX 7C-2V</v>
          </cell>
          <cell r="D184">
            <v>1.05</v>
          </cell>
          <cell r="E184" t="str">
            <v>m</v>
          </cell>
          <cell r="F184">
            <v>50</v>
          </cell>
          <cell r="G184">
            <v>2033</v>
          </cell>
          <cell r="I184">
            <v>1974</v>
          </cell>
          <cell r="K184">
            <v>0</v>
          </cell>
          <cell r="M184">
            <v>59</v>
          </cell>
          <cell r="N184" t="str">
            <v>잡재료비</v>
          </cell>
          <cell r="O184" t="str">
            <v>배선의 5%</v>
          </cell>
          <cell r="P184">
            <v>1</v>
          </cell>
          <cell r="Q184" t="str">
            <v>식</v>
          </cell>
          <cell r="W184">
            <v>0</v>
          </cell>
          <cell r="AM184">
            <v>1</v>
          </cell>
          <cell r="AN184">
            <v>1</v>
          </cell>
          <cell r="AO184">
            <v>1</v>
          </cell>
          <cell r="AP184" t="str">
            <v>통신설비공</v>
          </cell>
          <cell r="AQ184">
            <v>2.1999999999999999E-2</v>
          </cell>
          <cell r="BB184" t="str">
            <v>통 5-3-1</v>
          </cell>
          <cell r="BC184">
            <v>1</v>
          </cell>
        </row>
        <row r="185">
          <cell r="B185" t="str">
            <v>케이블</v>
          </cell>
          <cell r="C185" t="str">
            <v>HFL 7C</v>
          </cell>
          <cell r="D185">
            <v>1.05</v>
          </cell>
          <cell r="E185" t="str">
            <v>m</v>
          </cell>
          <cell r="F185">
            <v>50</v>
          </cell>
          <cell r="G185">
            <v>2033</v>
          </cell>
          <cell r="I185">
            <v>1974</v>
          </cell>
          <cell r="K185">
            <v>0</v>
          </cell>
          <cell r="M185">
            <v>59</v>
          </cell>
          <cell r="N185" t="str">
            <v>잡재료비</v>
          </cell>
          <cell r="O185" t="str">
            <v>배선의 5%</v>
          </cell>
          <cell r="P185">
            <v>1</v>
          </cell>
          <cell r="Q185" t="str">
            <v>식</v>
          </cell>
          <cell r="W185">
            <v>0</v>
          </cell>
          <cell r="AM185">
            <v>1</v>
          </cell>
          <cell r="AN185">
            <v>1</v>
          </cell>
          <cell r="AO185">
            <v>1</v>
          </cell>
          <cell r="AP185" t="str">
            <v>통신설비공</v>
          </cell>
          <cell r="AQ185">
            <v>2.1999999999999999E-2</v>
          </cell>
          <cell r="BB185" t="str">
            <v>통 5-3-1</v>
          </cell>
          <cell r="BC185">
            <v>1</v>
          </cell>
        </row>
        <row r="186">
          <cell r="B186" t="str">
            <v>케이블</v>
          </cell>
          <cell r="C186" t="str">
            <v>RS-422</v>
          </cell>
          <cell r="D186">
            <v>1.05</v>
          </cell>
          <cell r="E186" t="str">
            <v>m</v>
          </cell>
          <cell r="F186">
            <v>50</v>
          </cell>
          <cell r="G186">
            <v>2124</v>
          </cell>
          <cell r="I186">
            <v>2063</v>
          </cell>
          <cell r="K186">
            <v>0</v>
          </cell>
          <cell r="M186">
            <v>61</v>
          </cell>
          <cell r="N186" t="str">
            <v>잡재료비</v>
          </cell>
          <cell r="O186" t="str">
            <v>배선의 5%</v>
          </cell>
          <cell r="P186">
            <v>1</v>
          </cell>
          <cell r="Q186" t="str">
            <v>식</v>
          </cell>
          <cell r="W186">
            <v>0</v>
          </cell>
          <cell r="AM186">
            <v>1</v>
          </cell>
          <cell r="AN186">
            <v>1</v>
          </cell>
          <cell r="AO186">
            <v>1</v>
          </cell>
          <cell r="AP186" t="str">
            <v>통신케이블공</v>
          </cell>
          <cell r="AQ186">
            <v>1.7999999999999999E-2</v>
          </cell>
          <cell r="BB186" t="str">
            <v>통 8-1</v>
          </cell>
          <cell r="BC186">
            <v>1</v>
          </cell>
        </row>
        <row r="187">
          <cell r="B187" t="str">
            <v>케이블(옥외)</v>
          </cell>
          <cell r="C187" t="str">
            <v>RS-422</v>
          </cell>
          <cell r="D187">
            <v>1.03</v>
          </cell>
          <cell r="E187" t="str">
            <v>m</v>
          </cell>
          <cell r="F187">
            <v>50</v>
          </cell>
          <cell r="G187">
            <v>2124</v>
          </cell>
          <cell r="I187">
            <v>2063</v>
          </cell>
          <cell r="K187">
            <v>0</v>
          </cell>
          <cell r="M187">
            <v>61</v>
          </cell>
          <cell r="N187" t="str">
            <v>잡재료비</v>
          </cell>
          <cell r="O187" t="str">
            <v>배선의 5%</v>
          </cell>
          <cell r="P187">
            <v>1</v>
          </cell>
          <cell r="Q187" t="str">
            <v>식</v>
          </cell>
          <cell r="W187">
            <v>0</v>
          </cell>
          <cell r="AM187">
            <v>1</v>
          </cell>
          <cell r="AN187">
            <v>1</v>
          </cell>
          <cell r="AO187">
            <v>1</v>
          </cell>
          <cell r="AP187" t="str">
            <v>통신케이블공</v>
          </cell>
          <cell r="AQ187">
            <v>1.7999999999999999E-2</v>
          </cell>
          <cell r="BB187" t="str">
            <v>통 8-1</v>
          </cell>
          <cell r="BC187">
            <v>1</v>
          </cell>
        </row>
        <row r="188">
          <cell r="B188" t="str">
            <v>케이블</v>
          </cell>
          <cell r="C188" t="str">
            <v>광케이블 4P</v>
          </cell>
          <cell r="D188">
            <v>1.05</v>
          </cell>
          <cell r="E188" t="str">
            <v>m</v>
          </cell>
          <cell r="F188">
            <v>50</v>
          </cell>
          <cell r="G188">
            <v>4685</v>
          </cell>
          <cell r="I188">
            <v>4549</v>
          </cell>
          <cell r="K188">
            <v>0</v>
          </cell>
          <cell r="M188">
            <v>136</v>
          </cell>
          <cell r="N188" t="str">
            <v>잡재료비</v>
          </cell>
          <cell r="O188" t="str">
            <v>배선의 5%</v>
          </cell>
          <cell r="P188">
            <v>1</v>
          </cell>
          <cell r="Q188" t="str">
            <v>식</v>
          </cell>
          <cell r="W188">
            <v>0</v>
          </cell>
          <cell r="AM188">
            <v>2</v>
          </cell>
          <cell r="AN188">
            <v>1</v>
          </cell>
          <cell r="AO188">
            <v>1</v>
          </cell>
          <cell r="AP188" t="str">
            <v>특별인부</v>
          </cell>
          <cell r="AQ188">
            <v>1.2999999999999999E-2</v>
          </cell>
          <cell r="AR188" t="str">
            <v>광케이블설치사</v>
          </cell>
          <cell r="AS188">
            <v>3.1E-2</v>
          </cell>
          <cell r="BB188" t="str">
            <v>통 8-1</v>
          </cell>
          <cell r="BC188">
            <v>1</v>
          </cell>
        </row>
        <row r="189">
          <cell r="A189">
            <v>31</v>
          </cell>
          <cell r="B189" t="str">
            <v>전선관</v>
          </cell>
          <cell r="C189" t="str">
            <v>ST 16C</v>
          </cell>
          <cell r="D189">
            <v>1.1000000000000001</v>
          </cell>
          <cell r="E189" t="str">
            <v>m</v>
          </cell>
          <cell r="F189">
            <v>30</v>
          </cell>
          <cell r="G189">
            <v>7143</v>
          </cell>
          <cell r="I189">
            <v>5781</v>
          </cell>
          <cell r="J189">
            <v>1081</v>
          </cell>
          <cell r="K189">
            <v>1189</v>
          </cell>
          <cell r="M189">
            <v>173</v>
          </cell>
          <cell r="N189" t="str">
            <v>전선관부속자재</v>
          </cell>
          <cell r="O189" t="str">
            <v>전선관의 15%</v>
          </cell>
          <cell r="P189">
            <v>1</v>
          </cell>
          <cell r="Q189" t="str">
            <v>식</v>
          </cell>
          <cell r="W189">
            <v>178</v>
          </cell>
          <cell r="Z189" t="str">
            <v>잡재료비</v>
          </cell>
          <cell r="AA189" t="str">
            <v>배관의 5%</v>
          </cell>
          <cell r="AB189">
            <v>1</v>
          </cell>
          <cell r="AC189" t="str">
            <v>식</v>
          </cell>
          <cell r="AI189">
            <v>59</v>
          </cell>
          <cell r="AM189">
            <v>1</v>
          </cell>
          <cell r="AN189">
            <v>1</v>
          </cell>
          <cell r="AO189">
            <v>1</v>
          </cell>
          <cell r="AP189" t="str">
            <v>내선전공</v>
          </cell>
          <cell r="AQ189">
            <v>0.08</v>
          </cell>
          <cell r="BB189" t="str">
            <v>전 7-1</v>
          </cell>
          <cell r="BC189">
            <v>1</v>
          </cell>
        </row>
        <row r="190">
          <cell r="A190">
            <v>32</v>
          </cell>
          <cell r="B190" t="str">
            <v>전선관</v>
          </cell>
          <cell r="C190" t="str">
            <v>ST 22C</v>
          </cell>
          <cell r="D190">
            <v>1.1000000000000001</v>
          </cell>
          <cell r="E190" t="str">
            <v>m</v>
          </cell>
          <cell r="F190">
            <v>30</v>
          </cell>
          <cell r="G190">
            <v>9722</v>
          </cell>
          <cell r="I190">
            <v>7949</v>
          </cell>
          <cell r="J190">
            <v>1396</v>
          </cell>
          <cell r="K190">
            <v>1535</v>
          </cell>
          <cell r="M190">
            <v>238</v>
          </cell>
          <cell r="N190" t="str">
            <v>전선관부속자재</v>
          </cell>
          <cell r="O190" t="str">
            <v>전선관의 15%</v>
          </cell>
          <cell r="P190">
            <v>1</v>
          </cell>
          <cell r="Q190" t="str">
            <v>식</v>
          </cell>
          <cell r="W190">
            <v>230</v>
          </cell>
          <cell r="Z190" t="str">
            <v>잡재료비</v>
          </cell>
          <cell r="AA190" t="str">
            <v>배관의 5%</v>
          </cell>
          <cell r="AB190">
            <v>1</v>
          </cell>
          <cell r="AC190" t="str">
            <v>식</v>
          </cell>
          <cell r="AI190">
            <v>76</v>
          </cell>
          <cell r="AM190">
            <v>1</v>
          </cell>
          <cell r="AN190">
            <v>1</v>
          </cell>
          <cell r="AO190">
            <v>1</v>
          </cell>
          <cell r="AP190" t="str">
            <v>내선전공</v>
          </cell>
          <cell r="AQ190">
            <v>0.11</v>
          </cell>
          <cell r="BB190" t="str">
            <v>전 7-1</v>
          </cell>
          <cell r="BC190">
            <v>1</v>
          </cell>
        </row>
        <row r="191">
          <cell r="A191">
            <v>33</v>
          </cell>
          <cell r="B191" t="str">
            <v>전선관</v>
          </cell>
          <cell r="C191" t="str">
            <v>ST 28C</v>
          </cell>
          <cell r="D191">
            <v>1.1000000000000001</v>
          </cell>
          <cell r="E191" t="str">
            <v>m</v>
          </cell>
          <cell r="F191">
            <v>30</v>
          </cell>
          <cell r="G191">
            <v>12348</v>
          </cell>
          <cell r="I191">
            <v>10117</v>
          </cell>
          <cell r="J191">
            <v>1753</v>
          </cell>
          <cell r="K191">
            <v>1928</v>
          </cell>
          <cell r="M191">
            <v>303</v>
          </cell>
          <cell r="N191" t="str">
            <v>전선관부속자재</v>
          </cell>
          <cell r="O191" t="str">
            <v>전선관의 15%</v>
          </cell>
          <cell r="P191">
            <v>1</v>
          </cell>
          <cell r="Q191" t="str">
            <v>식</v>
          </cell>
          <cell r="W191">
            <v>289</v>
          </cell>
          <cell r="Z191" t="str">
            <v>잡재료비</v>
          </cell>
          <cell r="AA191" t="str">
            <v>배관의 5%</v>
          </cell>
          <cell r="AB191">
            <v>1</v>
          </cell>
          <cell r="AC191" t="str">
            <v>식</v>
          </cell>
          <cell r="AI191">
            <v>96</v>
          </cell>
          <cell r="AM191">
            <v>1</v>
          </cell>
          <cell r="AN191">
            <v>1</v>
          </cell>
          <cell r="AO191">
            <v>1</v>
          </cell>
          <cell r="AP191" t="str">
            <v>내선전공</v>
          </cell>
          <cell r="AQ191">
            <v>0.14000000000000001</v>
          </cell>
          <cell r="BB191" t="str">
            <v>전 7-1</v>
          </cell>
          <cell r="BC191">
            <v>1</v>
          </cell>
        </row>
        <row r="192">
          <cell r="A192">
            <v>34</v>
          </cell>
          <cell r="B192" t="str">
            <v>전선관</v>
          </cell>
          <cell r="C192" t="str">
            <v>ST 36C</v>
          </cell>
          <cell r="D192">
            <v>1.1000000000000001</v>
          </cell>
          <cell r="E192" t="str">
            <v>m</v>
          </cell>
          <cell r="F192">
            <v>30</v>
          </cell>
          <cell r="G192">
            <v>17344</v>
          </cell>
          <cell r="I192">
            <v>14453</v>
          </cell>
          <cell r="J192">
            <v>2235</v>
          </cell>
          <cell r="K192">
            <v>2458</v>
          </cell>
          <cell r="M192">
            <v>433</v>
          </cell>
          <cell r="N192" t="str">
            <v>전선관부속자재</v>
          </cell>
          <cell r="O192" t="str">
            <v>전선관의 15%</v>
          </cell>
          <cell r="P192">
            <v>1</v>
          </cell>
          <cell r="Q192" t="str">
            <v>식</v>
          </cell>
          <cell r="W192">
            <v>368</v>
          </cell>
          <cell r="Z192" t="str">
            <v>잡재료비</v>
          </cell>
          <cell r="AA192" t="str">
            <v>배관의 5%</v>
          </cell>
          <cell r="AB192">
            <v>1</v>
          </cell>
          <cell r="AC192" t="str">
            <v>식</v>
          </cell>
          <cell r="AI192">
            <v>122</v>
          </cell>
          <cell r="AM192">
            <v>1</v>
          </cell>
          <cell r="AN192">
            <v>1</v>
          </cell>
          <cell r="AO192">
            <v>1</v>
          </cell>
          <cell r="AP192" t="str">
            <v>내선전공</v>
          </cell>
          <cell r="AQ192">
            <v>0.2</v>
          </cell>
          <cell r="BB192" t="str">
            <v>전 7-1</v>
          </cell>
          <cell r="BC192">
            <v>1</v>
          </cell>
        </row>
        <row r="193">
          <cell r="A193">
            <v>35</v>
          </cell>
          <cell r="B193" t="str">
            <v>전선관</v>
          </cell>
          <cell r="C193" t="str">
            <v>ST 42C</v>
          </cell>
          <cell r="D193">
            <v>1.1000000000000001</v>
          </cell>
          <cell r="E193" t="str">
            <v>m</v>
          </cell>
          <cell r="F193">
            <v>30</v>
          </cell>
          <cell r="G193">
            <v>21438</v>
          </cell>
          <cell r="I193">
            <v>18067</v>
          </cell>
          <cell r="J193">
            <v>2572</v>
          </cell>
          <cell r="K193">
            <v>2829</v>
          </cell>
          <cell r="M193">
            <v>542</v>
          </cell>
          <cell r="N193" t="str">
            <v>전선관부속자재</v>
          </cell>
          <cell r="O193" t="str">
            <v>전선관의 15%</v>
          </cell>
          <cell r="P193">
            <v>1</v>
          </cell>
          <cell r="Q193" t="str">
            <v>식</v>
          </cell>
          <cell r="W193">
            <v>424</v>
          </cell>
          <cell r="Z193" t="str">
            <v>잡재료비</v>
          </cell>
          <cell r="AA193" t="str">
            <v>배관의 5%</v>
          </cell>
          <cell r="AB193">
            <v>1</v>
          </cell>
          <cell r="AC193" t="str">
            <v>식</v>
          </cell>
          <cell r="AI193">
            <v>141</v>
          </cell>
          <cell r="AM193">
            <v>1</v>
          </cell>
          <cell r="AN193">
            <v>1</v>
          </cell>
          <cell r="AO193">
            <v>1</v>
          </cell>
          <cell r="AP193" t="str">
            <v>내선전공</v>
          </cell>
          <cell r="AQ193">
            <v>0.25</v>
          </cell>
          <cell r="BB193" t="str">
            <v>전 7-1</v>
          </cell>
          <cell r="BC193">
            <v>1</v>
          </cell>
        </row>
        <row r="194">
          <cell r="A194">
            <v>36</v>
          </cell>
          <cell r="B194" t="str">
            <v>전선관</v>
          </cell>
          <cell r="C194" t="str">
            <v>ST 54C</v>
          </cell>
          <cell r="D194">
            <v>1.1000000000000001</v>
          </cell>
          <cell r="E194" t="str">
            <v>m</v>
          </cell>
          <cell r="F194">
            <v>30</v>
          </cell>
          <cell r="G194">
            <v>29276</v>
          </cell>
          <cell r="I194">
            <v>24571</v>
          </cell>
          <cell r="J194">
            <v>3608</v>
          </cell>
          <cell r="K194">
            <v>3968</v>
          </cell>
          <cell r="M194">
            <v>737</v>
          </cell>
          <cell r="N194" t="str">
            <v>전선관부속자재</v>
          </cell>
          <cell r="O194" t="str">
            <v>전선관의 15%</v>
          </cell>
          <cell r="P194">
            <v>1</v>
          </cell>
          <cell r="Q194" t="str">
            <v>식</v>
          </cell>
          <cell r="W194">
            <v>595</v>
          </cell>
          <cell r="Z194" t="str">
            <v>잡재료비</v>
          </cell>
          <cell r="AA194" t="str">
            <v>배관의 5%</v>
          </cell>
          <cell r="AB194">
            <v>1</v>
          </cell>
          <cell r="AC194" t="str">
            <v>식</v>
          </cell>
          <cell r="AI194">
            <v>198</v>
          </cell>
          <cell r="AM194">
            <v>1</v>
          </cell>
          <cell r="AN194">
            <v>1</v>
          </cell>
          <cell r="AO194">
            <v>1</v>
          </cell>
          <cell r="AP194" t="str">
            <v>내선전공</v>
          </cell>
          <cell r="AQ194">
            <v>0.34</v>
          </cell>
          <cell r="BB194" t="str">
            <v>전 7-1</v>
          </cell>
          <cell r="BC194">
            <v>1</v>
          </cell>
        </row>
        <row r="195">
          <cell r="A195">
            <v>37</v>
          </cell>
          <cell r="B195" t="str">
            <v>전선관</v>
          </cell>
          <cell r="C195" t="str">
            <v>ST 70C</v>
          </cell>
          <cell r="D195">
            <v>1.1000000000000001</v>
          </cell>
          <cell r="E195" t="str">
            <v>m</v>
          </cell>
          <cell r="F195">
            <v>30</v>
          </cell>
          <cell r="G195">
            <v>37807</v>
          </cell>
          <cell r="I195">
            <v>31797</v>
          </cell>
          <cell r="J195">
            <v>4598</v>
          </cell>
          <cell r="K195">
            <v>5057</v>
          </cell>
          <cell r="M195">
            <v>953</v>
          </cell>
          <cell r="N195" t="str">
            <v>전선관부속자재</v>
          </cell>
          <cell r="O195" t="str">
            <v>전선관의 15%</v>
          </cell>
          <cell r="P195">
            <v>1</v>
          </cell>
          <cell r="Q195" t="str">
            <v>식</v>
          </cell>
          <cell r="W195">
            <v>758</v>
          </cell>
          <cell r="Z195" t="str">
            <v>잡재료비</v>
          </cell>
          <cell r="AA195" t="str">
            <v>배관의 5%</v>
          </cell>
          <cell r="AB195">
            <v>1</v>
          </cell>
          <cell r="AC195" t="str">
            <v>식</v>
          </cell>
          <cell r="AI195">
            <v>252</v>
          </cell>
          <cell r="AM195">
            <v>1</v>
          </cell>
          <cell r="AN195">
            <v>1</v>
          </cell>
          <cell r="AO195">
            <v>1</v>
          </cell>
          <cell r="AP195" t="str">
            <v>내선전공</v>
          </cell>
          <cell r="AQ195">
            <v>0.44</v>
          </cell>
          <cell r="BB195" t="str">
            <v>전 7-1</v>
          </cell>
          <cell r="BC195">
            <v>1</v>
          </cell>
        </row>
        <row r="196">
          <cell r="B196" t="str">
            <v>전선관</v>
          </cell>
          <cell r="C196" t="str">
            <v>ST 82C</v>
          </cell>
          <cell r="D196">
            <v>1.1000000000000001</v>
          </cell>
          <cell r="E196" t="str">
            <v>m</v>
          </cell>
          <cell r="F196">
            <v>30</v>
          </cell>
          <cell r="G196">
            <v>40194</v>
          </cell>
          <cell r="I196">
            <v>39024</v>
          </cell>
          <cell r="K196">
            <v>0</v>
          </cell>
          <cell r="M196">
            <v>1170</v>
          </cell>
          <cell r="N196" t="str">
            <v>전선관부속자재</v>
          </cell>
          <cell r="O196" t="str">
            <v>전선관의 15%</v>
          </cell>
          <cell r="P196">
            <v>1</v>
          </cell>
          <cell r="Q196" t="str">
            <v>식</v>
          </cell>
          <cell r="W196">
            <v>0</v>
          </cell>
          <cell r="Z196" t="str">
            <v>잡재료비</v>
          </cell>
          <cell r="AA196" t="str">
            <v>배관의 5%</v>
          </cell>
          <cell r="AB196">
            <v>1</v>
          </cell>
          <cell r="AC196" t="str">
            <v>식</v>
          </cell>
          <cell r="AI196">
            <v>0</v>
          </cell>
          <cell r="AM196">
            <v>1</v>
          </cell>
          <cell r="AN196">
            <v>1</v>
          </cell>
          <cell r="AO196">
            <v>1</v>
          </cell>
          <cell r="AP196" t="str">
            <v>내선전공</v>
          </cell>
          <cell r="AQ196">
            <v>0.54</v>
          </cell>
          <cell r="BB196" t="str">
            <v>전 7-1</v>
          </cell>
          <cell r="BC196">
            <v>1</v>
          </cell>
        </row>
        <row r="197">
          <cell r="B197" t="str">
            <v>전선관</v>
          </cell>
          <cell r="C197" t="str">
            <v>ST 104C</v>
          </cell>
          <cell r="D197">
            <v>1.1000000000000001</v>
          </cell>
          <cell r="E197" t="str">
            <v>m</v>
          </cell>
          <cell r="F197">
            <v>30</v>
          </cell>
          <cell r="G197">
            <v>52849</v>
          </cell>
          <cell r="I197">
            <v>51310</v>
          </cell>
          <cell r="K197">
            <v>0</v>
          </cell>
          <cell r="M197">
            <v>1539</v>
          </cell>
          <cell r="N197" t="str">
            <v>전선관부속자재</v>
          </cell>
          <cell r="O197" t="str">
            <v>전선관의 15%</v>
          </cell>
          <cell r="P197">
            <v>1</v>
          </cell>
          <cell r="Q197" t="str">
            <v>식</v>
          </cell>
          <cell r="W197">
            <v>0</v>
          </cell>
          <cell r="Z197" t="str">
            <v>잡재료비</v>
          </cell>
          <cell r="AA197" t="str">
            <v>배관의 5%</v>
          </cell>
          <cell r="AB197">
            <v>1</v>
          </cell>
          <cell r="AC197" t="str">
            <v>식</v>
          </cell>
          <cell r="AI197">
            <v>0</v>
          </cell>
          <cell r="AM197">
            <v>1</v>
          </cell>
          <cell r="AN197">
            <v>1</v>
          </cell>
          <cell r="AO197">
            <v>1</v>
          </cell>
          <cell r="AP197" t="str">
            <v>내선전공</v>
          </cell>
          <cell r="AQ197">
            <v>0.71</v>
          </cell>
          <cell r="BB197" t="str">
            <v>전 7-1</v>
          </cell>
          <cell r="BC197">
            <v>1</v>
          </cell>
        </row>
        <row r="198">
          <cell r="A198">
            <v>38</v>
          </cell>
          <cell r="B198" t="str">
            <v>가요전선관</v>
          </cell>
          <cell r="C198" t="str">
            <v>1종 방수 16C</v>
          </cell>
          <cell r="D198">
            <v>1.1000000000000001</v>
          </cell>
          <cell r="E198" t="str">
            <v>m</v>
          </cell>
          <cell r="F198">
            <v>50</v>
          </cell>
          <cell r="G198">
            <v>5055</v>
          </cell>
          <cell r="I198">
            <v>3541</v>
          </cell>
          <cell r="J198">
            <v>1280</v>
          </cell>
          <cell r="K198">
            <v>1408</v>
          </cell>
          <cell r="M198">
            <v>106</v>
          </cell>
          <cell r="N198" t="str">
            <v>전선관부속자재</v>
          </cell>
          <cell r="O198" t="str">
            <v>전선관의 15%</v>
          </cell>
          <cell r="P198">
            <v>1</v>
          </cell>
          <cell r="Q198" t="str">
            <v>식</v>
          </cell>
          <cell r="W198">
            <v>211</v>
          </cell>
          <cell r="Z198" t="str">
            <v>잡재료비</v>
          </cell>
          <cell r="AA198" t="str">
            <v>배관의 5%</v>
          </cell>
          <cell r="AB198">
            <v>1</v>
          </cell>
          <cell r="AC198" t="str">
            <v>식</v>
          </cell>
          <cell r="AI198">
            <v>70</v>
          </cell>
          <cell r="AM198">
            <v>1</v>
          </cell>
          <cell r="AN198">
            <v>1</v>
          </cell>
          <cell r="AO198">
            <v>1</v>
          </cell>
          <cell r="AP198" t="str">
            <v>내선전공</v>
          </cell>
          <cell r="AQ198">
            <v>4.9000000000000002E-2</v>
          </cell>
          <cell r="BB198" t="str">
            <v>전 7-1</v>
          </cell>
          <cell r="BC198">
            <v>1</v>
          </cell>
        </row>
        <row r="199">
          <cell r="A199">
            <v>39</v>
          </cell>
          <cell r="B199" t="str">
            <v>가요전선관</v>
          </cell>
          <cell r="C199" t="str">
            <v>1종 방수 22C</v>
          </cell>
          <cell r="D199">
            <v>1.1000000000000001</v>
          </cell>
          <cell r="E199" t="str">
            <v>m</v>
          </cell>
          <cell r="F199">
            <v>50</v>
          </cell>
          <cell r="G199">
            <v>6470</v>
          </cell>
          <cell r="I199">
            <v>4552</v>
          </cell>
          <cell r="J199">
            <v>1620</v>
          </cell>
          <cell r="K199">
            <v>1782</v>
          </cell>
          <cell r="M199">
            <v>136</v>
          </cell>
          <cell r="N199" t="str">
            <v>전선관부속자재</v>
          </cell>
          <cell r="O199" t="str">
            <v>전선관의 15%</v>
          </cell>
          <cell r="P199">
            <v>1</v>
          </cell>
          <cell r="Q199" t="str">
            <v>식</v>
          </cell>
          <cell r="W199">
            <v>267</v>
          </cell>
          <cell r="Z199" t="str">
            <v>잡재료비</v>
          </cell>
          <cell r="AA199" t="str">
            <v>배관의 5%</v>
          </cell>
          <cell r="AB199">
            <v>1</v>
          </cell>
          <cell r="AC199" t="str">
            <v>식</v>
          </cell>
          <cell r="AI199">
            <v>89</v>
          </cell>
          <cell r="AM199">
            <v>1</v>
          </cell>
          <cell r="AN199">
            <v>1</v>
          </cell>
          <cell r="AO199">
            <v>1</v>
          </cell>
          <cell r="AP199" t="str">
            <v>내선전공</v>
          </cell>
          <cell r="AQ199">
            <v>6.3E-2</v>
          </cell>
          <cell r="BB199" t="str">
            <v>전 7-1</v>
          </cell>
          <cell r="BC199">
            <v>1</v>
          </cell>
        </row>
        <row r="200">
          <cell r="A200">
            <v>40</v>
          </cell>
          <cell r="B200" t="str">
            <v>가요전선관</v>
          </cell>
          <cell r="C200" t="str">
            <v>1종 방수 28C</v>
          </cell>
          <cell r="D200">
            <v>1.1000000000000001</v>
          </cell>
          <cell r="E200" t="str">
            <v>m</v>
          </cell>
          <cell r="F200">
            <v>50</v>
          </cell>
          <cell r="G200">
            <v>8238</v>
          </cell>
          <cell r="I200">
            <v>5564</v>
          </cell>
          <cell r="J200">
            <v>2280</v>
          </cell>
          <cell r="K200">
            <v>2508</v>
          </cell>
          <cell r="M200">
            <v>166</v>
          </cell>
          <cell r="N200" t="str">
            <v>전선관부속자재</v>
          </cell>
          <cell r="O200" t="str">
            <v>전선관의 15%</v>
          </cell>
          <cell r="P200">
            <v>1</v>
          </cell>
          <cell r="Q200" t="str">
            <v>식</v>
          </cell>
          <cell r="W200">
            <v>376</v>
          </cell>
          <cell r="Z200" t="str">
            <v>잡재료비</v>
          </cell>
          <cell r="AA200" t="str">
            <v>배관의 5%</v>
          </cell>
          <cell r="AB200">
            <v>1</v>
          </cell>
          <cell r="AC200" t="str">
            <v>식</v>
          </cell>
          <cell r="AI200">
            <v>125</v>
          </cell>
          <cell r="AM200">
            <v>1</v>
          </cell>
          <cell r="AN200">
            <v>1</v>
          </cell>
          <cell r="AO200">
            <v>1</v>
          </cell>
          <cell r="AP200" t="str">
            <v>내선전공</v>
          </cell>
          <cell r="AQ200">
            <v>7.6999999999999999E-2</v>
          </cell>
          <cell r="BB200" t="str">
            <v>전 7-1</v>
          </cell>
          <cell r="BC200">
            <v>1</v>
          </cell>
        </row>
        <row r="201">
          <cell r="A201">
            <v>41</v>
          </cell>
          <cell r="B201" t="str">
            <v>가요전선관</v>
          </cell>
          <cell r="C201" t="str">
            <v>1종 방수 36C</v>
          </cell>
          <cell r="D201">
            <v>1.1000000000000001</v>
          </cell>
          <cell r="E201" t="str">
            <v>m</v>
          </cell>
          <cell r="F201">
            <v>50</v>
          </cell>
          <cell r="G201">
            <v>10117</v>
          </cell>
          <cell r="I201">
            <v>6576</v>
          </cell>
          <cell r="J201">
            <v>3040</v>
          </cell>
          <cell r="K201">
            <v>3344</v>
          </cell>
          <cell r="M201">
            <v>197</v>
          </cell>
          <cell r="N201" t="str">
            <v>전선관부속자재</v>
          </cell>
          <cell r="O201" t="str">
            <v>전선관의 15%</v>
          </cell>
          <cell r="P201">
            <v>1</v>
          </cell>
          <cell r="Q201" t="str">
            <v>식</v>
          </cell>
          <cell r="W201">
            <v>501</v>
          </cell>
          <cell r="Z201" t="str">
            <v>잡재료비</v>
          </cell>
          <cell r="AA201" t="str">
            <v>배관의 5%</v>
          </cell>
          <cell r="AB201">
            <v>1</v>
          </cell>
          <cell r="AC201" t="str">
            <v>식</v>
          </cell>
          <cell r="AI201">
            <v>167</v>
          </cell>
          <cell r="AM201">
            <v>1</v>
          </cell>
          <cell r="AN201">
            <v>1</v>
          </cell>
          <cell r="AO201">
            <v>1</v>
          </cell>
          <cell r="AP201" t="str">
            <v>내선전공</v>
          </cell>
          <cell r="AQ201">
            <v>9.0999999999999998E-2</v>
          </cell>
          <cell r="BB201" t="str">
            <v>전 7-1</v>
          </cell>
          <cell r="BC201">
            <v>1</v>
          </cell>
        </row>
        <row r="202">
          <cell r="B202" t="str">
            <v>가요전선관</v>
          </cell>
          <cell r="C202" t="str">
            <v>1종 방수 42C</v>
          </cell>
          <cell r="D202">
            <v>1.1000000000000001</v>
          </cell>
          <cell r="E202" t="str">
            <v>m</v>
          </cell>
          <cell r="F202">
            <v>50</v>
          </cell>
          <cell r="G202">
            <v>9675</v>
          </cell>
          <cell r="I202">
            <v>9394</v>
          </cell>
          <cell r="K202">
            <v>0</v>
          </cell>
          <cell r="M202">
            <v>281</v>
          </cell>
          <cell r="N202" t="str">
            <v>전선관부속자재</v>
          </cell>
          <cell r="O202" t="str">
            <v>전선관의 15%</v>
          </cell>
          <cell r="P202">
            <v>1</v>
          </cell>
          <cell r="Q202" t="str">
            <v>식</v>
          </cell>
          <cell r="W202">
            <v>0</v>
          </cell>
          <cell r="Z202" t="str">
            <v>잡재료비</v>
          </cell>
          <cell r="AA202" t="str">
            <v>배관의 5%</v>
          </cell>
          <cell r="AB202">
            <v>1</v>
          </cell>
          <cell r="AC202" t="str">
            <v>식</v>
          </cell>
          <cell r="AI202">
            <v>0</v>
          </cell>
          <cell r="AM202">
            <v>1</v>
          </cell>
          <cell r="AN202">
            <v>1</v>
          </cell>
          <cell r="AO202">
            <v>1</v>
          </cell>
          <cell r="AP202" t="str">
            <v>내선전공</v>
          </cell>
          <cell r="AQ202">
            <v>0.13</v>
          </cell>
          <cell r="BB202" t="str">
            <v>전 7-1</v>
          </cell>
          <cell r="BC202">
            <v>1</v>
          </cell>
        </row>
        <row r="203">
          <cell r="A203">
            <v>42</v>
          </cell>
          <cell r="B203" t="str">
            <v>가요전선관</v>
          </cell>
          <cell r="C203" t="str">
            <v>1종 방수 54C</v>
          </cell>
          <cell r="D203">
            <v>1.1000000000000001</v>
          </cell>
          <cell r="E203" t="str">
            <v>m</v>
          </cell>
          <cell r="F203">
            <v>50</v>
          </cell>
          <cell r="G203">
            <v>17963</v>
          </cell>
          <cell r="I203">
            <v>10840</v>
          </cell>
          <cell r="J203">
            <v>6180</v>
          </cell>
          <cell r="K203">
            <v>6798</v>
          </cell>
          <cell r="M203">
            <v>325</v>
          </cell>
          <cell r="N203" t="str">
            <v>전선관부속자재</v>
          </cell>
          <cell r="O203" t="str">
            <v>전선관의 15%</v>
          </cell>
          <cell r="P203">
            <v>1</v>
          </cell>
          <cell r="Q203" t="str">
            <v>식</v>
          </cell>
          <cell r="W203">
            <v>1019</v>
          </cell>
          <cell r="Z203" t="str">
            <v>잡재료비</v>
          </cell>
          <cell r="AA203" t="str">
            <v>배관의 5%</v>
          </cell>
          <cell r="AB203">
            <v>1</v>
          </cell>
          <cell r="AC203" t="str">
            <v>식</v>
          </cell>
          <cell r="AI203">
            <v>339</v>
          </cell>
          <cell r="AM203">
            <v>1</v>
          </cell>
          <cell r="AN203">
            <v>1</v>
          </cell>
          <cell r="AO203">
            <v>1</v>
          </cell>
          <cell r="AP203" t="str">
            <v>내선전공</v>
          </cell>
          <cell r="AQ203">
            <v>0.15</v>
          </cell>
          <cell r="BB203" t="str">
            <v>전 7-1</v>
          </cell>
          <cell r="BC203">
            <v>1</v>
          </cell>
        </row>
        <row r="204">
          <cell r="A204">
            <v>43</v>
          </cell>
          <cell r="B204" t="str">
            <v>가요전선관</v>
          </cell>
          <cell r="C204" t="str">
            <v>1종 방수 70C</v>
          </cell>
          <cell r="D204">
            <v>1.1000000000000001</v>
          </cell>
          <cell r="E204" t="str">
            <v>m</v>
          </cell>
          <cell r="F204">
            <v>50</v>
          </cell>
          <cell r="G204">
            <v>24750</v>
          </cell>
          <cell r="I204">
            <v>10840</v>
          </cell>
          <cell r="J204">
            <v>12350</v>
          </cell>
          <cell r="K204">
            <v>13585</v>
          </cell>
          <cell r="M204">
            <v>325</v>
          </cell>
          <cell r="N204" t="str">
            <v>전선관부속자재</v>
          </cell>
          <cell r="O204" t="str">
            <v>전선관의 15%</v>
          </cell>
          <cell r="P204">
            <v>1</v>
          </cell>
          <cell r="Q204" t="str">
            <v>식</v>
          </cell>
          <cell r="W204">
            <v>2037</v>
          </cell>
          <cell r="Z204" t="str">
            <v>잡재료비</v>
          </cell>
          <cell r="AA204" t="str">
            <v>배관의 5%</v>
          </cell>
          <cell r="AB204">
            <v>1</v>
          </cell>
          <cell r="AC204" t="str">
            <v>식</v>
          </cell>
          <cell r="AI204">
            <v>679</v>
          </cell>
          <cell r="AM204">
            <v>1</v>
          </cell>
          <cell r="AN204">
            <v>1</v>
          </cell>
          <cell r="AO204">
            <v>1</v>
          </cell>
          <cell r="AP204" t="str">
            <v>내선전공</v>
          </cell>
          <cell r="AQ204">
            <v>0.15</v>
          </cell>
          <cell r="BB204" t="str">
            <v>전 7-1</v>
          </cell>
          <cell r="BC204">
            <v>1</v>
          </cell>
        </row>
        <row r="205">
          <cell r="B205" t="str">
            <v>가요전선관</v>
          </cell>
          <cell r="C205" t="str">
            <v>1종 방수 82C</v>
          </cell>
          <cell r="D205">
            <v>1.1000000000000001</v>
          </cell>
          <cell r="E205" t="str">
            <v>m</v>
          </cell>
          <cell r="F205">
            <v>50</v>
          </cell>
          <cell r="G205">
            <v>11165</v>
          </cell>
          <cell r="I205">
            <v>10840</v>
          </cell>
          <cell r="K205">
            <v>0</v>
          </cell>
          <cell r="M205">
            <v>325</v>
          </cell>
          <cell r="N205" t="str">
            <v>전선관부속자재</v>
          </cell>
          <cell r="O205" t="str">
            <v>전선관의 15%</v>
          </cell>
          <cell r="P205">
            <v>1</v>
          </cell>
          <cell r="Q205" t="str">
            <v>식</v>
          </cell>
          <cell r="W205">
            <v>0</v>
          </cell>
          <cell r="Z205" t="str">
            <v>잡재료비</v>
          </cell>
          <cell r="AA205" t="str">
            <v>배관의 5%</v>
          </cell>
          <cell r="AB205">
            <v>1</v>
          </cell>
          <cell r="AC205" t="str">
            <v>식</v>
          </cell>
          <cell r="AI205">
            <v>0</v>
          </cell>
          <cell r="AM205">
            <v>1</v>
          </cell>
          <cell r="AN205">
            <v>1</v>
          </cell>
          <cell r="AO205">
            <v>1</v>
          </cell>
          <cell r="AP205" t="str">
            <v>내선전공</v>
          </cell>
          <cell r="AQ205">
            <v>0.15</v>
          </cell>
          <cell r="BB205" t="str">
            <v>전 7-1</v>
          </cell>
          <cell r="BC205">
            <v>1</v>
          </cell>
        </row>
        <row r="206">
          <cell r="B206" t="str">
            <v>가요전선관</v>
          </cell>
          <cell r="C206" t="str">
            <v>1종 방수 104C</v>
          </cell>
          <cell r="D206">
            <v>1.1000000000000001</v>
          </cell>
          <cell r="E206" t="str">
            <v>m</v>
          </cell>
          <cell r="F206">
            <v>50</v>
          </cell>
          <cell r="G206">
            <v>11165</v>
          </cell>
          <cell r="I206">
            <v>10840</v>
          </cell>
          <cell r="K206">
            <v>0</v>
          </cell>
          <cell r="M206">
            <v>325</v>
          </cell>
          <cell r="N206" t="str">
            <v>전선관부속자재</v>
          </cell>
          <cell r="O206" t="str">
            <v>전선관의 15%</v>
          </cell>
          <cell r="P206">
            <v>1</v>
          </cell>
          <cell r="Q206" t="str">
            <v>식</v>
          </cell>
          <cell r="W206">
            <v>0</v>
          </cell>
          <cell r="Z206" t="str">
            <v>잡재료비</v>
          </cell>
          <cell r="AA206" t="str">
            <v>배관의 5%</v>
          </cell>
          <cell r="AB206">
            <v>1</v>
          </cell>
          <cell r="AC206" t="str">
            <v>식</v>
          </cell>
          <cell r="AI206">
            <v>0</v>
          </cell>
          <cell r="AM206">
            <v>1</v>
          </cell>
          <cell r="AN206">
            <v>1</v>
          </cell>
          <cell r="AO206">
            <v>1</v>
          </cell>
          <cell r="AP206" t="str">
            <v>내선전공</v>
          </cell>
          <cell r="AQ206">
            <v>0.15</v>
          </cell>
          <cell r="BB206" t="str">
            <v>전 7-1</v>
          </cell>
          <cell r="BC206">
            <v>1</v>
          </cell>
        </row>
        <row r="207">
          <cell r="B207" t="str">
            <v>가요전선관</v>
          </cell>
          <cell r="C207" t="str">
            <v>1종 비방수 16C</v>
          </cell>
          <cell r="D207">
            <v>1.1000000000000001</v>
          </cell>
          <cell r="E207" t="str">
            <v>m</v>
          </cell>
          <cell r="F207">
            <v>50</v>
          </cell>
          <cell r="G207">
            <v>3647</v>
          </cell>
          <cell r="I207">
            <v>3541</v>
          </cell>
          <cell r="K207">
            <v>0</v>
          </cell>
          <cell r="M207">
            <v>106</v>
          </cell>
          <cell r="N207" t="str">
            <v>전선관부속자재</v>
          </cell>
          <cell r="O207" t="str">
            <v>전선관의 15%</v>
          </cell>
          <cell r="P207">
            <v>1</v>
          </cell>
          <cell r="Q207" t="str">
            <v>식</v>
          </cell>
          <cell r="W207">
            <v>0</v>
          </cell>
          <cell r="Z207" t="str">
            <v>잡재료비</v>
          </cell>
          <cell r="AA207" t="str">
            <v>배관의 5%</v>
          </cell>
          <cell r="AB207">
            <v>1</v>
          </cell>
          <cell r="AC207" t="str">
            <v>식</v>
          </cell>
          <cell r="AI207">
            <v>0</v>
          </cell>
          <cell r="AM207">
            <v>1</v>
          </cell>
          <cell r="AN207">
            <v>1</v>
          </cell>
          <cell r="AO207">
            <v>1</v>
          </cell>
          <cell r="AP207" t="str">
            <v>내선전공</v>
          </cell>
          <cell r="AQ207">
            <v>4.9000000000000002E-2</v>
          </cell>
          <cell r="BB207" t="str">
            <v>전 7-1</v>
          </cell>
          <cell r="BC207">
            <v>1</v>
          </cell>
        </row>
        <row r="208">
          <cell r="B208" t="str">
            <v>가요전선관</v>
          </cell>
          <cell r="C208" t="str">
            <v>1종 비방수 22C</v>
          </cell>
          <cell r="D208">
            <v>1.1000000000000001</v>
          </cell>
          <cell r="E208" t="str">
            <v>m</v>
          </cell>
          <cell r="F208">
            <v>50</v>
          </cell>
          <cell r="G208">
            <v>4688</v>
          </cell>
          <cell r="I208">
            <v>4552</v>
          </cell>
          <cell r="K208">
            <v>0</v>
          </cell>
          <cell r="M208">
            <v>136</v>
          </cell>
          <cell r="N208" t="str">
            <v>전선관부속자재</v>
          </cell>
          <cell r="O208" t="str">
            <v>전선관의 15%</v>
          </cell>
          <cell r="P208">
            <v>1</v>
          </cell>
          <cell r="Q208" t="str">
            <v>식</v>
          </cell>
          <cell r="W208">
            <v>0</v>
          </cell>
          <cell r="Z208" t="str">
            <v>잡재료비</v>
          </cell>
          <cell r="AA208" t="str">
            <v>배관의 5%</v>
          </cell>
          <cell r="AB208">
            <v>1</v>
          </cell>
          <cell r="AC208" t="str">
            <v>식</v>
          </cell>
          <cell r="AI208">
            <v>0</v>
          </cell>
          <cell r="AM208">
            <v>1</v>
          </cell>
          <cell r="AN208">
            <v>1</v>
          </cell>
          <cell r="AO208">
            <v>1</v>
          </cell>
          <cell r="AP208" t="str">
            <v>내선전공</v>
          </cell>
          <cell r="AQ208">
            <v>6.3E-2</v>
          </cell>
          <cell r="BB208" t="str">
            <v>전 7-1</v>
          </cell>
          <cell r="BC208">
            <v>1</v>
          </cell>
        </row>
        <row r="209">
          <cell r="A209">
            <v>44</v>
          </cell>
          <cell r="B209" t="str">
            <v>전선관</v>
          </cell>
          <cell r="C209" t="str">
            <v>HI-PVC 16C</v>
          </cell>
          <cell r="D209">
            <v>1.1000000000000001</v>
          </cell>
          <cell r="E209" t="str">
            <v>m</v>
          </cell>
          <cell r="F209">
            <v>50</v>
          </cell>
          <cell r="G209">
            <v>3993</v>
          </cell>
          <cell r="I209">
            <v>3613</v>
          </cell>
          <cell r="J209">
            <v>248</v>
          </cell>
          <cell r="K209">
            <v>272</v>
          </cell>
          <cell r="M209">
            <v>108</v>
          </cell>
          <cell r="N209" t="str">
            <v>전선관부속자재</v>
          </cell>
          <cell r="O209" t="str">
            <v>전선관의 15%</v>
          </cell>
          <cell r="P209">
            <v>1</v>
          </cell>
          <cell r="Q209" t="str">
            <v>식</v>
          </cell>
          <cell r="W209">
            <v>40</v>
          </cell>
          <cell r="Z209" t="str">
            <v>잡재료비</v>
          </cell>
          <cell r="AA209" t="str">
            <v>배관의 5%</v>
          </cell>
          <cell r="AB209">
            <v>1</v>
          </cell>
          <cell r="AC209" t="str">
            <v>식</v>
          </cell>
          <cell r="AI209">
            <v>13</v>
          </cell>
          <cell r="AM209">
            <v>1</v>
          </cell>
          <cell r="AN209">
            <v>1</v>
          </cell>
          <cell r="AO209">
            <v>1</v>
          </cell>
          <cell r="AP209" t="str">
            <v>내선전공</v>
          </cell>
          <cell r="AQ209">
            <v>0.05</v>
          </cell>
          <cell r="BB209" t="str">
            <v>전 7-1</v>
          </cell>
          <cell r="BC209">
            <v>1</v>
          </cell>
        </row>
        <row r="210">
          <cell r="A210">
            <v>45</v>
          </cell>
          <cell r="B210" t="str">
            <v>전선관</v>
          </cell>
          <cell r="C210" t="str">
            <v>HI-PVC 22C</v>
          </cell>
          <cell r="D210">
            <v>1.1000000000000001</v>
          </cell>
          <cell r="E210" t="str">
            <v>m</v>
          </cell>
          <cell r="F210">
            <v>50</v>
          </cell>
          <cell r="G210">
            <v>4793</v>
          </cell>
          <cell r="I210">
            <v>4336</v>
          </cell>
          <cell r="J210">
            <v>298</v>
          </cell>
          <cell r="K210">
            <v>327</v>
          </cell>
          <cell r="M210">
            <v>130</v>
          </cell>
          <cell r="N210" t="str">
            <v>전선관부속자재</v>
          </cell>
          <cell r="O210" t="str">
            <v>전선관의 15%</v>
          </cell>
          <cell r="P210">
            <v>1</v>
          </cell>
          <cell r="Q210" t="str">
            <v>식</v>
          </cell>
          <cell r="W210">
            <v>49</v>
          </cell>
          <cell r="Z210" t="str">
            <v>잡재료비</v>
          </cell>
          <cell r="AA210" t="str">
            <v>배관의 5%</v>
          </cell>
          <cell r="AB210">
            <v>1</v>
          </cell>
          <cell r="AC210" t="str">
            <v>식</v>
          </cell>
          <cell r="AI210">
            <v>16</v>
          </cell>
          <cell r="AM210">
            <v>1</v>
          </cell>
          <cell r="AN210">
            <v>1</v>
          </cell>
          <cell r="AO210">
            <v>1</v>
          </cell>
          <cell r="AP210" t="str">
            <v>내선전공</v>
          </cell>
          <cell r="AQ210">
            <v>0.06</v>
          </cell>
          <cell r="BB210" t="str">
            <v>전 7-1</v>
          </cell>
          <cell r="BC210">
            <v>1</v>
          </cell>
        </row>
        <row r="211">
          <cell r="A211">
            <v>46</v>
          </cell>
          <cell r="B211" t="str">
            <v>전선관</v>
          </cell>
          <cell r="C211" t="str">
            <v>HI-PVC 28C</v>
          </cell>
          <cell r="D211">
            <v>1.1000000000000001</v>
          </cell>
          <cell r="E211" t="str">
            <v>m</v>
          </cell>
          <cell r="F211">
            <v>50</v>
          </cell>
          <cell r="G211">
            <v>6588</v>
          </cell>
          <cell r="I211">
            <v>5781</v>
          </cell>
          <cell r="J211">
            <v>577</v>
          </cell>
          <cell r="K211">
            <v>634</v>
          </cell>
          <cell r="M211">
            <v>173</v>
          </cell>
          <cell r="N211" t="str">
            <v>전선관부속자재</v>
          </cell>
          <cell r="O211" t="str">
            <v>전선관의 15%</v>
          </cell>
          <cell r="P211">
            <v>1</v>
          </cell>
          <cell r="Q211" t="str">
            <v>식</v>
          </cell>
          <cell r="W211">
            <v>95</v>
          </cell>
          <cell r="Z211" t="str">
            <v>잡재료비</v>
          </cell>
          <cell r="AA211" t="str">
            <v>배관의 5%</v>
          </cell>
          <cell r="AB211">
            <v>1</v>
          </cell>
          <cell r="AC211" t="str">
            <v>식</v>
          </cell>
          <cell r="AI211">
            <v>31</v>
          </cell>
          <cell r="AM211">
            <v>1</v>
          </cell>
          <cell r="AN211">
            <v>1</v>
          </cell>
          <cell r="AO211">
            <v>1</v>
          </cell>
          <cell r="AP211" t="str">
            <v>내선전공</v>
          </cell>
          <cell r="AQ211">
            <v>0.08</v>
          </cell>
          <cell r="BB211" t="str">
            <v>전 7-1</v>
          </cell>
          <cell r="BC211">
            <v>1</v>
          </cell>
        </row>
        <row r="212">
          <cell r="B212" t="str">
            <v>전선관</v>
          </cell>
          <cell r="C212" t="str">
            <v>HI-PVC 36C</v>
          </cell>
          <cell r="D212">
            <v>1.1000000000000001</v>
          </cell>
          <cell r="E212" t="str">
            <v>m</v>
          </cell>
          <cell r="F212">
            <v>50</v>
          </cell>
          <cell r="G212">
            <v>7442</v>
          </cell>
          <cell r="I212">
            <v>7226</v>
          </cell>
          <cell r="K212">
            <v>0</v>
          </cell>
          <cell r="M212">
            <v>216</v>
          </cell>
          <cell r="N212" t="str">
            <v>전선관부속자재</v>
          </cell>
          <cell r="O212" t="str">
            <v>전선관의 15%</v>
          </cell>
          <cell r="P212">
            <v>1</v>
          </cell>
          <cell r="Q212" t="str">
            <v>식</v>
          </cell>
          <cell r="W212">
            <v>0</v>
          </cell>
          <cell r="Z212" t="str">
            <v>잡재료비</v>
          </cell>
          <cell r="AA212" t="str">
            <v>배관의 5%</v>
          </cell>
          <cell r="AB212">
            <v>1</v>
          </cell>
          <cell r="AC212" t="str">
            <v>식</v>
          </cell>
          <cell r="AI212">
            <v>0</v>
          </cell>
          <cell r="AM212">
            <v>1</v>
          </cell>
          <cell r="AN212">
            <v>1</v>
          </cell>
          <cell r="AO212">
            <v>1</v>
          </cell>
          <cell r="AP212" t="str">
            <v>내선전공</v>
          </cell>
          <cell r="AQ212">
            <v>0.1</v>
          </cell>
          <cell r="BB212" t="str">
            <v>전 7-1</v>
          </cell>
          <cell r="BC212">
            <v>1</v>
          </cell>
        </row>
        <row r="213">
          <cell r="B213" t="str">
            <v>전선관</v>
          </cell>
          <cell r="C213" t="str">
            <v>HI-PVC 42C</v>
          </cell>
          <cell r="D213">
            <v>1.1000000000000001</v>
          </cell>
          <cell r="E213" t="str">
            <v>m</v>
          </cell>
          <cell r="F213">
            <v>50</v>
          </cell>
          <cell r="G213">
            <v>9675</v>
          </cell>
          <cell r="I213">
            <v>9394</v>
          </cell>
          <cell r="K213">
            <v>0</v>
          </cell>
          <cell r="M213">
            <v>281</v>
          </cell>
          <cell r="N213" t="str">
            <v>전선관부속자재</v>
          </cell>
          <cell r="O213" t="str">
            <v>전선관의 15%</v>
          </cell>
          <cell r="P213">
            <v>1</v>
          </cell>
          <cell r="Q213" t="str">
            <v>식</v>
          </cell>
          <cell r="W213">
            <v>0</v>
          </cell>
          <cell r="Z213" t="str">
            <v>잡재료비</v>
          </cell>
          <cell r="AA213" t="str">
            <v>배관의 5%</v>
          </cell>
          <cell r="AB213">
            <v>1</v>
          </cell>
          <cell r="AC213" t="str">
            <v>식</v>
          </cell>
          <cell r="AI213">
            <v>0</v>
          </cell>
          <cell r="AM213">
            <v>1</v>
          </cell>
          <cell r="AN213">
            <v>1</v>
          </cell>
          <cell r="AO213">
            <v>1</v>
          </cell>
          <cell r="AP213" t="str">
            <v>내선전공</v>
          </cell>
          <cell r="AQ213">
            <v>0.13</v>
          </cell>
          <cell r="BB213" t="str">
            <v>전 7-1</v>
          </cell>
          <cell r="BC213">
            <v>1</v>
          </cell>
        </row>
        <row r="214">
          <cell r="B214" t="str">
            <v>전선관</v>
          </cell>
          <cell r="C214" t="str">
            <v>HI-PVC 54C</v>
          </cell>
          <cell r="D214">
            <v>1.1000000000000001</v>
          </cell>
          <cell r="E214" t="str">
            <v>m</v>
          </cell>
          <cell r="F214">
            <v>50</v>
          </cell>
          <cell r="G214">
            <v>14141</v>
          </cell>
          <cell r="I214">
            <v>13730</v>
          </cell>
          <cell r="K214">
            <v>0</v>
          </cell>
          <cell r="M214">
            <v>411</v>
          </cell>
          <cell r="N214" t="str">
            <v>전선관부속자재</v>
          </cell>
          <cell r="O214" t="str">
            <v>전선관의 15%</v>
          </cell>
          <cell r="P214">
            <v>1</v>
          </cell>
          <cell r="Q214" t="str">
            <v>식</v>
          </cell>
          <cell r="W214">
            <v>0</v>
          </cell>
          <cell r="Z214" t="str">
            <v>잡재료비</v>
          </cell>
          <cell r="AA214" t="str">
            <v>배관의 5%</v>
          </cell>
          <cell r="AB214">
            <v>1</v>
          </cell>
          <cell r="AC214" t="str">
            <v>식</v>
          </cell>
          <cell r="AI214">
            <v>0</v>
          </cell>
          <cell r="AM214">
            <v>1</v>
          </cell>
          <cell r="AN214">
            <v>1</v>
          </cell>
          <cell r="AO214">
            <v>1</v>
          </cell>
          <cell r="AP214" t="str">
            <v>내선전공</v>
          </cell>
          <cell r="AQ214">
            <v>0.19</v>
          </cell>
          <cell r="BB214" t="str">
            <v>전 7-1</v>
          </cell>
          <cell r="BC214">
            <v>1</v>
          </cell>
        </row>
        <row r="215">
          <cell r="B215" t="str">
            <v>전선관</v>
          </cell>
          <cell r="C215" t="str">
            <v>HI-PVC 70C</v>
          </cell>
          <cell r="D215">
            <v>1.1000000000000001</v>
          </cell>
          <cell r="E215" t="str">
            <v>m</v>
          </cell>
          <cell r="F215">
            <v>50</v>
          </cell>
          <cell r="G215">
            <v>20842</v>
          </cell>
          <cell r="I215">
            <v>20235</v>
          </cell>
          <cell r="K215">
            <v>0</v>
          </cell>
          <cell r="M215">
            <v>607</v>
          </cell>
          <cell r="N215" t="str">
            <v>전선관부속자재</v>
          </cell>
          <cell r="O215" t="str">
            <v>전선관의 15%</v>
          </cell>
          <cell r="P215">
            <v>1</v>
          </cell>
          <cell r="Q215" t="str">
            <v>식</v>
          </cell>
          <cell r="W215">
            <v>0</v>
          </cell>
          <cell r="Z215" t="str">
            <v>잡재료비</v>
          </cell>
          <cell r="AA215" t="str">
            <v>배관의 5%</v>
          </cell>
          <cell r="AB215">
            <v>1</v>
          </cell>
          <cell r="AC215" t="str">
            <v>식</v>
          </cell>
          <cell r="AI215">
            <v>0</v>
          </cell>
          <cell r="AM215">
            <v>1</v>
          </cell>
          <cell r="AN215">
            <v>1</v>
          </cell>
          <cell r="AO215">
            <v>1</v>
          </cell>
          <cell r="AP215" t="str">
            <v>내선전공</v>
          </cell>
          <cell r="AQ215">
            <v>0.28000000000000003</v>
          </cell>
          <cell r="BB215" t="str">
            <v>전 7-1</v>
          </cell>
          <cell r="BC215">
            <v>1</v>
          </cell>
        </row>
        <row r="216">
          <cell r="B216" t="str">
            <v>전선관</v>
          </cell>
          <cell r="C216" t="str">
            <v>HI-PVC 82C</v>
          </cell>
          <cell r="D216">
            <v>1.1000000000000001</v>
          </cell>
          <cell r="E216" t="str">
            <v>m</v>
          </cell>
          <cell r="F216">
            <v>50</v>
          </cell>
          <cell r="G216">
            <v>27541</v>
          </cell>
          <cell r="I216">
            <v>26739</v>
          </cell>
          <cell r="K216">
            <v>0</v>
          </cell>
          <cell r="M216">
            <v>802</v>
          </cell>
          <cell r="N216" t="str">
            <v>전선관부속자재</v>
          </cell>
          <cell r="O216" t="str">
            <v>전선관의 15%</v>
          </cell>
          <cell r="P216">
            <v>1</v>
          </cell>
          <cell r="Q216" t="str">
            <v>식</v>
          </cell>
          <cell r="W216">
            <v>0</v>
          </cell>
          <cell r="Z216" t="str">
            <v>잡재료비</v>
          </cell>
          <cell r="AA216" t="str">
            <v>배관의 5%</v>
          </cell>
          <cell r="AB216">
            <v>1</v>
          </cell>
          <cell r="AC216" t="str">
            <v>식</v>
          </cell>
          <cell r="AI216">
            <v>0</v>
          </cell>
          <cell r="AM216">
            <v>1</v>
          </cell>
          <cell r="AN216">
            <v>1</v>
          </cell>
          <cell r="AO216">
            <v>1</v>
          </cell>
          <cell r="AP216" t="str">
            <v>내선전공</v>
          </cell>
          <cell r="AQ216">
            <v>0.37</v>
          </cell>
          <cell r="BB216" t="str">
            <v>전 7-1</v>
          </cell>
          <cell r="BC216">
            <v>1</v>
          </cell>
        </row>
        <row r="217">
          <cell r="B217" t="str">
            <v>전선관</v>
          </cell>
          <cell r="C217" t="str">
            <v>HI-PVC 104C</v>
          </cell>
          <cell r="D217">
            <v>1.1000000000000001</v>
          </cell>
          <cell r="E217" t="str">
            <v>m</v>
          </cell>
          <cell r="F217">
            <v>50</v>
          </cell>
          <cell r="G217">
            <v>34240</v>
          </cell>
          <cell r="I217">
            <v>33243</v>
          </cell>
          <cell r="K217">
            <v>0</v>
          </cell>
          <cell r="M217">
            <v>997</v>
          </cell>
          <cell r="N217" t="str">
            <v>전선관부속자재</v>
          </cell>
          <cell r="O217" t="str">
            <v>전선관의 15%</v>
          </cell>
          <cell r="P217">
            <v>1</v>
          </cell>
          <cell r="Q217" t="str">
            <v>식</v>
          </cell>
          <cell r="W217">
            <v>0</v>
          </cell>
          <cell r="Z217" t="str">
            <v>잡재료비</v>
          </cell>
          <cell r="AA217" t="str">
            <v>배관의 5%</v>
          </cell>
          <cell r="AB217">
            <v>1</v>
          </cell>
          <cell r="AC217" t="str">
            <v>식</v>
          </cell>
          <cell r="AI217">
            <v>0</v>
          </cell>
          <cell r="AM217">
            <v>1</v>
          </cell>
          <cell r="AN217">
            <v>1</v>
          </cell>
          <cell r="AO217">
            <v>1</v>
          </cell>
          <cell r="AP217" t="str">
            <v>내선전공</v>
          </cell>
          <cell r="AQ217">
            <v>0.46</v>
          </cell>
          <cell r="BB217" t="str">
            <v>전 7-1</v>
          </cell>
          <cell r="BC217">
            <v>1</v>
          </cell>
        </row>
        <row r="218">
          <cell r="B218" t="str">
            <v>전선관</v>
          </cell>
          <cell r="C218" t="str">
            <v>PE 16C</v>
          </cell>
          <cell r="D218">
            <v>1.1000000000000001</v>
          </cell>
          <cell r="E218" t="str">
            <v>m</v>
          </cell>
          <cell r="F218">
            <v>50</v>
          </cell>
          <cell r="G218">
            <v>2604</v>
          </cell>
          <cell r="I218">
            <v>2529</v>
          </cell>
          <cell r="K218">
            <v>0</v>
          </cell>
          <cell r="M218">
            <v>75</v>
          </cell>
          <cell r="N218" t="str">
            <v>전선관부속자재</v>
          </cell>
          <cell r="O218" t="str">
            <v>전선관의 15%</v>
          </cell>
          <cell r="P218">
            <v>1</v>
          </cell>
          <cell r="Q218" t="str">
            <v>식</v>
          </cell>
          <cell r="W218">
            <v>0</v>
          </cell>
          <cell r="Z218" t="str">
            <v>잡재료비</v>
          </cell>
          <cell r="AA218" t="str">
            <v>배관의 5%</v>
          </cell>
          <cell r="AB218">
            <v>1</v>
          </cell>
          <cell r="AC218" t="str">
            <v>식</v>
          </cell>
          <cell r="AI218">
            <v>0</v>
          </cell>
          <cell r="AM218">
            <v>1</v>
          </cell>
          <cell r="AN218">
            <v>0.7</v>
          </cell>
          <cell r="AO218">
            <v>0.7</v>
          </cell>
          <cell r="AP218" t="str">
            <v>내선전공</v>
          </cell>
          <cell r="AQ218">
            <v>0.05</v>
          </cell>
          <cell r="BB218" t="str">
            <v>전 7-1</v>
          </cell>
          <cell r="BC218">
            <v>1</v>
          </cell>
        </row>
        <row r="219">
          <cell r="B219" t="str">
            <v>전선관</v>
          </cell>
          <cell r="C219" t="str">
            <v>PE 22C</v>
          </cell>
          <cell r="D219">
            <v>1.1000000000000001</v>
          </cell>
          <cell r="E219" t="str">
            <v>m</v>
          </cell>
          <cell r="F219">
            <v>50</v>
          </cell>
          <cell r="G219">
            <v>3126</v>
          </cell>
          <cell r="I219">
            <v>3035</v>
          </cell>
          <cell r="K219">
            <v>0</v>
          </cell>
          <cell r="M219">
            <v>91</v>
          </cell>
          <cell r="N219" t="str">
            <v>전선관부속자재</v>
          </cell>
          <cell r="O219" t="str">
            <v>전선관의 15%</v>
          </cell>
          <cell r="P219">
            <v>1</v>
          </cell>
          <cell r="Q219" t="str">
            <v>식</v>
          </cell>
          <cell r="W219">
            <v>0</v>
          </cell>
          <cell r="Z219" t="str">
            <v>잡재료비</v>
          </cell>
          <cell r="AA219" t="str">
            <v>배관의 5%</v>
          </cell>
          <cell r="AB219">
            <v>1</v>
          </cell>
          <cell r="AC219" t="str">
            <v>식</v>
          </cell>
          <cell r="AI219">
            <v>0</v>
          </cell>
          <cell r="AM219">
            <v>1</v>
          </cell>
          <cell r="AN219">
            <v>0.7</v>
          </cell>
          <cell r="AO219">
            <v>0.7</v>
          </cell>
          <cell r="AP219" t="str">
            <v>내선전공</v>
          </cell>
          <cell r="AQ219">
            <v>0.06</v>
          </cell>
          <cell r="BB219" t="str">
            <v>전 7-1</v>
          </cell>
          <cell r="BC219">
            <v>1</v>
          </cell>
        </row>
        <row r="220">
          <cell r="B220" t="str">
            <v>전선관</v>
          </cell>
          <cell r="C220" t="str">
            <v>PE 28C</v>
          </cell>
          <cell r="D220">
            <v>1.1000000000000001</v>
          </cell>
          <cell r="E220" t="str">
            <v>m</v>
          </cell>
          <cell r="F220">
            <v>50</v>
          </cell>
          <cell r="G220">
            <v>4168</v>
          </cell>
          <cell r="I220">
            <v>4047</v>
          </cell>
          <cell r="K220">
            <v>0</v>
          </cell>
          <cell r="M220">
            <v>121</v>
          </cell>
          <cell r="N220" t="str">
            <v>전선관부속자재</v>
          </cell>
          <cell r="O220" t="str">
            <v>전선관의 15%</v>
          </cell>
          <cell r="P220">
            <v>1</v>
          </cell>
          <cell r="Q220" t="str">
            <v>식</v>
          </cell>
          <cell r="W220">
            <v>0</v>
          </cell>
          <cell r="Z220" t="str">
            <v>잡재료비</v>
          </cell>
          <cell r="AA220" t="str">
            <v>배관의 5%</v>
          </cell>
          <cell r="AB220">
            <v>1</v>
          </cell>
          <cell r="AC220" t="str">
            <v>식</v>
          </cell>
          <cell r="AI220">
            <v>0</v>
          </cell>
          <cell r="AM220">
            <v>1</v>
          </cell>
          <cell r="AN220">
            <v>0.7</v>
          </cell>
          <cell r="AO220">
            <v>0.7</v>
          </cell>
          <cell r="AP220" t="str">
            <v>내선전공</v>
          </cell>
          <cell r="AQ220">
            <v>0.08</v>
          </cell>
          <cell r="BB220" t="str">
            <v>전 7-1</v>
          </cell>
          <cell r="BC220">
            <v>1</v>
          </cell>
        </row>
        <row r="221">
          <cell r="B221" t="str">
            <v>전선관</v>
          </cell>
          <cell r="C221" t="str">
            <v>PE 36C</v>
          </cell>
          <cell r="D221">
            <v>1.1000000000000001</v>
          </cell>
          <cell r="E221" t="str">
            <v>m</v>
          </cell>
          <cell r="F221">
            <v>50</v>
          </cell>
          <cell r="G221">
            <v>5209</v>
          </cell>
          <cell r="I221">
            <v>5058</v>
          </cell>
          <cell r="K221">
            <v>0</v>
          </cell>
          <cell r="M221">
            <v>151</v>
          </cell>
          <cell r="N221" t="str">
            <v>전선관부속자재</v>
          </cell>
          <cell r="O221" t="str">
            <v>전선관의 15%</v>
          </cell>
          <cell r="P221">
            <v>1</v>
          </cell>
          <cell r="Q221" t="str">
            <v>식</v>
          </cell>
          <cell r="W221">
            <v>0</v>
          </cell>
          <cell r="Z221" t="str">
            <v>잡재료비</v>
          </cell>
          <cell r="AA221" t="str">
            <v>배관의 5%</v>
          </cell>
          <cell r="AB221">
            <v>1</v>
          </cell>
          <cell r="AC221" t="str">
            <v>식</v>
          </cell>
          <cell r="AI221">
            <v>0</v>
          </cell>
          <cell r="AM221">
            <v>1</v>
          </cell>
          <cell r="AN221">
            <v>0.7</v>
          </cell>
          <cell r="AO221">
            <v>0.7</v>
          </cell>
          <cell r="AP221" t="str">
            <v>내선전공</v>
          </cell>
          <cell r="AQ221">
            <v>0.1</v>
          </cell>
          <cell r="BB221" t="str">
            <v>전 7-1</v>
          </cell>
          <cell r="BC221">
            <v>1</v>
          </cell>
        </row>
        <row r="222">
          <cell r="B222" t="str">
            <v>전선관</v>
          </cell>
          <cell r="C222" t="str">
            <v>PE 42C</v>
          </cell>
          <cell r="D222">
            <v>1.1000000000000001</v>
          </cell>
          <cell r="E222" t="str">
            <v>m</v>
          </cell>
          <cell r="F222">
            <v>50</v>
          </cell>
          <cell r="G222">
            <v>6773</v>
          </cell>
          <cell r="I222">
            <v>6576</v>
          </cell>
          <cell r="K222">
            <v>0</v>
          </cell>
          <cell r="M222">
            <v>197</v>
          </cell>
          <cell r="N222" t="str">
            <v>전선관부속자재</v>
          </cell>
          <cell r="O222" t="str">
            <v>전선관의 15%</v>
          </cell>
          <cell r="P222">
            <v>1</v>
          </cell>
          <cell r="Q222" t="str">
            <v>식</v>
          </cell>
          <cell r="W222">
            <v>0</v>
          </cell>
          <cell r="Z222" t="str">
            <v>잡재료비</v>
          </cell>
          <cell r="AA222" t="str">
            <v>배관의 5%</v>
          </cell>
          <cell r="AB222">
            <v>1</v>
          </cell>
          <cell r="AC222" t="str">
            <v>식</v>
          </cell>
          <cell r="AI222">
            <v>0</v>
          </cell>
          <cell r="AM222">
            <v>1</v>
          </cell>
          <cell r="AN222">
            <v>0.7</v>
          </cell>
          <cell r="AO222">
            <v>0.7</v>
          </cell>
          <cell r="AP222" t="str">
            <v>내선전공</v>
          </cell>
          <cell r="AQ222">
            <v>0.13</v>
          </cell>
          <cell r="BB222" t="str">
            <v>전 7-1</v>
          </cell>
          <cell r="BC222">
            <v>1</v>
          </cell>
        </row>
        <row r="223">
          <cell r="B223" t="str">
            <v>전선관</v>
          </cell>
          <cell r="C223" t="str">
            <v>PE 54C</v>
          </cell>
          <cell r="D223">
            <v>1.1000000000000001</v>
          </cell>
          <cell r="E223" t="str">
            <v>m</v>
          </cell>
          <cell r="F223">
            <v>50</v>
          </cell>
          <cell r="G223">
            <v>9899</v>
          </cell>
          <cell r="I223">
            <v>9611</v>
          </cell>
          <cell r="K223">
            <v>0</v>
          </cell>
          <cell r="M223">
            <v>288</v>
          </cell>
          <cell r="N223" t="str">
            <v>전선관부속자재</v>
          </cell>
          <cell r="O223" t="str">
            <v>전선관의 15%</v>
          </cell>
          <cell r="P223">
            <v>1</v>
          </cell>
          <cell r="Q223" t="str">
            <v>식</v>
          </cell>
          <cell r="W223">
            <v>0</v>
          </cell>
          <cell r="Z223" t="str">
            <v>잡재료비</v>
          </cell>
          <cell r="AA223" t="str">
            <v>배관의 5%</v>
          </cell>
          <cell r="AB223">
            <v>1</v>
          </cell>
          <cell r="AC223" t="str">
            <v>식</v>
          </cell>
          <cell r="AI223">
            <v>0</v>
          </cell>
          <cell r="AM223">
            <v>1</v>
          </cell>
          <cell r="AN223">
            <v>0.7</v>
          </cell>
          <cell r="AO223">
            <v>0.7</v>
          </cell>
          <cell r="AP223" t="str">
            <v>내선전공</v>
          </cell>
          <cell r="AQ223">
            <v>0.19</v>
          </cell>
          <cell r="BB223" t="str">
            <v>전 7-1</v>
          </cell>
          <cell r="BC223">
            <v>1</v>
          </cell>
        </row>
        <row r="224">
          <cell r="B224" t="str">
            <v>전선관</v>
          </cell>
          <cell r="C224" t="str">
            <v>PE 70C</v>
          </cell>
          <cell r="D224">
            <v>1.1000000000000001</v>
          </cell>
          <cell r="E224" t="str">
            <v>m</v>
          </cell>
          <cell r="F224">
            <v>50</v>
          </cell>
          <cell r="G224">
            <v>14588</v>
          </cell>
          <cell r="I224">
            <v>14164</v>
          </cell>
          <cell r="K224">
            <v>0</v>
          </cell>
          <cell r="M224">
            <v>424</v>
          </cell>
          <cell r="N224" t="str">
            <v>전선관부속자재</v>
          </cell>
          <cell r="O224" t="str">
            <v>전선관의 15%</v>
          </cell>
          <cell r="P224">
            <v>1</v>
          </cell>
          <cell r="Q224" t="str">
            <v>식</v>
          </cell>
          <cell r="W224">
            <v>0</v>
          </cell>
          <cell r="Z224" t="str">
            <v>잡재료비</v>
          </cell>
          <cell r="AA224" t="str">
            <v>배관의 5%</v>
          </cell>
          <cell r="AB224">
            <v>1</v>
          </cell>
          <cell r="AC224" t="str">
            <v>식</v>
          </cell>
          <cell r="AI224">
            <v>0</v>
          </cell>
          <cell r="AM224">
            <v>1</v>
          </cell>
          <cell r="AN224">
            <v>0.7</v>
          </cell>
          <cell r="AO224">
            <v>0.7</v>
          </cell>
          <cell r="AP224" t="str">
            <v>내선전공</v>
          </cell>
          <cell r="AQ224">
            <v>0.28000000000000003</v>
          </cell>
          <cell r="BB224" t="str">
            <v>전 7-1</v>
          </cell>
          <cell r="BC224">
            <v>1</v>
          </cell>
        </row>
        <row r="225">
          <cell r="B225" t="str">
            <v>전선관</v>
          </cell>
          <cell r="C225" t="str">
            <v>PE 82C</v>
          </cell>
          <cell r="D225">
            <v>1.1000000000000001</v>
          </cell>
          <cell r="E225" t="str">
            <v>m</v>
          </cell>
          <cell r="F225">
            <v>50</v>
          </cell>
          <cell r="G225">
            <v>19278</v>
          </cell>
          <cell r="I225">
            <v>18717</v>
          </cell>
          <cell r="K225">
            <v>0</v>
          </cell>
          <cell r="M225">
            <v>561</v>
          </cell>
          <cell r="N225" t="str">
            <v>전선관부속자재</v>
          </cell>
          <cell r="O225" t="str">
            <v>전선관의 15%</v>
          </cell>
          <cell r="P225">
            <v>1</v>
          </cell>
          <cell r="Q225" t="str">
            <v>식</v>
          </cell>
          <cell r="W225">
            <v>0</v>
          </cell>
          <cell r="Z225" t="str">
            <v>잡재료비</v>
          </cell>
          <cell r="AA225" t="str">
            <v>배관의 5%</v>
          </cell>
          <cell r="AB225">
            <v>1</v>
          </cell>
          <cell r="AC225" t="str">
            <v>식</v>
          </cell>
          <cell r="AI225">
            <v>0</v>
          </cell>
          <cell r="AM225">
            <v>1</v>
          </cell>
          <cell r="AN225">
            <v>0.7</v>
          </cell>
          <cell r="AO225">
            <v>0.7</v>
          </cell>
          <cell r="AP225" t="str">
            <v>내선전공</v>
          </cell>
          <cell r="AQ225">
            <v>0.37</v>
          </cell>
          <cell r="BB225" t="str">
            <v>전 7-1</v>
          </cell>
          <cell r="BC225">
            <v>1</v>
          </cell>
        </row>
        <row r="226">
          <cell r="B226" t="str">
            <v>전선관</v>
          </cell>
          <cell r="C226" t="str">
            <v>PE 104C</v>
          </cell>
          <cell r="D226">
            <v>1.1000000000000001</v>
          </cell>
          <cell r="E226" t="str">
            <v>m</v>
          </cell>
          <cell r="F226">
            <v>50</v>
          </cell>
          <cell r="G226">
            <v>23968</v>
          </cell>
          <cell r="I226">
            <v>23270</v>
          </cell>
          <cell r="K226">
            <v>0</v>
          </cell>
          <cell r="M226">
            <v>698</v>
          </cell>
          <cell r="N226" t="str">
            <v>전선관부속자재</v>
          </cell>
          <cell r="O226" t="str">
            <v>전선관의 15%</v>
          </cell>
          <cell r="P226">
            <v>1</v>
          </cell>
          <cell r="Q226" t="str">
            <v>식</v>
          </cell>
          <cell r="W226">
            <v>0</v>
          </cell>
          <cell r="Z226" t="str">
            <v>잡재료비</v>
          </cell>
          <cell r="AA226" t="str">
            <v>배관의 5%</v>
          </cell>
          <cell r="AB226">
            <v>1</v>
          </cell>
          <cell r="AC226" t="str">
            <v>식</v>
          </cell>
          <cell r="AI226">
            <v>0</v>
          </cell>
          <cell r="AM226">
            <v>1</v>
          </cell>
          <cell r="AN226">
            <v>0.7</v>
          </cell>
          <cell r="AO226">
            <v>0.7</v>
          </cell>
          <cell r="AP226" t="str">
            <v>내선전공</v>
          </cell>
          <cell r="AQ226">
            <v>0.46</v>
          </cell>
          <cell r="BB226" t="str">
            <v>전 7-1</v>
          </cell>
          <cell r="BC226">
            <v>1</v>
          </cell>
        </row>
        <row r="227">
          <cell r="B227" t="str">
            <v>전선관</v>
          </cell>
          <cell r="C227" t="str">
            <v>PE 104C</v>
          </cell>
          <cell r="D227">
            <v>1.1000000000000001</v>
          </cell>
          <cell r="E227" t="str">
            <v>m</v>
          </cell>
          <cell r="F227">
            <v>50</v>
          </cell>
          <cell r="G227">
            <v>23968</v>
          </cell>
          <cell r="I227">
            <v>23270</v>
          </cell>
          <cell r="K227">
            <v>0</v>
          </cell>
          <cell r="M227">
            <v>698</v>
          </cell>
          <cell r="N227" t="str">
            <v>전선관부속자재</v>
          </cell>
          <cell r="O227" t="str">
            <v>전선관의 15%</v>
          </cell>
          <cell r="P227">
            <v>1</v>
          </cell>
          <cell r="Q227" t="str">
            <v>식</v>
          </cell>
          <cell r="W227">
            <v>0</v>
          </cell>
          <cell r="Z227" t="str">
            <v>잡재료비</v>
          </cell>
          <cell r="AA227" t="str">
            <v>배관의 5%</v>
          </cell>
          <cell r="AB227">
            <v>1</v>
          </cell>
          <cell r="AC227" t="str">
            <v>식</v>
          </cell>
          <cell r="AI227">
            <v>0</v>
          </cell>
          <cell r="AM227">
            <v>1</v>
          </cell>
          <cell r="AN227">
            <v>0.7</v>
          </cell>
          <cell r="AO227">
            <v>0.7</v>
          </cell>
          <cell r="AP227" t="str">
            <v>내선전공</v>
          </cell>
          <cell r="AQ227">
            <v>0.46</v>
          </cell>
          <cell r="BB227" t="str">
            <v>전 7-1</v>
          </cell>
          <cell r="BC227">
            <v>1</v>
          </cell>
        </row>
        <row r="228">
          <cell r="B228" t="str">
            <v>전선관</v>
          </cell>
          <cell r="C228" t="str">
            <v>파형관 30φ</v>
          </cell>
          <cell r="D228">
            <v>1.03</v>
          </cell>
          <cell r="E228" t="str">
            <v>m</v>
          </cell>
          <cell r="F228">
            <v>50</v>
          </cell>
          <cell r="G228">
            <v>3628</v>
          </cell>
          <cell r="I228">
            <v>3523</v>
          </cell>
          <cell r="K228">
            <v>0</v>
          </cell>
          <cell r="M228">
            <v>105</v>
          </cell>
          <cell r="N228" t="str">
            <v>전선관부속자재</v>
          </cell>
          <cell r="O228" t="str">
            <v>전선관의 15%</v>
          </cell>
          <cell r="P228">
            <v>1</v>
          </cell>
          <cell r="Q228" t="str">
            <v>식</v>
          </cell>
          <cell r="W228">
            <v>0</v>
          </cell>
          <cell r="Z228" t="str">
            <v>잡재료비</v>
          </cell>
          <cell r="AA228" t="str">
            <v>배관의 5%</v>
          </cell>
          <cell r="AB228">
            <v>1</v>
          </cell>
          <cell r="AC228" t="str">
            <v>식</v>
          </cell>
          <cell r="AI228">
            <v>0</v>
          </cell>
          <cell r="AM228">
            <v>2</v>
          </cell>
          <cell r="AN228">
            <v>1</v>
          </cell>
          <cell r="AO228">
            <v>1</v>
          </cell>
          <cell r="AP228" t="str">
            <v>배전전공</v>
          </cell>
          <cell r="AQ228">
            <v>1.2E-2</v>
          </cell>
          <cell r="AR228" t="str">
            <v>보통인부</v>
          </cell>
          <cell r="AS228">
            <v>2.9000000000000001E-2</v>
          </cell>
          <cell r="BB228" t="str">
            <v>전 5-37-1</v>
          </cell>
          <cell r="BC228">
            <v>1</v>
          </cell>
        </row>
        <row r="229">
          <cell r="B229" t="str">
            <v>전선관</v>
          </cell>
          <cell r="C229" t="str">
            <v>파형관 40φ</v>
          </cell>
          <cell r="D229">
            <v>1.03</v>
          </cell>
          <cell r="E229" t="str">
            <v>m</v>
          </cell>
          <cell r="F229">
            <v>50</v>
          </cell>
          <cell r="G229">
            <v>3628</v>
          </cell>
          <cell r="I229">
            <v>3523</v>
          </cell>
          <cell r="K229">
            <v>0</v>
          </cell>
          <cell r="M229">
            <v>105</v>
          </cell>
          <cell r="N229" t="str">
            <v>전선관부속자재</v>
          </cell>
          <cell r="O229" t="str">
            <v>전선관의 15%</v>
          </cell>
          <cell r="P229">
            <v>1</v>
          </cell>
          <cell r="Q229" t="str">
            <v>식</v>
          </cell>
          <cell r="W229">
            <v>0</v>
          </cell>
          <cell r="Z229" t="str">
            <v>잡재료비</v>
          </cell>
          <cell r="AA229" t="str">
            <v>배관의 5%</v>
          </cell>
          <cell r="AB229">
            <v>1</v>
          </cell>
          <cell r="AC229" t="str">
            <v>식</v>
          </cell>
          <cell r="AI229">
            <v>0</v>
          </cell>
          <cell r="AM229">
            <v>2</v>
          </cell>
          <cell r="AN229">
            <v>1</v>
          </cell>
          <cell r="AO229">
            <v>1</v>
          </cell>
          <cell r="AP229" t="str">
            <v>배전전공</v>
          </cell>
          <cell r="AQ229">
            <v>1.2E-2</v>
          </cell>
          <cell r="AR229" t="str">
            <v>보통인부</v>
          </cell>
          <cell r="AS229">
            <v>2.9000000000000001E-2</v>
          </cell>
          <cell r="BB229" t="str">
            <v>전 5-37-1</v>
          </cell>
          <cell r="BC229">
            <v>1</v>
          </cell>
        </row>
        <row r="230">
          <cell r="B230" t="str">
            <v>전선관</v>
          </cell>
          <cell r="C230" t="str">
            <v>파형관 50φ</v>
          </cell>
          <cell r="D230">
            <v>1.03</v>
          </cell>
          <cell r="E230" t="str">
            <v>m</v>
          </cell>
          <cell r="F230">
            <v>50</v>
          </cell>
          <cell r="G230">
            <v>3628</v>
          </cell>
          <cell r="I230">
            <v>3523</v>
          </cell>
          <cell r="K230">
            <v>0</v>
          </cell>
          <cell r="M230">
            <v>105</v>
          </cell>
          <cell r="N230" t="str">
            <v>전선관부속자재</v>
          </cell>
          <cell r="O230" t="str">
            <v>전선관의 15%</v>
          </cell>
          <cell r="P230">
            <v>1</v>
          </cell>
          <cell r="Q230" t="str">
            <v>식</v>
          </cell>
          <cell r="W230">
            <v>0</v>
          </cell>
          <cell r="Z230" t="str">
            <v>잡재료비</v>
          </cell>
          <cell r="AA230" t="str">
            <v>배관의 5%</v>
          </cell>
          <cell r="AB230">
            <v>1</v>
          </cell>
          <cell r="AC230" t="str">
            <v>식</v>
          </cell>
          <cell r="AI230">
            <v>0</v>
          </cell>
          <cell r="AM230">
            <v>2</v>
          </cell>
          <cell r="AN230">
            <v>1</v>
          </cell>
          <cell r="AO230">
            <v>1</v>
          </cell>
          <cell r="AP230" t="str">
            <v>배전전공</v>
          </cell>
          <cell r="AQ230">
            <v>1.2E-2</v>
          </cell>
          <cell r="AR230" t="str">
            <v>보통인부</v>
          </cell>
          <cell r="AS230">
            <v>2.9000000000000001E-2</v>
          </cell>
          <cell r="BB230" t="str">
            <v>전 5-37-1</v>
          </cell>
          <cell r="BC230">
            <v>1</v>
          </cell>
        </row>
        <row r="231">
          <cell r="B231" t="str">
            <v>전선관</v>
          </cell>
          <cell r="C231" t="str">
            <v>파형관 65φ</v>
          </cell>
          <cell r="D231">
            <v>1.03</v>
          </cell>
          <cell r="E231" t="str">
            <v>m</v>
          </cell>
          <cell r="F231">
            <v>50</v>
          </cell>
          <cell r="G231">
            <v>4470</v>
          </cell>
          <cell r="I231">
            <v>4340</v>
          </cell>
          <cell r="K231">
            <v>0</v>
          </cell>
          <cell r="M231">
            <v>130</v>
          </cell>
          <cell r="N231" t="str">
            <v>전선관부속자재</v>
          </cell>
          <cell r="O231" t="str">
            <v>전선관의 15%</v>
          </cell>
          <cell r="P231">
            <v>1</v>
          </cell>
          <cell r="Q231" t="str">
            <v>식</v>
          </cell>
          <cell r="W231">
            <v>0</v>
          </cell>
          <cell r="Z231" t="str">
            <v>잡재료비</v>
          </cell>
          <cell r="AA231" t="str">
            <v>배관의 5%</v>
          </cell>
          <cell r="AB231">
            <v>1</v>
          </cell>
          <cell r="AC231" t="str">
            <v>식</v>
          </cell>
          <cell r="AI231">
            <v>0</v>
          </cell>
          <cell r="AM231">
            <v>2</v>
          </cell>
          <cell r="AN231">
            <v>1</v>
          </cell>
          <cell r="AO231">
            <v>1</v>
          </cell>
          <cell r="AP231" t="str">
            <v>배전전공</v>
          </cell>
          <cell r="AQ231">
            <v>1.4999999999999999E-2</v>
          </cell>
          <cell r="AR231" t="str">
            <v>보통인부</v>
          </cell>
          <cell r="AS231">
            <v>3.5000000000000003E-2</v>
          </cell>
          <cell r="BB231" t="str">
            <v>전 5-37-1</v>
          </cell>
          <cell r="BC231">
            <v>1</v>
          </cell>
        </row>
        <row r="232">
          <cell r="B232" t="str">
            <v>전선관</v>
          </cell>
          <cell r="C232" t="str">
            <v>파형관 80φ</v>
          </cell>
          <cell r="D232">
            <v>1.03</v>
          </cell>
          <cell r="E232" t="str">
            <v>m</v>
          </cell>
          <cell r="F232">
            <v>50</v>
          </cell>
          <cell r="G232">
            <v>4470</v>
          </cell>
          <cell r="I232">
            <v>4340</v>
          </cell>
          <cell r="K232">
            <v>0</v>
          </cell>
          <cell r="M232">
            <v>130</v>
          </cell>
          <cell r="N232" t="str">
            <v>전선관부속자재</v>
          </cell>
          <cell r="O232" t="str">
            <v>전선관의 15%</v>
          </cell>
          <cell r="P232">
            <v>1</v>
          </cell>
          <cell r="Q232" t="str">
            <v>식</v>
          </cell>
          <cell r="W232">
            <v>0</v>
          </cell>
          <cell r="Z232" t="str">
            <v>잡재료비</v>
          </cell>
          <cell r="AA232" t="str">
            <v>배관의 5%</v>
          </cell>
          <cell r="AB232">
            <v>1</v>
          </cell>
          <cell r="AC232" t="str">
            <v>식</v>
          </cell>
          <cell r="AI232">
            <v>0</v>
          </cell>
          <cell r="AM232">
            <v>2</v>
          </cell>
          <cell r="AN232">
            <v>1</v>
          </cell>
          <cell r="AO232">
            <v>1</v>
          </cell>
          <cell r="AP232" t="str">
            <v>배전전공</v>
          </cell>
          <cell r="AQ232">
            <v>1.4999999999999999E-2</v>
          </cell>
          <cell r="AR232" t="str">
            <v>보통인부</v>
          </cell>
          <cell r="AS232">
            <v>3.5000000000000003E-2</v>
          </cell>
          <cell r="BB232" t="str">
            <v>전 5-37-1</v>
          </cell>
          <cell r="BC232">
            <v>1</v>
          </cell>
        </row>
        <row r="233">
          <cell r="B233" t="str">
            <v>전선관</v>
          </cell>
          <cell r="C233" t="str">
            <v>파형관 100φ</v>
          </cell>
          <cell r="D233">
            <v>1.03</v>
          </cell>
          <cell r="E233" t="str">
            <v>m</v>
          </cell>
          <cell r="F233">
            <v>50</v>
          </cell>
          <cell r="G233">
            <v>6148</v>
          </cell>
          <cell r="I233">
            <v>5969</v>
          </cell>
          <cell r="K233">
            <v>0</v>
          </cell>
          <cell r="M233">
            <v>179</v>
          </cell>
          <cell r="N233" t="str">
            <v>전선관부속자재</v>
          </cell>
          <cell r="O233" t="str">
            <v>전선관의 15%</v>
          </cell>
          <cell r="P233">
            <v>1</v>
          </cell>
          <cell r="Q233" t="str">
            <v>식</v>
          </cell>
          <cell r="W233">
            <v>0</v>
          </cell>
          <cell r="Z233" t="str">
            <v>잡재료비</v>
          </cell>
          <cell r="AA233" t="str">
            <v>배관의 5%</v>
          </cell>
          <cell r="AB233">
            <v>1</v>
          </cell>
          <cell r="AC233" t="str">
            <v>식</v>
          </cell>
          <cell r="AI233">
            <v>0</v>
          </cell>
          <cell r="AM233">
            <v>2</v>
          </cell>
          <cell r="AN233">
            <v>1</v>
          </cell>
          <cell r="AO233">
            <v>1</v>
          </cell>
          <cell r="AP233" t="str">
            <v>배전전공</v>
          </cell>
          <cell r="AQ233">
            <v>1.7999999999999999E-2</v>
          </cell>
          <cell r="AR233" t="str">
            <v>보통인부</v>
          </cell>
          <cell r="AS233">
            <v>5.7000000000000002E-2</v>
          </cell>
          <cell r="BB233" t="str">
            <v>전 5-37-1</v>
          </cell>
          <cell r="BC233">
            <v>1</v>
          </cell>
        </row>
        <row r="234">
          <cell r="B234" t="str">
            <v>전선관</v>
          </cell>
          <cell r="C234" t="str">
            <v>파형관 125φ</v>
          </cell>
          <cell r="D234">
            <v>1.03</v>
          </cell>
          <cell r="E234" t="str">
            <v>m</v>
          </cell>
          <cell r="F234">
            <v>50</v>
          </cell>
          <cell r="G234">
            <v>8426</v>
          </cell>
          <cell r="I234">
            <v>8181</v>
          </cell>
          <cell r="K234">
            <v>0</v>
          </cell>
          <cell r="M234">
            <v>245</v>
          </cell>
          <cell r="N234" t="str">
            <v>전선관부속자재</v>
          </cell>
          <cell r="O234" t="str">
            <v>전선관의 15%</v>
          </cell>
          <cell r="P234">
            <v>1</v>
          </cell>
          <cell r="Q234" t="str">
            <v>식</v>
          </cell>
          <cell r="W234">
            <v>0</v>
          </cell>
          <cell r="Z234" t="str">
            <v>잡재료비</v>
          </cell>
          <cell r="AA234" t="str">
            <v>배관의 5%</v>
          </cell>
          <cell r="AB234">
            <v>1</v>
          </cell>
          <cell r="AC234" t="str">
            <v>식</v>
          </cell>
          <cell r="AI234">
            <v>0</v>
          </cell>
          <cell r="AM234">
            <v>2</v>
          </cell>
          <cell r="AN234">
            <v>1</v>
          </cell>
          <cell r="AO234">
            <v>1</v>
          </cell>
          <cell r="AP234" t="str">
            <v>배전전공</v>
          </cell>
          <cell r="AQ234">
            <v>2.5000000000000001E-2</v>
          </cell>
          <cell r="AR234" t="str">
            <v>보통인부</v>
          </cell>
          <cell r="AS234">
            <v>7.6999999999999999E-2</v>
          </cell>
          <cell r="BB234" t="str">
            <v>전 5-37-1</v>
          </cell>
          <cell r="BC234">
            <v>1</v>
          </cell>
        </row>
        <row r="235">
          <cell r="B235" t="str">
            <v>전선관</v>
          </cell>
          <cell r="C235" t="str">
            <v>파형관 150φ</v>
          </cell>
          <cell r="D235">
            <v>1.03</v>
          </cell>
          <cell r="E235" t="str">
            <v>m</v>
          </cell>
          <cell r="F235">
            <v>50</v>
          </cell>
          <cell r="G235">
            <v>10352</v>
          </cell>
          <cell r="I235">
            <v>10051</v>
          </cell>
          <cell r="K235">
            <v>0</v>
          </cell>
          <cell r="M235">
            <v>301</v>
          </cell>
          <cell r="N235" t="str">
            <v>전선관부속자재</v>
          </cell>
          <cell r="O235" t="str">
            <v>전선관의 15%</v>
          </cell>
          <cell r="P235">
            <v>1</v>
          </cell>
          <cell r="Q235" t="str">
            <v>식</v>
          </cell>
          <cell r="W235">
            <v>0</v>
          </cell>
          <cell r="Z235" t="str">
            <v>잡재료비</v>
          </cell>
          <cell r="AA235" t="str">
            <v>배관의 5%</v>
          </cell>
          <cell r="AB235">
            <v>1</v>
          </cell>
          <cell r="AC235" t="str">
            <v>식</v>
          </cell>
          <cell r="AI235">
            <v>0</v>
          </cell>
          <cell r="AM235">
            <v>2</v>
          </cell>
          <cell r="AN235">
            <v>1</v>
          </cell>
          <cell r="AO235">
            <v>1</v>
          </cell>
          <cell r="AP235" t="str">
            <v>배전전공</v>
          </cell>
          <cell r="AQ235">
            <v>0.03</v>
          </cell>
          <cell r="AR235" t="str">
            <v>보통인부</v>
          </cell>
          <cell r="AS235">
            <v>9.7000000000000003E-2</v>
          </cell>
          <cell r="BB235" t="str">
            <v>전 5-37-1</v>
          </cell>
          <cell r="BC235">
            <v>1</v>
          </cell>
        </row>
        <row r="236">
          <cell r="B236" t="str">
            <v>전선관</v>
          </cell>
          <cell r="C236" t="str">
            <v>파형관 200φ</v>
          </cell>
          <cell r="D236">
            <v>1.03</v>
          </cell>
          <cell r="E236" t="str">
            <v>m</v>
          </cell>
          <cell r="F236">
            <v>50</v>
          </cell>
          <cell r="G236">
            <v>13962</v>
          </cell>
          <cell r="I236">
            <v>13556</v>
          </cell>
          <cell r="K236">
            <v>0</v>
          </cell>
          <cell r="M236">
            <v>406</v>
          </cell>
          <cell r="N236" t="str">
            <v>전선관부속자재</v>
          </cell>
          <cell r="O236" t="str">
            <v>전선관의 15%</v>
          </cell>
          <cell r="P236">
            <v>1</v>
          </cell>
          <cell r="Q236" t="str">
            <v>식</v>
          </cell>
          <cell r="W236">
            <v>0</v>
          </cell>
          <cell r="Z236" t="str">
            <v>잡재료비</v>
          </cell>
          <cell r="AA236" t="str">
            <v>배관의 5%</v>
          </cell>
          <cell r="AB236">
            <v>1</v>
          </cell>
          <cell r="AC236" t="str">
            <v>식</v>
          </cell>
          <cell r="AI236">
            <v>0</v>
          </cell>
          <cell r="AM236">
            <v>2</v>
          </cell>
          <cell r="AN236">
            <v>1</v>
          </cell>
          <cell r="AO236">
            <v>1</v>
          </cell>
          <cell r="AP236" t="str">
            <v>배전전공</v>
          </cell>
          <cell r="AQ236">
            <v>4.1000000000000002E-2</v>
          </cell>
          <cell r="AR236" t="str">
            <v>보통인부</v>
          </cell>
          <cell r="AS236">
            <v>0.129</v>
          </cell>
          <cell r="BB236" t="str">
            <v>전 5-37-1</v>
          </cell>
          <cell r="BC236">
            <v>1</v>
          </cell>
        </row>
        <row r="237">
          <cell r="B237" t="str">
            <v>RACEWAY BODY</v>
          </cell>
          <cell r="C237" t="str">
            <v>40*40</v>
          </cell>
          <cell r="D237">
            <v>1.1000000000000001</v>
          </cell>
          <cell r="E237" t="str">
            <v>m</v>
          </cell>
          <cell r="F237">
            <v>50</v>
          </cell>
          <cell r="G237">
            <v>22330</v>
          </cell>
          <cell r="I237">
            <v>21680</v>
          </cell>
          <cell r="K237">
            <v>0</v>
          </cell>
          <cell r="M237">
            <v>650</v>
          </cell>
          <cell r="N237" t="str">
            <v>전선관부속자재</v>
          </cell>
          <cell r="O237" t="str">
            <v>전선관의 15%</v>
          </cell>
          <cell r="P237">
            <v>1</v>
          </cell>
          <cell r="Q237" t="str">
            <v>식</v>
          </cell>
          <cell r="W237">
            <v>0</v>
          </cell>
          <cell r="Z237" t="str">
            <v>잡재료비</v>
          </cell>
          <cell r="AA237" t="str">
            <v>배관의 5%</v>
          </cell>
          <cell r="AB237">
            <v>1</v>
          </cell>
          <cell r="AC237" t="str">
            <v>식</v>
          </cell>
          <cell r="AI237">
            <v>0</v>
          </cell>
          <cell r="AM237">
            <v>1</v>
          </cell>
          <cell r="AN237">
            <v>1</v>
          </cell>
          <cell r="AO237">
            <v>1</v>
          </cell>
          <cell r="AP237" t="str">
            <v>내선전공</v>
          </cell>
          <cell r="AQ237">
            <v>0.3</v>
          </cell>
          <cell r="BB237" t="str">
            <v>전 7-1</v>
          </cell>
          <cell r="BC237">
            <v>1</v>
          </cell>
        </row>
        <row r="238">
          <cell r="B238" t="str">
            <v>압착단자</v>
          </cell>
          <cell r="C238" t="str">
            <v xml:space="preserve"> 3.3kV 38㎟</v>
          </cell>
          <cell r="D238">
            <v>1</v>
          </cell>
          <cell r="E238" t="str">
            <v>EA</v>
          </cell>
          <cell r="F238">
            <v>50</v>
          </cell>
          <cell r="G238">
            <v>16973</v>
          </cell>
          <cell r="I238">
            <v>16479</v>
          </cell>
          <cell r="K238">
            <v>0</v>
          </cell>
          <cell r="M238">
            <v>494</v>
          </cell>
          <cell r="AM238">
            <v>1</v>
          </cell>
          <cell r="AN238">
            <v>0.3</v>
          </cell>
          <cell r="AO238">
            <v>0.3</v>
          </cell>
          <cell r="AP238" t="str">
            <v>고압케이블공</v>
          </cell>
          <cell r="AQ238">
            <v>0.55000000000000004</v>
          </cell>
          <cell r="BB238" t="str">
            <v>전 5-40</v>
          </cell>
          <cell r="BC238">
            <v>1</v>
          </cell>
        </row>
        <row r="239">
          <cell r="B239" t="str">
            <v>압착단자</v>
          </cell>
          <cell r="C239" t="str">
            <v xml:space="preserve"> 3.3kV 60㎟</v>
          </cell>
          <cell r="D239">
            <v>1</v>
          </cell>
          <cell r="E239" t="str">
            <v>EA</v>
          </cell>
          <cell r="F239">
            <v>50</v>
          </cell>
          <cell r="G239">
            <v>20676</v>
          </cell>
          <cell r="I239">
            <v>20074</v>
          </cell>
          <cell r="K239">
            <v>0</v>
          </cell>
          <cell r="M239">
            <v>602</v>
          </cell>
          <cell r="AM239">
            <v>1</v>
          </cell>
          <cell r="AN239">
            <v>0.3</v>
          </cell>
          <cell r="AO239">
            <v>0.3</v>
          </cell>
          <cell r="AP239" t="str">
            <v>고압케이블공</v>
          </cell>
          <cell r="AQ239">
            <v>0.67</v>
          </cell>
          <cell r="BB239" t="str">
            <v>전 5-40</v>
          </cell>
          <cell r="BC239">
            <v>1</v>
          </cell>
        </row>
        <row r="240">
          <cell r="B240" t="str">
            <v>압착단자</v>
          </cell>
          <cell r="C240" t="str">
            <v xml:space="preserve"> 3.3kV 100㎟</v>
          </cell>
          <cell r="D240">
            <v>1</v>
          </cell>
          <cell r="E240" t="str">
            <v>EA</v>
          </cell>
          <cell r="F240">
            <v>50</v>
          </cell>
          <cell r="G240">
            <v>23454</v>
          </cell>
          <cell r="I240">
            <v>22771</v>
          </cell>
          <cell r="K240">
            <v>0</v>
          </cell>
          <cell r="M240">
            <v>683</v>
          </cell>
          <cell r="AM240">
            <v>1</v>
          </cell>
          <cell r="AN240">
            <v>0.3</v>
          </cell>
          <cell r="AO240">
            <v>0.3</v>
          </cell>
          <cell r="AP240" t="str">
            <v>고압케이블공</v>
          </cell>
          <cell r="AQ240">
            <v>0.76</v>
          </cell>
          <cell r="BB240" t="str">
            <v>전 5-40</v>
          </cell>
          <cell r="BC240">
            <v>1</v>
          </cell>
        </row>
        <row r="241">
          <cell r="A241">
            <v>47</v>
          </cell>
          <cell r="B241" t="str">
            <v>압착단자</v>
          </cell>
          <cell r="C241" t="str">
            <v xml:space="preserve"> 14㎟</v>
          </cell>
          <cell r="D241">
            <v>1</v>
          </cell>
          <cell r="E241" t="str">
            <v>EA</v>
          </cell>
          <cell r="F241">
            <v>50</v>
          </cell>
          <cell r="G241">
            <v>6490</v>
          </cell>
          <cell r="I241">
            <v>6235</v>
          </cell>
          <cell r="J241">
            <v>68</v>
          </cell>
          <cell r="K241">
            <v>68</v>
          </cell>
          <cell r="M241">
            <v>187</v>
          </cell>
          <cell r="AM241">
            <v>1</v>
          </cell>
          <cell r="AN241">
            <v>0.3</v>
          </cell>
          <cell r="AO241">
            <v>0.3</v>
          </cell>
          <cell r="AP241" t="str">
            <v>저압케이블공</v>
          </cell>
          <cell r="AQ241">
            <v>0.26</v>
          </cell>
          <cell r="BB241" t="str">
            <v>전 5-40</v>
          </cell>
          <cell r="BC241">
            <v>1</v>
          </cell>
        </row>
        <row r="242">
          <cell r="A242">
            <v>48</v>
          </cell>
          <cell r="B242" t="str">
            <v>압착단자</v>
          </cell>
          <cell r="C242" t="str">
            <v xml:space="preserve"> 22㎟</v>
          </cell>
          <cell r="D242">
            <v>1</v>
          </cell>
          <cell r="E242" t="str">
            <v>EA</v>
          </cell>
          <cell r="F242">
            <v>50</v>
          </cell>
          <cell r="G242">
            <v>7972</v>
          </cell>
          <cell r="I242">
            <v>7674</v>
          </cell>
          <cell r="J242">
            <v>68</v>
          </cell>
          <cell r="K242">
            <v>68</v>
          </cell>
          <cell r="M242">
            <v>230</v>
          </cell>
          <cell r="AM242">
            <v>1</v>
          </cell>
          <cell r="AN242">
            <v>0.3</v>
          </cell>
          <cell r="AO242">
            <v>0.3</v>
          </cell>
          <cell r="AP242" t="str">
            <v>저압케이블공</v>
          </cell>
          <cell r="AQ242">
            <v>0.32</v>
          </cell>
          <cell r="BB242" t="str">
            <v>전 5-40</v>
          </cell>
          <cell r="BC242">
            <v>1</v>
          </cell>
        </row>
        <row r="243">
          <cell r="A243">
            <v>49</v>
          </cell>
          <cell r="B243" t="str">
            <v>압착단자</v>
          </cell>
          <cell r="C243" t="str">
            <v xml:space="preserve"> 38㎟</v>
          </cell>
          <cell r="D243">
            <v>1</v>
          </cell>
          <cell r="E243" t="str">
            <v>EA</v>
          </cell>
          <cell r="F243">
            <v>50</v>
          </cell>
          <cell r="G243">
            <v>9585</v>
          </cell>
          <cell r="I243">
            <v>9112</v>
          </cell>
          <cell r="J243">
            <v>200</v>
          </cell>
          <cell r="K243">
            <v>200</v>
          </cell>
          <cell r="M243">
            <v>273</v>
          </cell>
          <cell r="AM243">
            <v>1</v>
          </cell>
          <cell r="AN243">
            <v>0.3</v>
          </cell>
          <cell r="AO243">
            <v>0.3</v>
          </cell>
          <cell r="AP243" t="str">
            <v>저압케이블공</v>
          </cell>
          <cell r="AQ243">
            <v>0.38</v>
          </cell>
          <cell r="BB243" t="str">
            <v>전 5-40</v>
          </cell>
          <cell r="BC243">
            <v>1</v>
          </cell>
        </row>
        <row r="244">
          <cell r="B244" t="str">
            <v>압착단자</v>
          </cell>
          <cell r="C244" t="str">
            <v xml:space="preserve"> 60㎟</v>
          </cell>
          <cell r="D244">
            <v>1</v>
          </cell>
          <cell r="E244" t="str">
            <v>EA</v>
          </cell>
          <cell r="F244">
            <v>50</v>
          </cell>
          <cell r="G244">
            <v>11361</v>
          </cell>
          <cell r="I244">
            <v>11031</v>
          </cell>
          <cell r="K244">
            <v>0</v>
          </cell>
          <cell r="M244">
            <v>330</v>
          </cell>
          <cell r="AM244">
            <v>1</v>
          </cell>
          <cell r="AN244">
            <v>0.3</v>
          </cell>
          <cell r="AO244">
            <v>0.3</v>
          </cell>
          <cell r="AP244" t="str">
            <v>저압케이블공</v>
          </cell>
          <cell r="AQ244">
            <v>0.46</v>
          </cell>
          <cell r="BB244" t="str">
            <v>전 5-40</v>
          </cell>
          <cell r="BC244">
            <v>1</v>
          </cell>
        </row>
        <row r="245">
          <cell r="B245" t="str">
            <v>압착단자</v>
          </cell>
          <cell r="C245" t="str">
            <v xml:space="preserve"> 80㎟</v>
          </cell>
          <cell r="D245">
            <v>1</v>
          </cell>
          <cell r="E245" t="str">
            <v>EA</v>
          </cell>
          <cell r="F245">
            <v>50</v>
          </cell>
          <cell r="G245">
            <v>12102</v>
          </cell>
          <cell r="I245">
            <v>11750</v>
          </cell>
          <cell r="K245">
            <v>0</v>
          </cell>
          <cell r="M245">
            <v>352</v>
          </cell>
          <cell r="AM245">
            <v>1</v>
          </cell>
          <cell r="AN245">
            <v>0.3</v>
          </cell>
          <cell r="AO245">
            <v>0.3</v>
          </cell>
          <cell r="AP245" t="str">
            <v>저압케이블공</v>
          </cell>
          <cell r="AQ245">
            <v>0.49</v>
          </cell>
          <cell r="BB245" t="str">
            <v>전 5-40</v>
          </cell>
          <cell r="BC245">
            <v>1</v>
          </cell>
        </row>
        <row r="246">
          <cell r="A246">
            <v>50</v>
          </cell>
          <cell r="B246" t="str">
            <v>압착단자</v>
          </cell>
          <cell r="C246" t="str">
            <v xml:space="preserve"> 100㎟</v>
          </cell>
          <cell r="D246">
            <v>1</v>
          </cell>
          <cell r="E246" t="str">
            <v>EA</v>
          </cell>
          <cell r="F246">
            <v>50</v>
          </cell>
          <cell r="G246">
            <v>13441</v>
          </cell>
          <cell r="I246">
            <v>12710</v>
          </cell>
          <cell r="J246">
            <v>350</v>
          </cell>
          <cell r="K246">
            <v>350</v>
          </cell>
          <cell r="M246">
            <v>381</v>
          </cell>
          <cell r="AM246">
            <v>1</v>
          </cell>
          <cell r="AN246">
            <v>0.3</v>
          </cell>
          <cell r="AO246">
            <v>0.3</v>
          </cell>
          <cell r="AP246" t="str">
            <v>저압케이블공</v>
          </cell>
          <cell r="AQ246">
            <v>0.53</v>
          </cell>
          <cell r="BB246" t="str">
            <v>전 5-40</v>
          </cell>
          <cell r="BC246">
            <v>1</v>
          </cell>
        </row>
        <row r="247">
          <cell r="A247">
            <v>51</v>
          </cell>
          <cell r="B247" t="str">
            <v>압착단자</v>
          </cell>
          <cell r="C247" t="str">
            <v xml:space="preserve"> 150㎟</v>
          </cell>
          <cell r="D247">
            <v>1</v>
          </cell>
          <cell r="E247" t="str">
            <v>EA</v>
          </cell>
          <cell r="F247">
            <v>50</v>
          </cell>
          <cell r="G247">
            <v>17041</v>
          </cell>
          <cell r="I247">
            <v>15827</v>
          </cell>
          <cell r="J247">
            <v>740</v>
          </cell>
          <cell r="K247">
            <v>740</v>
          </cell>
          <cell r="M247">
            <v>474</v>
          </cell>
          <cell r="AM247">
            <v>1</v>
          </cell>
          <cell r="AN247">
            <v>0.3</v>
          </cell>
          <cell r="AO247">
            <v>0.3</v>
          </cell>
          <cell r="AP247" t="str">
            <v>저압케이블공</v>
          </cell>
          <cell r="AQ247">
            <v>0.66</v>
          </cell>
          <cell r="BB247" t="str">
            <v>전 5-40</v>
          </cell>
          <cell r="BC247">
            <v>1</v>
          </cell>
        </row>
        <row r="248">
          <cell r="B248" t="str">
            <v>압착단자</v>
          </cell>
          <cell r="C248" t="str">
            <v xml:space="preserve"> 200㎟</v>
          </cell>
          <cell r="D248">
            <v>1</v>
          </cell>
          <cell r="E248" t="str">
            <v>EA</v>
          </cell>
          <cell r="F248">
            <v>50</v>
          </cell>
          <cell r="G248">
            <v>17783</v>
          </cell>
          <cell r="I248">
            <v>17266</v>
          </cell>
          <cell r="K248">
            <v>0</v>
          </cell>
          <cell r="M248">
            <v>517</v>
          </cell>
          <cell r="AM248">
            <v>1</v>
          </cell>
          <cell r="AN248">
            <v>0.3</v>
          </cell>
          <cell r="AO248">
            <v>0.3</v>
          </cell>
          <cell r="AP248" t="str">
            <v>저압케이블공</v>
          </cell>
          <cell r="AQ248">
            <v>0.72</v>
          </cell>
          <cell r="BB248" t="str">
            <v>전 5-40</v>
          </cell>
          <cell r="BC248">
            <v>1</v>
          </cell>
        </row>
        <row r="249">
          <cell r="B249" t="str">
            <v>압착단자</v>
          </cell>
          <cell r="C249" t="str">
            <v xml:space="preserve"> 250㎟</v>
          </cell>
          <cell r="D249">
            <v>1</v>
          </cell>
          <cell r="E249" t="str">
            <v>EA</v>
          </cell>
          <cell r="F249">
            <v>50</v>
          </cell>
          <cell r="G249">
            <v>20006</v>
          </cell>
          <cell r="I249">
            <v>19424</v>
          </cell>
          <cell r="K249">
            <v>0</v>
          </cell>
          <cell r="M249">
            <v>582</v>
          </cell>
          <cell r="AM249">
            <v>1</v>
          </cell>
          <cell r="AN249">
            <v>0.3</v>
          </cell>
          <cell r="AO249">
            <v>0.3</v>
          </cell>
          <cell r="AP249" t="str">
            <v>저압케이블공</v>
          </cell>
          <cell r="AQ249">
            <v>0.81</v>
          </cell>
          <cell r="BB249" t="str">
            <v>전 5-40</v>
          </cell>
          <cell r="BC249">
            <v>1</v>
          </cell>
        </row>
        <row r="250">
          <cell r="B250" t="str">
            <v>압착단자</v>
          </cell>
          <cell r="C250" t="str">
            <v xml:space="preserve"> 325㎟</v>
          </cell>
          <cell r="D250">
            <v>1</v>
          </cell>
          <cell r="E250" t="str">
            <v>EA</v>
          </cell>
          <cell r="F250">
            <v>50</v>
          </cell>
          <cell r="G250">
            <v>22230</v>
          </cell>
          <cell r="I250">
            <v>21583</v>
          </cell>
          <cell r="K250">
            <v>0</v>
          </cell>
          <cell r="M250">
            <v>647</v>
          </cell>
          <cell r="AM250">
            <v>1</v>
          </cell>
          <cell r="AN250">
            <v>0.3</v>
          </cell>
          <cell r="AO250">
            <v>0.3</v>
          </cell>
          <cell r="AP250" t="str">
            <v>저압케이블공</v>
          </cell>
          <cell r="AQ250">
            <v>0.9</v>
          </cell>
          <cell r="BB250" t="str">
            <v>전 5-40</v>
          </cell>
          <cell r="BC250">
            <v>1</v>
          </cell>
        </row>
        <row r="251">
          <cell r="B251" t="str">
            <v>압착단자</v>
          </cell>
          <cell r="C251" t="str">
            <v xml:space="preserve"> 400㎟</v>
          </cell>
          <cell r="D251">
            <v>1</v>
          </cell>
          <cell r="E251" t="str">
            <v>EA</v>
          </cell>
          <cell r="F251">
            <v>50</v>
          </cell>
          <cell r="G251">
            <v>24700</v>
          </cell>
          <cell r="I251">
            <v>23981</v>
          </cell>
          <cell r="K251">
            <v>0</v>
          </cell>
          <cell r="M251">
            <v>719</v>
          </cell>
          <cell r="AM251">
            <v>1</v>
          </cell>
          <cell r="AN251">
            <v>0.3</v>
          </cell>
          <cell r="AO251">
            <v>0.3</v>
          </cell>
          <cell r="AP251" t="str">
            <v>저압케이블공</v>
          </cell>
          <cell r="AQ251">
            <v>1</v>
          </cell>
          <cell r="BB251" t="str">
            <v>전 5-40</v>
          </cell>
          <cell r="BC251">
            <v>1</v>
          </cell>
        </row>
        <row r="252">
          <cell r="B252" t="str">
            <v>노말밴드</v>
          </cell>
          <cell r="C252" t="str">
            <v>ST 28C</v>
          </cell>
          <cell r="D252">
            <v>1</v>
          </cell>
          <cell r="E252" t="str">
            <v>EA</v>
          </cell>
          <cell r="F252">
            <v>50</v>
          </cell>
          <cell r="G252">
            <v>74102</v>
          </cell>
          <cell r="I252">
            <v>71944</v>
          </cell>
          <cell r="K252">
            <v>0</v>
          </cell>
          <cell r="M252">
            <v>2158</v>
          </cell>
          <cell r="AM252">
            <v>1</v>
          </cell>
          <cell r="AN252">
            <v>1</v>
          </cell>
          <cell r="AO252">
            <v>1</v>
          </cell>
          <cell r="AP252" t="str">
            <v>저압케이블공</v>
          </cell>
          <cell r="AQ252">
            <v>0.9</v>
          </cell>
          <cell r="BC252">
            <v>1</v>
          </cell>
        </row>
        <row r="253">
          <cell r="B253" t="str">
            <v>노말밴드</v>
          </cell>
          <cell r="C253" t="str">
            <v>ST 36C</v>
          </cell>
          <cell r="D253">
            <v>1</v>
          </cell>
          <cell r="E253" t="str">
            <v>EA</v>
          </cell>
          <cell r="F253">
            <v>50</v>
          </cell>
          <cell r="G253">
            <v>74102</v>
          </cell>
          <cell r="I253">
            <v>71944</v>
          </cell>
          <cell r="K253">
            <v>0</v>
          </cell>
          <cell r="M253">
            <v>2158</v>
          </cell>
          <cell r="AM253">
            <v>1</v>
          </cell>
          <cell r="AN253">
            <v>1</v>
          </cell>
          <cell r="AO253">
            <v>1</v>
          </cell>
          <cell r="AP253" t="str">
            <v>저압케이블공</v>
          </cell>
          <cell r="AQ253">
            <v>0.9</v>
          </cell>
          <cell r="BC253">
            <v>1</v>
          </cell>
        </row>
        <row r="254">
          <cell r="B254" t="str">
            <v>노말밴드</v>
          </cell>
          <cell r="C254" t="str">
            <v>ST 42C</v>
          </cell>
          <cell r="D254">
            <v>1</v>
          </cell>
          <cell r="E254" t="str">
            <v>EA</v>
          </cell>
          <cell r="F254">
            <v>50</v>
          </cell>
          <cell r="G254">
            <v>74102</v>
          </cell>
          <cell r="I254">
            <v>71944</v>
          </cell>
          <cell r="K254">
            <v>0</v>
          </cell>
          <cell r="M254">
            <v>2158</v>
          </cell>
          <cell r="AM254">
            <v>1</v>
          </cell>
          <cell r="AN254">
            <v>1</v>
          </cell>
          <cell r="AO254">
            <v>1</v>
          </cell>
          <cell r="AP254" t="str">
            <v>저압케이블공</v>
          </cell>
          <cell r="AQ254">
            <v>0.9</v>
          </cell>
          <cell r="BC254">
            <v>1</v>
          </cell>
        </row>
        <row r="255">
          <cell r="B255" t="str">
            <v>노말밴드</v>
          </cell>
          <cell r="C255" t="str">
            <v>ST 54C</v>
          </cell>
          <cell r="D255">
            <v>1</v>
          </cell>
          <cell r="E255" t="str">
            <v>EA</v>
          </cell>
          <cell r="F255">
            <v>50</v>
          </cell>
          <cell r="G255">
            <v>74102</v>
          </cell>
          <cell r="I255">
            <v>71944</v>
          </cell>
          <cell r="K255">
            <v>0</v>
          </cell>
          <cell r="M255">
            <v>2158</v>
          </cell>
          <cell r="AM255">
            <v>1</v>
          </cell>
          <cell r="AN255">
            <v>1</v>
          </cell>
          <cell r="AO255">
            <v>1</v>
          </cell>
          <cell r="AP255" t="str">
            <v>저압케이블공</v>
          </cell>
          <cell r="AQ255">
            <v>0.9</v>
          </cell>
          <cell r="BC255">
            <v>1</v>
          </cell>
        </row>
        <row r="256">
          <cell r="B256" t="str">
            <v>노말밴드</v>
          </cell>
          <cell r="C256" t="str">
            <v>ST 70C</v>
          </cell>
          <cell r="D256">
            <v>1</v>
          </cell>
          <cell r="E256" t="str">
            <v>EA</v>
          </cell>
          <cell r="F256">
            <v>50</v>
          </cell>
          <cell r="G256">
            <v>74102</v>
          </cell>
          <cell r="I256">
            <v>71944</v>
          </cell>
          <cell r="K256">
            <v>0</v>
          </cell>
          <cell r="M256">
            <v>2158</v>
          </cell>
          <cell r="AM256">
            <v>1</v>
          </cell>
          <cell r="AN256">
            <v>1</v>
          </cell>
          <cell r="AO256">
            <v>1</v>
          </cell>
          <cell r="AP256" t="str">
            <v>저압케이블공</v>
          </cell>
          <cell r="AQ256">
            <v>0.9</v>
          </cell>
          <cell r="BC256">
            <v>1</v>
          </cell>
        </row>
        <row r="257">
          <cell r="B257" t="str">
            <v>노말밴드</v>
          </cell>
          <cell r="C257" t="str">
            <v>ST 82C</v>
          </cell>
          <cell r="D257">
            <v>1</v>
          </cell>
          <cell r="E257" t="str">
            <v>EA</v>
          </cell>
          <cell r="F257">
            <v>50</v>
          </cell>
          <cell r="G257">
            <v>2976</v>
          </cell>
          <cell r="I257">
            <v>2890</v>
          </cell>
          <cell r="K257">
            <v>0</v>
          </cell>
          <cell r="M257">
            <v>86</v>
          </cell>
          <cell r="AM257">
            <v>1</v>
          </cell>
          <cell r="AN257">
            <v>1</v>
          </cell>
          <cell r="AO257">
            <v>1</v>
          </cell>
          <cell r="AP257" t="str">
            <v>내선전공</v>
          </cell>
          <cell r="AQ257">
            <v>0.04</v>
          </cell>
          <cell r="BB257" t="str">
            <v>전 7-18</v>
          </cell>
          <cell r="BC257">
            <v>1</v>
          </cell>
        </row>
        <row r="258">
          <cell r="B258" t="str">
            <v>노말밴드</v>
          </cell>
          <cell r="C258" t="str">
            <v>ST 104C</v>
          </cell>
          <cell r="D258">
            <v>1</v>
          </cell>
          <cell r="E258" t="str">
            <v>EA</v>
          </cell>
          <cell r="F258">
            <v>50</v>
          </cell>
          <cell r="G258">
            <v>74102</v>
          </cell>
          <cell r="I258">
            <v>71944</v>
          </cell>
          <cell r="K258">
            <v>0</v>
          </cell>
          <cell r="M258">
            <v>2158</v>
          </cell>
          <cell r="AM258">
            <v>1</v>
          </cell>
          <cell r="AN258">
            <v>1</v>
          </cell>
          <cell r="AO258">
            <v>1</v>
          </cell>
          <cell r="AP258" t="str">
            <v>저압케이블공</v>
          </cell>
          <cell r="AQ258">
            <v>0.9</v>
          </cell>
          <cell r="BC258">
            <v>1</v>
          </cell>
        </row>
        <row r="259">
          <cell r="B259" t="str">
            <v>케이블 종단접속재</v>
          </cell>
          <cell r="C259" t="str">
            <v>6.6KV 1C/100㎟</v>
          </cell>
          <cell r="D259">
            <v>1</v>
          </cell>
          <cell r="E259" t="str">
            <v>EA</v>
          </cell>
          <cell r="F259">
            <v>50</v>
          </cell>
          <cell r="G259">
            <v>92583</v>
          </cell>
          <cell r="I259">
            <v>89887</v>
          </cell>
          <cell r="K259">
            <v>0</v>
          </cell>
          <cell r="M259">
            <v>2696</v>
          </cell>
          <cell r="AM259">
            <v>1</v>
          </cell>
          <cell r="AN259">
            <v>1</v>
          </cell>
          <cell r="AO259">
            <v>1</v>
          </cell>
          <cell r="AP259" t="str">
            <v>고압케이블공</v>
          </cell>
          <cell r="AQ259">
            <v>0.9</v>
          </cell>
          <cell r="BB259" t="str">
            <v>전 5-40</v>
          </cell>
          <cell r="BC259">
            <v>1</v>
          </cell>
        </row>
        <row r="260">
          <cell r="B260" t="str">
            <v>케이블 종단접속재</v>
          </cell>
          <cell r="C260" t="str">
            <v>6.6KV 1C/200㎟</v>
          </cell>
          <cell r="D260">
            <v>1</v>
          </cell>
          <cell r="E260" t="str">
            <v>EA</v>
          </cell>
          <cell r="F260">
            <v>70</v>
          </cell>
          <cell r="G260">
            <v>133732</v>
          </cell>
          <cell r="I260">
            <v>129837</v>
          </cell>
          <cell r="K260">
            <v>0</v>
          </cell>
          <cell r="M260">
            <v>3895</v>
          </cell>
          <cell r="AM260">
            <v>1</v>
          </cell>
          <cell r="AN260">
            <v>1</v>
          </cell>
          <cell r="AO260">
            <v>1</v>
          </cell>
          <cell r="AP260" t="str">
            <v>고압케이블공</v>
          </cell>
          <cell r="AQ260">
            <v>1.3</v>
          </cell>
          <cell r="BB260" t="str">
            <v>전 5-40</v>
          </cell>
          <cell r="BC260">
            <v>1</v>
          </cell>
        </row>
        <row r="261">
          <cell r="B261" t="str">
            <v>케이블 종단접속재</v>
          </cell>
          <cell r="C261" t="str">
            <v>6.6KV 1C/250㎟</v>
          </cell>
          <cell r="D261">
            <v>1</v>
          </cell>
          <cell r="E261" t="str">
            <v>EA</v>
          </cell>
          <cell r="F261">
            <v>70</v>
          </cell>
          <cell r="G261">
            <v>144019</v>
          </cell>
          <cell r="I261">
            <v>139825</v>
          </cell>
          <cell r="K261">
            <v>0</v>
          </cell>
          <cell r="M261">
            <v>4194</v>
          </cell>
          <cell r="AM261">
            <v>1</v>
          </cell>
          <cell r="AN261">
            <v>1</v>
          </cell>
          <cell r="AO261">
            <v>1</v>
          </cell>
          <cell r="AP261" t="str">
            <v>고압케이블공</v>
          </cell>
          <cell r="AQ261">
            <v>1.4</v>
          </cell>
          <cell r="BB261" t="str">
            <v>전 5-40</v>
          </cell>
          <cell r="BC261">
            <v>1</v>
          </cell>
        </row>
        <row r="262">
          <cell r="B262" t="str">
            <v>케이블 종단접속재</v>
          </cell>
          <cell r="C262" t="str">
            <v>23KV 1C/60㎟</v>
          </cell>
          <cell r="D262">
            <v>1</v>
          </cell>
          <cell r="E262" t="str">
            <v>EA</v>
          </cell>
          <cell r="F262">
            <v>70</v>
          </cell>
          <cell r="G262">
            <v>145961</v>
          </cell>
          <cell r="I262">
            <v>141710</v>
          </cell>
          <cell r="K262">
            <v>0</v>
          </cell>
          <cell r="M262">
            <v>4251</v>
          </cell>
          <cell r="AM262">
            <v>1</v>
          </cell>
          <cell r="AN262">
            <v>1</v>
          </cell>
          <cell r="AO262">
            <v>1</v>
          </cell>
          <cell r="AP262" t="str">
            <v>특고케이블공</v>
          </cell>
          <cell r="AQ262">
            <v>1.05</v>
          </cell>
          <cell r="BB262" t="str">
            <v>전 5-40</v>
          </cell>
          <cell r="BC262">
            <v>1</v>
          </cell>
        </row>
        <row r="263">
          <cell r="A263">
            <v>52</v>
          </cell>
          <cell r="B263" t="str">
            <v>OUTLET BOX</v>
          </cell>
          <cell r="C263" t="str">
            <v xml:space="preserve">8각 </v>
          </cell>
          <cell r="D263">
            <v>1</v>
          </cell>
          <cell r="E263" t="str">
            <v>EA</v>
          </cell>
          <cell r="F263">
            <v>50</v>
          </cell>
          <cell r="G263">
            <v>15486</v>
          </cell>
          <cell r="I263">
            <v>14453</v>
          </cell>
          <cell r="J263">
            <v>600</v>
          </cell>
          <cell r="K263">
            <v>600</v>
          </cell>
          <cell r="M263">
            <v>433</v>
          </cell>
          <cell r="AM263">
            <v>1</v>
          </cell>
          <cell r="AN263">
            <v>1</v>
          </cell>
          <cell r="AO263">
            <v>1</v>
          </cell>
          <cell r="AP263" t="str">
            <v>내선전공</v>
          </cell>
          <cell r="AQ263">
            <v>0.2</v>
          </cell>
          <cell r="BB263" t="str">
            <v>전 7-2</v>
          </cell>
          <cell r="BC263">
            <v>1</v>
          </cell>
        </row>
        <row r="264">
          <cell r="A264">
            <v>53</v>
          </cell>
          <cell r="B264" t="str">
            <v>OUTLET BOX</v>
          </cell>
          <cell r="C264" t="str">
            <v xml:space="preserve">4각 </v>
          </cell>
          <cell r="D264">
            <v>1</v>
          </cell>
          <cell r="E264" t="str">
            <v>EA</v>
          </cell>
          <cell r="F264">
            <v>50</v>
          </cell>
          <cell r="G264">
            <v>15718</v>
          </cell>
          <cell r="I264">
            <v>14453</v>
          </cell>
          <cell r="J264">
            <v>832</v>
          </cell>
          <cell r="K264">
            <v>832</v>
          </cell>
          <cell r="M264">
            <v>433</v>
          </cell>
          <cell r="AM264">
            <v>1</v>
          </cell>
          <cell r="AN264">
            <v>1</v>
          </cell>
          <cell r="AO264">
            <v>1</v>
          </cell>
          <cell r="AP264" t="str">
            <v>내선전공</v>
          </cell>
          <cell r="AQ264">
            <v>0.2</v>
          </cell>
          <cell r="BB264" t="str">
            <v>전 7-2</v>
          </cell>
          <cell r="BC264">
            <v>1</v>
          </cell>
        </row>
        <row r="265">
          <cell r="A265">
            <v>54</v>
          </cell>
          <cell r="B265" t="str">
            <v>OUTLET</v>
          </cell>
          <cell r="C265" t="str">
            <v>S/W BOX</v>
          </cell>
          <cell r="D265">
            <v>1</v>
          </cell>
          <cell r="E265" t="str">
            <v>EA</v>
          </cell>
          <cell r="F265">
            <v>50</v>
          </cell>
          <cell r="G265">
            <v>15436</v>
          </cell>
          <cell r="I265">
            <v>14453</v>
          </cell>
          <cell r="J265">
            <v>550</v>
          </cell>
          <cell r="K265">
            <v>550</v>
          </cell>
          <cell r="M265">
            <v>433</v>
          </cell>
          <cell r="AM265">
            <v>1</v>
          </cell>
          <cell r="AN265">
            <v>1</v>
          </cell>
          <cell r="AO265">
            <v>1</v>
          </cell>
          <cell r="AP265" t="str">
            <v>내선전공</v>
          </cell>
          <cell r="AQ265">
            <v>0.2</v>
          </cell>
          <cell r="BB265" t="str">
            <v>전 7-2</v>
          </cell>
          <cell r="BC265">
            <v>1</v>
          </cell>
        </row>
        <row r="266">
          <cell r="A266">
            <v>55</v>
          </cell>
          <cell r="B266" t="str">
            <v>BOX COVER</v>
          </cell>
          <cell r="C266" t="str">
            <v xml:space="preserve">8각 </v>
          </cell>
          <cell r="D266">
            <v>1</v>
          </cell>
          <cell r="E266" t="str">
            <v>EA</v>
          </cell>
          <cell r="F266">
            <v>50</v>
          </cell>
          <cell r="G266">
            <v>2453</v>
          </cell>
          <cell r="I266">
            <v>2168</v>
          </cell>
          <cell r="J266">
            <v>220</v>
          </cell>
          <cell r="K266">
            <v>220</v>
          </cell>
          <cell r="M266">
            <v>65</v>
          </cell>
          <cell r="AM266">
            <v>1</v>
          </cell>
          <cell r="AN266">
            <v>1</v>
          </cell>
          <cell r="AO266">
            <v>1</v>
          </cell>
          <cell r="AP266" t="str">
            <v>내선전공</v>
          </cell>
          <cell r="AQ266">
            <v>0.03</v>
          </cell>
          <cell r="BB266" t="str">
            <v>전 7-18</v>
          </cell>
          <cell r="BC266">
            <v>1</v>
          </cell>
        </row>
        <row r="267">
          <cell r="B267" t="str">
            <v>BOX COVER</v>
          </cell>
          <cell r="C267" t="str">
            <v>4각 오목</v>
          </cell>
          <cell r="D267">
            <v>1</v>
          </cell>
          <cell r="E267" t="str">
            <v>EA</v>
          </cell>
          <cell r="F267">
            <v>50</v>
          </cell>
          <cell r="G267">
            <v>2233</v>
          </cell>
          <cell r="I267">
            <v>2168</v>
          </cell>
          <cell r="K267">
            <v>0</v>
          </cell>
          <cell r="M267">
            <v>65</v>
          </cell>
          <cell r="AM267">
            <v>1</v>
          </cell>
          <cell r="AN267">
            <v>1</v>
          </cell>
          <cell r="AO267">
            <v>1</v>
          </cell>
          <cell r="AP267" t="str">
            <v>내선전공</v>
          </cell>
          <cell r="AQ267">
            <v>0.03</v>
          </cell>
          <cell r="BB267" t="str">
            <v>전 7-18</v>
          </cell>
          <cell r="BC267">
            <v>1</v>
          </cell>
        </row>
        <row r="268">
          <cell r="A268">
            <v>56</v>
          </cell>
          <cell r="B268" t="str">
            <v>BOX COVER</v>
          </cell>
          <cell r="C268" t="str">
            <v>4각 평</v>
          </cell>
          <cell r="D268">
            <v>1</v>
          </cell>
          <cell r="E268" t="str">
            <v>EA</v>
          </cell>
          <cell r="F268">
            <v>50</v>
          </cell>
          <cell r="G268">
            <v>2471</v>
          </cell>
          <cell r="I268">
            <v>2168</v>
          </cell>
          <cell r="J268">
            <v>238</v>
          </cell>
          <cell r="K268">
            <v>238</v>
          </cell>
          <cell r="M268">
            <v>65</v>
          </cell>
          <cell r="AM268">
            <v>1</v>
          </cell>
          <cell r="AN268">
            <v>1</v>
          </cell>
          <cell r="AO268">
            <v>1</v>
          </cell>
          <cell r="AP268" t="str">
            <v>내선전공</v>
          </cell>
          <cell r="AQ268">
            <v>0.03</v>
          </cell>
          <cell r="BB268" t="str">
            <v>전 7-18</v>
          </cell>
          <cell r="BC268">
            <v>1</v>
          </cell>
        </row>
        <row r="269">
          <cell r="B269" t="str">
            <v>BOX COVER</v>
          </cell>
          <cell r="C269" t="str">
            <v xml:space="preserve">S/W </v>
          </cell>
          <cell r="D269">
            <v>1</v>
          </cell>
          <cell r="E269" t="str">
            <v>EA</v>
          </cell>
          <cell r="F269">
            <v>50</v>
          </cell>
          <cell r="G269">
            <v>2233</v>
          </cell>
          <cell r="I269">
            <v>2168</v>
          </cell>
          <cell r="K269">
            <v>0</v>
          </cell>
          <cell r="M269">
            <v>65</v>
          </cell>
          <cell r="AM269">
            <v>1</v>
          </cell>
          <cell r="AN269">
            <v>1</v>
          </cell>
          <cell r="AO269">
            <v>1</v>
          </cell>
          <cell r="AP269" t="str">
            <v>내선전공</v>
          </cell>
          <cell r="AQ269">
            <v>0.03</v>
          </cell>
          <cell r="BB269" t="str">
            <v>전 7-18</v>
          </cell>
          <cell r="BC269">
            <v>1</v>
          </cell>
        </row>
        <row r="270">
          <cell r="B270" t="str">
            <v>PULL BOX</v>
          </cell>
          <cell r="C270" t="str">
            <v xml:space="preserve">100x100x50 </v>
          </cell>
          <cell r="D270">
            <v>1</v>
          </cell>
          <cell r="E270" t="str">
            <v>EA</v>
          </cell>
          <cell r="F270">
            <v>50</v>
          </cell>
          <cell r="G270">
            <v>49126</v>
          </cell>
          <cell r="I270">
            <v>47696</v>
          </cell>
          <cell r="K270">
            <v>0</v>
          </cell>
          <cell r="M270">
            <v>1430</v>
          </cell>
          <cell r="AM270">
            <v>1</v>
          </cell>
          <cell r="AN270">
            <v>1</v>
          </cell>
          <cell r="AO270">
            <v>1</v>
          </cell>
          <cell r="AP270" t="str">
            <v>내선전공</v>
          </cell>
          <cell r="AQ270">
            <v>0.66</v>
          </cell>
          <cell r="BB270" t="str">
            <v>전 7-3</v>
          </cell>
          <cell r="BC270">
            <v>1</v>
          </cell>
        </row>
        <row r="271">
          <cell r="B271" t="str">
            <v>PULL BOX</v>
          </cell>
          <cell r="C271" t="str">
            <v xml:space="preserve">100x100x75 </v>
          </cell>
          <cell r="D271">
            <v>1</v>
          </cell>
          <cell r="E271" t="str">
            <v>EA</v>
          </cell>
          <cell r="F271">
            <v>50</v>
          </cell>
          <cell r="G271">
            <v>49126</v>
          </cell>
          <cell r="I271">
            <v>47696</v>
          </cell>
          <cell r="K271">
            <v>0</v>
          </cell>
          <cell r="M271">
            <v>1430</v>
          </cell>
          <cell r="AM271">
            <v>1</v>
          </cell>
          <cell r="AN271">
            <v>1</v>
          </cell>
          <cell r="AO271">
            <v>1</v>
          </cell>
          <cell r="AP271" t="str">
            <v>내선전공</v>
          </cell>
          <cell r="AQ271">
            <v>0.66</v>
          </cell>
          <cell r="BB271" t="str">
            <v>전 7-3</v>
          </cell>
          <cell r="BC271">
            <v>1</v>
          </cell>
        </row>
        <row r="272">
          <cell r="A272">
            <v>57</v>
          </cell>
          <cell r="B272" t="str">
            <v>PULL BOX</v>
          </cell>
          <cell r="C272" t="str">
            <v xml:space="preserve">100x100x100 </v>
          </cell>
          <cell r="D272">
            <v>1</v>
          </cell>
          <cell r="E272" t="str">
            <v>EA</v>
          </cell>
          <cell r="F272">
            <v>50</v>
          </cell>
          <cell r="G272">
            <v>50876</v>
          </cell>
          <cell r="I272">
            <v>47696</v>
          </cell>
          <cell r="J272">
            <v>1750</v>
          </cell>
          <cell r="K272">
            <v>1750</v>
          </cell>
          <cell r="M272">
            <v>1430</v>
          </cell>
          <cell r="AM272">
            <v>1</v>
          </cell>
          <cell r="AN272">
            <v>1</v>
          </cell>
          <cell r="AO272">
            <v>1</v>
          </cell>
          <cell r="AP272" t="str">
            <v>내선전공</v>
          </cell>
          <cell r="AQ272">
            <v>0.66</v>
          </cell>
          <cell r="BB272" t="str">
            <v>전 7-3</v>
          </cell>
          <cell r="BC272">
            <v>1</v>
          </cell>
        </row>
        <row r="273">
          <cell r="B273" t="str">
            <v>PULL BOX</v>
          </cell>
          <cell r="C273" t="str">
            <v xml:space="preserve">150X150X100 </v>
          </cell>
          <cell r="D273">
            <v>1</v>
          </cell>
          <cell r="E273" t="str">
            <v>EA</v>
          </cell>
          <cell r="F273">
            <v>50</v>
          </cell>
          <cell r="G273">
            <v>49126</v>
          </cell>
          <cell r="I273">
            <v>47696</v>
          </cell>
          <cell r="K273">
            <v>0</v>
          </cell>
          <cell r="M273">
            <v>1430</v>
          </cell>
          <cell r="AM273">
            <v>1</v>
          </cell>
          <cell r="AN273">
            <v>1</v>
          </cell>
          <cell r="AO273">
            <v>1</v>
          </cell>
          <cell r="AP273" t="str">
            <v>내선전공</v>
          </cell>
          <cell r="AQ273">
            <v>0.66</v>
          </cell>
          <cell r="BB273" t="str">
            <v>전 7-3</v>
          </cell>
          <cell r="BC273">
            <v>1</v>
          </cell>
        </row>
        <row r="274">
          <cell r="B274" t="str">
            <v>PULL BOX</v>
          </cell>
          <cell r="C274" t="str">
            <v xml:space="preserve">150X150X150 </v>
          </cell>
          <cell r="D274">
            <v>1</v>
          </cell>
          <cell r="E274" t="str">
            <v>EA</v>
          </cell>
          <cell r="F274">
            <v>50</v>
          </cell>
          <cell r="G274">
            <v>49126</v>
          </cell>
          <cell r="I274">
            <v>47696</v>
          </cell>
          <cell r="K274">
            <v>0</v>
          </cell>
          <cell r="M274">
            <v>1430</v>
          </cell>
          <cell r="AM274">
            <v>1</v>
          </cell>
          <cell r="AN274">
            <v>1</v>
          </cell>
          <cell r="AO274">
            <v>1</v>
          </cell>
          <cell r="AP274" t="str">
            <v>내선전공</v>
          </cell>
          <cell r="AQ274">
            <v>0.66</v>
          </cell>
          <cell r="BB274" t="str">
            <v>전 7-3</v>
          </cell>
          <cell r="BC274">
            <v>1</v>
          </cell>
        </row>
        <row r="275">
          <cell r="B275" t="str">
            <v>PULL BOX</v>
          </cell>
          <cell r="C275" t="str">
            <v xml:space="preserve">200X200X100 </v>
          </cell>
          <cell r="D275">
            <v>1</v>
          </cell>
          <cell r="E275" t="str">
            <v>EA</v>
          </cell>
          <cell r="F275">
            <v>50</v>
          </cell>
          <cell r="G275">
            <v>49126</v>
          </cell>
          <cell r="I275">
            <v>47696</v>
          </cell>
          <cell r="K275">
            <v>0</v>
          </cell>
          <cell r="M275">
            <v>1430</v>
          </cell>
          <cell r="AM275">
            <v>1</v>
          </cell>
          <cell r="AN275">
            <v>1</v>
          </cell>
          <cell r="AO275">
            <v>1</v>
          </cell>
          <cell r="AP275" t="str">
            <v>내선전공</v>
          </cell>
          <cell r="AQ275">
            <v>0.66</v>
          </cell>
          <cell r="BB275" t="str">
            <v>전 7-3</v>
          </cell>
          <cell r="BC275">
            <v>1</v>
          </cell>
        </row>
        <row r="276">
          <cell r="B276" t="str">
            <v>PULL BOX</v>
          </cell>
          <cell r="C276" t="str">
            <v>200X200X150</v>
          </cell>
          <cell r="D276">
            <v>1</v>
          </cell>
          <cell r="E276" t="str">
            <v>EA</v>
          </cell>
          <cell r="F276">
            <v>50</v>
          </cell>
          <cell r="G276">
            <v>49126</v>
          </cell>
          <cell r="I276">
            <v>47696</v>
          </cell>
          <cell r="K276">
            <v>0</v>
          </cell>
          <cell r="M276">
            <v>1430</v>
          </cell>
          <cell r="AM276">
            <v>1</v>
          </cell>
          <cell r="AN276">
            <v>1</v>
          </cell>
          <cell r="AO276">
            <v>1</v>
          </cell>
          <cell r="AP276" t="str">
            <v>내선전공</v>
          </cell>
          <cell r="AQ276">
            <v>0.66</v>
          </cell>
          <cell r="BB276" t="str">
            <v>전 7-3</v>
          </cell>
          <cell r="BC276">
            <v>1</v>
          </cell>
        </row>
        <row r="277">
          <cell r="B277" t="str">
            <v>PULL BOX</v>
          </cell>
          <cell r="C277" t="str">
            <v xml:space="preserve">200X200X200 </v>
          </cell>
          <cell r="D277">
            <v>1</v>
          </cell>
          <cell r="E277" t="str">
            <v>EA</v>
          </cell>
          <cell r="F277">
            <v>50</v>
          </cell>
          <cell r="G277">
            <v>49126</v>
          </cell>
          <cell r="I277">
            <v>47696</v>
          </cell>
          <cell r="K277">
            <v>0</v>
          </cell>
          <cell r="M277">
            <v>1430</v>
          </cell>
          <cell r="AM277">
            <v>1</v>
          </cell>
          <cell r="AN277">
            <v>1</v>
          </cell>
          <cell r="AO277">
            <v>1</v>
          </cell>
          <cell r="AP277" t="str">
            <v>내선전공</v>
          </cell>
          <cell r="AQ277">
            <v>0.66</v>
          </cell>
          <cell r="BB277" t="str">
            <v>전 7-3</v>
          </cell>
          <cell r="BC277">
            <v>1</v>
          </cell>
        </row>
        <row r="278">
          <cell r="B278" t="str">
            <v>PULL BOX</v>
          </cell>
          <cell r="C278" t="str">
            <v xml:space="preserve">250X250X150 </v>
          </cell>
          <cell r="D278">
            <v>1</v>
          </cell>
          <cell r="E278" t="str">
            <v>EA</v>
          </cell>
          <cell r="F278">
            <v>50</v>
          </cell>
          <cell r="G278">
            <v>49126</v>
          </cell>
          <cell r="I278">
            <v>47696</v>
          </cell>
          <cell r="K278">
            <v>0</v>
          </cell>
          <cell r="M278">
            <v>1430</v>
          </cell>
          <cell r="AM278">
            <v>1</v>
          </cell>
          <cell r="AN278">
            <v>1</v>
          </cell>
          <cell r="AO278">
            <v>1</v>
          </cell>
          <cell r="AP278" t="str">
            <v>내선전공</v>
          </cell>
          <cell r="AQ278">
            <v>0.66</v>
          </cell>
          <cell r="BB278" t="str">
            <v>전 7-3</v>
          </cell>
          <cell r="BC278">
            <v>1</v>
          </cell>
        </row>
        <row r="279">
          <cell r="B279" t="str">
            <v>PULL BOX</v>
          </cell>
          <cell r="C279" t="str">
            <v>250X250X200</v>
          </cell>
          <cell r="D279">
            <v>1</v>
          </cell>
          <cell r="E279" t="str">
            <v>EA</v>
          </cell>
          <cell r="F279">
            <v>50</v>
          </cell>
          <cell r="G279">
            <v>49126</v>
          </cell>
          <cell r="I279">
            <v>47696</v>
          </cell>
          <cell r="K279">
            <v>0</v>
          </cell>
          <cell r="M279">
            <v>1430</v>
          </cell>
          <cell r="AM279">
            <v>1</v>
          </cell>
          <cell r="AN279">
            <v>1</v>
          </cell>
          <cell r="AO279">
            <v>1</v>
          </cell>
          <cell r="AP279" t="str">
            <v>내선전공</v>
          </cell>
          <cell r="AQ279">
            <v>0.66</v>
          </cell>
          <cell r="BB279" t="str">
            <v>전 7-3</v>
          </cell>
          <cell r="BC279">
            <v>1</v>
          </cell>
        </row>
        <row r="280">
          <cell r="B280" t="str">
            <v>PULL BOX</v>
          </cell>
          <cell r="C280" t="str">
            <v xml:space="preserve">300X300X200 </v>
          </cell>
          <cell r="D280">
            <v>1</v>
          </cell>
          <cell r="E280" t="str">
            <v>EA</v>
          </cell>
          <cell r="F280">
            <v>50</v>
          </cell>
          <cell r="G280">
            <v>49126</v>
          </cell>
          <cell r="I280">
            <v>47696</v>
          </cell>
          <cell r="K280">
            <v>0</v>
          </cell>
          <cell r="M280">
            <v>1430</v>
          </cell>
          <cell r="AM280">
            <v>1</v>
          </cell>
          <cell r="AN280">
            <v>1</v>
          </cell>
          <cell r="AO280">
            <v>1</v>
          </cell>
          <cell r="AP280" t="str">
            <v>내선전공</v>
          </cell>
          <cell r="AQ280">
            <v>0.66</v>
          </cell>
          <cell r="BB280" t="str">
            <v>전 7-3</v>
          </cell>
          <cell r="BC280">
            <v>1</v>
          </cell>
        </row>
        <row r="281">
          <cell r="B281" t="str">
            <v>PULL BOX</v>
          </cell>
          <cell r="C281" t="str">
            <v xml:space="preserve">300X300X300 </v>
          </cell>
          <cell r="D281">
            <v>1</v>
          </cell>
          <cell r="E281" t="str">
            <v>EA</v>
          </cell>
          <cell r="F281">
            <v>50</v>
          </cell>
          <cell r="G281">
            <v>49126</v>
          </cell>
          <cell r="I281">
            <v>47696</v>
          </cell>
          <cell r="K281">
            <v>0</v>
          </cell>
          <cell r="M281">
            <v>1430</v>
          </cell>
          <cell r="AM281">
            <v>1</v>
          </cell>
          <cell r="AN281">
            <v>1</v>
          </cell>
          <cell r="AO281">
            <v>1</v>
          </cell>
          <cell r="AP281" t="str">
            <v>내선전공</v>
          </cell>
          <cell r="AQ281">
            <v>0.66</v>
          </cell>
          <cell r="BB281" t="str">
            <v>전 7-3</v>
          </cell>
          <cell r="BC281">
            <v>1</v>
          </cell>
        </row>
        <row r="282">
          <cell r="B282" t="str">
            <v>PULL BOX</v>
          </cell>
          <cell r="C282" t="str">
            <v xml:space="preserve">400X400X200 </v>
          </cell>
          <cell r="D282">
            <v>1</v>
          </cell>
          <cell r="E282" t="str">
            <v>EA</v>
          </cell>
          <cell r="F282">
            <v>50</v>
          </cell>
          <cell r="G282">
            <v>49126</v>
          </cell>
          <cell r="I282">
            <v>47696</v>
          </cell>
          <cell r="K282">
            <v>0</v>
          </cell>
          <cell r="M282">
            <v>1430</v>
          </cell>
          <cell r="AM282">
            <v>1</v>
          </cell>
          <cell r="AN282">
            <v>1</v>
          </cell>
          <cell r="AO282">
            <v>1</v>
          </cell>
          <cell r="AP282" t="str">
            <v>내선전공</v>
          </cell>
          <cell r="AQ282">
            <v>0.66</v>
          </cell>
          <cell r="BB282" t="str">
            <v>전 7-3</v>
          </cell>
          <cell r="BC282">
            <v>1</v>
          </cell>
        </row>
        <row r="283">
          <cell r="B283" t="str">
            <v>PULL BOX</v>
          </cell>
          <cell r="C283" t="str">
            <v xml:space="preserve">400X400X300 </v>
          </cell>
          <cell r="D283">
            <v>1</v>
          </cell>
          <cell r="E283" t="str">
            <v>EA</v>
          </cell>
          <cell r="F283">
            <v>50</v>
          </cell>
          <cell r="G283">
            <v>70713</v>
          </cell>
          <cell r="I283">
            <v>68654</v>
          </cell>
          <cell r="K283">
            <v>0</v>
          </cell>
          <cell r="M283">
            <v>2059</v>
          </cell>
          <cell r="AM283">
            <v>1</v>
          </cell>
          <cell r="AN283">
            <v>1</v>
          </cell>
          <cell r="AO283">
            <v>1</v>
          </cell>
          <cell r="AP283" t="str">
            <v>내선전공</v>
          </cell>
          <cell r="AQ283">
            <v>0.95</v>
          </cell>
          <cell r="BB283" t="str">
            <v>전 7-3</v>
          </cell>
          <cell r="BC283">
            <v>1</v>
          </cell>
        </row>
        <row r="284">
          <cell r="B284" t="str">
            <v>JOINT BOX</v>
          </cell>
          <cell r="C284" t="str">
            <v>100x100x54</v>
          </cell>
          <cell r="D284">
            <v>1</v>
          </cell>
          <cell r="E284" t="str">
            <v>EA</v>
          </cell>
          <cell r="F284">
            <v>50</v>
          </cell>
          <cell r="G284">
            <v>49126</v>
          </cell>
          <cell r="I284">
            <v>47696</v>
          </cell>
          <cell r="K284">
            <v>0</v>
          </cell>
          <cell r="M284">
            <v>1430</v>
          </cell>
          <cell r="AM284">
            <v>1</v>
          </cell>
          <cell r="AN284">
            <v>1</v>
          </cell>
          <cell r="AO284">
            <v>1</v>
          </cell>
          <cell r="AP284" t="str">
            <v>내선전공</v>
          </cell>
          <cell r="AQ284">
            <v>0.66</v>
          </cell>
          <cell r="BB284" t="str">
            <v>전 7-3</v>
          </cell>
          <cell r="BC284">
            <v>1</v>
          </cell>
        </row>
        <row r="285">
          <cell r="B285" t="str">
            <v>노출 BOX</v>
          </cell>
          <cell r="C285" t="str">
            <v>16mm 2방</v>
          </cell>
          <cell r="D285">
            <v>1</v>
          </cell>
          <cell r="E285" t="str">
            <v>EA</v>
          </cell>
          <cell r="F285">
            <v>50</v>
          </cell>
          <cell r="G285">
            <v>21585</v>
          </cell>
          <cell r="I285">
            <v>20957</v>
          </cell>
          <cell r="K285">
            <v>0</v>
          </cell>
          <cell r="M285">
            <v>628</v>
          </cell>
          <cell r="AM285">
            <v>1</v>
          </cell>
          <cell r="AN285">
            <v>1</v>
          </cell>
          <cell r="AO285">
            <v>1</v>
          </cell>
          <cell r="AP285" t="str">
            <v>내선전공</v>
          </cell>
          <cell r="AQ285">
            <v>0.28999999999999998</v>
          </cell>
          <cell r="BB285" t="str">
            <v>전 7-2</v>
          </cell>
          <cell r="BC285">
            <v>1</v>
          </cell>
        </row>
        <row r="286">
          <cell r="B286" t="str">
            <v>노출 BOX</v>
          </cell>
          <cell r="C286" t="str">
            <v>22mm 2방</v>
          </cell>
          <cell r="D286">
            <v>1</v>
          </cell>
          <cell r="E286" t="str">
            <v>EA</v>
          </cell>
          <cell r="F286">
            <v>50</v>
          </cell>
          <cell r="G286">
            <v>21585</v>
          </cell>
          <cell r="I286">
            <v>20957</v>
          </cell>
          <cell r="K286">
            <v>0</v>
          </cell>
          <cell r="M286">
            <v>628</v>
          </cell>
          <cell r="AM286">
            <v>1</v>
          </cell>
          <cell r="AN286">
            <v>1</v>
          </cell>
          <cell r="AO286">
            <v>1</v>
          </cell>
          <cell r="AP286" t="str">
            <v>내선전공</v>
          </cell>
          <cell r="AQ286">
            <v>0.28999999999999998</v>
          </cell>
          <cell r="BB286" t="str">
            <v>전 7-2</v>
          </cell>
          <cell r="BC286">
            <v>1</v>
          </cell>
        </row>
        <row r="287">
          <cell r="B287" t="str">
            <v>CABLE TRAY</v>
          </cell>
          <cell r="C287" t="str">
            <v>150W</v>
          </cell>
          <cell r="D287">
            <v>1</v>
          </cell>
          <cell r="E287" t="str">
            <v>m</v>
          </cell>
          <cell r="F287">
            <v>50</v>
          </cell>
          <cell r="G287">
            <v>11760</v>
          </cell>
          <cell r="I287">
            <v>11418</v>
          </cell>
          <cell r="K287">
            <v>0</v>
          </cell>
          <cell r="M287">
            <v>342</v>
          </cell>
          <cell r="AM287">
            <v>1</v>
          </cell>
          <cell r="AN287">
            <v>1</v>
          </cell>
          <cell r="AO287">
            <v>1</v>
          </cell>
          <cell r="AP287" t="str">
            <v>내선전공</v>
          </cell>
          <cell r="AQ287">
            <v>0.158</v>
          </cell>
          <cell r="BB287" t="str">
            <v>전 7-20</v>
          </cell>
          <cell r="BC287">
            <v>1</v>
          </cell>
        </row>
        <row r="288">
          <cell r="A288">
            <v>58</v>
          </cell>
          <cell r="B288" t="str">
            <v>CABLE TRAY</v>
          </cell>
          <cell r="C288" t="str">
            <v xml:space="preserve">300W </v>
          </cell>
          <cell r="D288">
            <v>1</v>
          </cell>
          <cell r="E288" t="str">
            <v>m</v>
          </cell>
          <cell r="F288">
            <v>50</v>
          </cell>
          <cell r="G288">
            <v>25806</v>
          </cell>
          <cell r="I288">
            <v>14453</v>
          </cell>
          <cell r="J288">
            <v>10920</v>
          </cell>
          <cell r="K288">
            <v>10920</v>
          </cell>
          <cell r="M288">
            <v>433</v>
          </cell>
          <cell r="AM288">
            <v>1</v>
          </cell>
          <cell r="AN288">
            <v>1</v>
          </cell>
          <cell r="AO288">
            <v>1</v>
          </cell>
          <cell r="AP288" t="str">
            <v>내선전공</v>
          </cell>
          <cell r="AQ288">
            <v>0.2</v>
          </cell>
          <cell r="BB288" t="str">
            <v>전 7-20</v>
          </cell>
          <cell r="BC288">
            <v>1</v>
          </cell>
        </row>
        <row r="289">
          <cell r="B289" t="str">
            <v>CABLE TRAY</v>
          </cell>
          <cell r="C289" t="str">
            <v xml:space="preserve">450W </v>
          </cell>
          <cell r="D289">
            <v>1</v>
          </cell>
          <cell r="E289" t="str">
            <v>m</v>
          </cell>
          <cell r="F289">
            <v>50</v>
          </cell>
          <cell r="G289">
            <v>23223</v>
          </cell>
          <cell r="I289">
            <v>22547</v>
          </cell>
          <cell r="K289">
            <v>0</v>
          </cell>
          <cell r="M289">
            <v>676</v>
          </cell>
          <cell r="AM289">
            <v>1</v>
          </cell>
          <cell r="AN289">
            <v>1</v>
          </cell>
          <cell r="AO289">
            <v>1</v>
          </cell>
          <cell r="AP289" t="str">
            <v>내선전공</v>
          </cell>
          <cell r="AQ289">
            <v>0.312</v>
          </cell>
          <cell r="BB289" t="str">
            <v>전 7-20</v>
          </cell>
          <cell r="BC289">
            <v>1</v>
          </cell>
        </row>
        <row r="290">
          <cell r="B290" t="str">
            <v>CABLE TRAY</v>
          </cell>
          <cell r="C290" t="str">
            <v xml:space="preserve">500W </v>
          </cell>
          <cell r="D290">
            <v>1</v>
          </cell>
          <cell r="E290" t="str">
            <v>m</v>
          </cell>
          <cell r="F290">
            <v>50</v>
          </cell>
          <cell r="G290">
            <v>27868</v>
          </cell>
          <cell r="I290">
            <v>27057</v>
          </cell>
          <cell r="K290">
            <v>0</v>
          </cell>
          <cell r="M290">
            <v>811</v>
          </cell>
          <cell r="AM290">
            <v>1</v>
          </cell>
          <cell r="AN290">
            <v>1.2</v>
          </cell>
          <cell r="AO290">
            <v>1.2</v>
          </cell>
          <cell r="AP290" t="str">
            <v>내선전공</v>
          </cell>
          <cell r="AQ290">
            <v>0.312</v>
          </cell>
          <cell r="BB290" t="str">
            <v>전 7-20</v>
          </cell>
          <cell r="BC290">
            <v>1</v>
          </cell>
        </row>
        <row r="291">
          <cell r="A291">
            <v>59</v>
          </cell>
          <cell r="B291" t="str">
            <v>CABLE TRAY</v>
          </cell>
          <cell r="C291" t="str">
            <v xml:space="preserve">600W </v>
          </cell>
          <cell r="D291">
            <v>1</v>
          </cell>
          <cell r="E291" t="str">
            <v>m</v>
          </cell>
          <cell r="F291">
            <v>50</v>
          </cell>
          <cell r="G291">
            <v>39694</v>
          </cell>
          <cell r="I291">
            <v>26305</v>
          </cell>
          <cell r="J291">
            <v>12600</v>
          </cell>
          <cell r="K291">
            <v>12600</v>
          </cell>
          <cell r="M291">
            <v>789</v>
          </cell>
          <cell r="AM291">
            <v>1</v>
          </cell>
          <cell r="AN291">
            <v>1</v>
          </cell>
          <cell r="AO291">
            <v>1</v>
          </cell>
          <cell r="AP291" t="str">
            <v>내선전공</v>
          </cell>
          <cell r="AQ291">
            <v>0.36399999999999999</v>
          </cell>
          <cell r="BB291" t="str">
            <v>전 7-20</v>
          </cell>
          <cell r="BC291">
            <v>1</v>
          </cell>
        </row>
        <row r="292">
          <cell r="B292" t="str">
            <v>CABLE TRAY</v>
          </cell>
          <cell r="C292" t="str">
            <v xml:space="preserve">750W </v>
          </cell>
          <cell r="D292">
            <v>1</v>
          </cell>
          <cell r="E292" t="str">
            <v>m</v>
          </cell>
          <cell r="F292">
            <v>50</v>
          </cell>
          <cell r="G292">
            <v>30741</v>
          </cell>
          <cell r="I292">
            <v>29846</v>
          </cell>
          <cell r="K292">
            <v>0</v>
          </cell>
          <cell r="M292">
            <v>895</v>
          </cell>
          <cell r="AM292">
            <v>1</v>
          </cell>
          <cell r="AN292">
            <v>1</v>
          </cell>
          <cell r="AO292">
            <v>1</v>
          </cell>
          <cell r="AP292" t="str">
            <v>내선전공</v>
          </cell>
          <cell r="AQ292">
            <v>0.41299999999999998</v>
          </cell>
          <cell r="BB292" t="str">
            <v>전 7-20</v>
          </cell>
          <cell r="BC292">
            <v>1</v>
          </cell>
        </row>
        <row r="293">
          <cell r="B293" t="str">
            <v>CABLE TRAY</v>
          </cell>
          <cell r="C293" t="str">
            <v xml:space="preserve">900W </v>
          </cell>
          <cell r="D293">
            <v>1</v>
          </cell>
          <cell r="E293" t="str">
            <v>m</v>
          </cell>
          <cell r="F293">
            <v>50</v>
          </cell>
          <cell r="G293">
            <v>38035</v>
          </cell>
          <cell r="I293">
            <v>36928</v>
          </cell>
          <cell r="K293">
            <v>0</v>
          </cell>
          <cell r="M293">
            <v>1107</v>
          </cell>
          <cell r="AM293">
            <v>1</v>
          </cell>
          <cell r="AN293">
            <v>1</v>
          </cell>
          <cell r="AO293">
            <v>1</v>
          </cell>
          <cell r="AP293" t="str">
            <v>내선전공</v>
          </cell>
          <cell r="AQ293">
            <v>0.51100000000000001</v>
          </cell>
          <cell r="BB293" t="str">
            <v>전 7-20</v>
          </cell>
          <cell r="BC293">
            <v>1</v>
          </cell>
        </row>
        <row r="294">
          <cell r="B294" t="str">
            <v>TRAY COVER</v>
          </cell>
          <cell r="C294" t="str">
            <v xml:space="preserve">150W </v>
          </cell>
          <cell r="D294">
            <v>1</v>
          </cell>
          <cell r="E294" t="str">
            <v>EA</v>
          </cell>
          <cell r="F294">
            <v>50</v>
          </cell>
          <cell r="G294">
            <v>2351</v>
          </cell>
          <cell r="I294">
            <v>2283</v>
          </cell>
          <cell r="K294">
            <v>0</v>
          </cell>
          <cell r="M294">
            <v>68</v>
          </cell>
          <cell r="AM294">
            <v>1</v>
          </cell>
          <cell r="AN294">
            <v>0.2</v>
          </cell>
          <cell r="AO294">
            <v>0.2</v>
          </cell>
          <cell r="AP294" t="str">
            <v>내선전공</v>
          </cell>
          <cell r="AQ294">
            <v>0.158</v>
          </cell>
          <cell r="BB294" t="str">
            <v>전 7-20</v>
          </cell>
          <cell r="BC294">
            <v>1</v>
          </cell>
        </row>
        <row r="295">
          <cell r="A295">
            <v>60</v>
          </cell>
          <cell r="B295" t="str">
            <v>TRAY COVER</v>
          </cell>
          <cell r="C295" t="str">
            <v>300W</v>
          </cell>
          <cell r="D295">
            <v>1</v>
          </cell>
          <cell r="E295" t="str">
            <v>EA</v>
          </cell>
          <cell r="F295">
            <v>50</v>
          </cell>
          <cell r="G295">
            <v>10076</v>
          </cell>
          <cell r="I295">
            <v>2890</v>
          </cell>
          <cell r="J295">
            <v>7100</v>
          </cell>
          <cell r="K295">
            <v>7100</v>
          </cell>
          <cell r="M295">
            <v>86</v>
          </cell>
          <cell r="AM295">
            <v>1</v>
          </cell>
          <cell r="AN295">
            <v>0.2</v>
          </cell>
          <cell r="AO295">
            <v>0.2</v>
          </cell>
          <cell r="AP295" t="str">
            <v>내선전공</v>
          </cell>
          <cell r="AQ295">
            <v>0.2</v>
          </cell>
          <cell r="BB295" t="str">
            <v>전 7-20</v>
          </cell>
          <cell r="BC295">
            <v>1</v>
          </cell>
        </row>
        <row r="296">
          <cell r="B296" t="str">
            <v>TRAY COVER</v>
          </cell>
          <cell r="C296" t="str">
            <v>450W</v>
          </cell>
          <cell r="D296">
            <v>1</v>
          </cell>
          <cell r="E296" t="str">
            <v>EA</v>
          </cell>
          <cell r="F296">
            <v>50</v>
          </cell>
          <cell r="G296">
            <v>4644</v>
          </cell>
          <cell r="I296">
            <v>4509</v>
          </cell>
          <cell r="K296">
            <v>0</v>
          </cell>
          <cell r="M296">
            <v>135</v>
          </cell>
          <cell r="AM296">
            <v>1</v>
          </cell>
          <cell r="AN296">
            <v>0.2</v>
          </cell>
          <cell r="AO296">
            <v>0.2</v>
          </cell>
          <cell r="AP296" t="str">
            <v>내선전공</v>
          </cell>
          <cell r="AQ296">
            <v>0.312</v>
          </cell>
          <cell r="BB296" t="str">
            <v>전 7-20</v>
          </cell>
          <cell r="BC296">
            <v>1</v>
          </cell>
        </row>
        <row r="297">
          <cell r="A297">
            <v>61</v>
          </cell>
          <cell r="B297" t="str">
            <v>TRAY COVER</v>
          </cell>
          <cell r="C297" t="str">
            <v>600W</v>
          </cell>
          <cell r="D297">
            <v>1</v>
          </cell>
          <cell r="E297" t="str">
            <v>EA</v>
          </cell>
          <cell r="F297">
            <v>50</v>
          </cell>
          <cell r="G297">
            <v>18618</v>
          </cell>
          <cell r="I297">
            <v>5261</v>
          </cell>
          <cell r="J297">
            <v>13200</v>
          </cell>
          <cell r="K297">
            <v>13200</v>
          </cell>
          <cell r="M297">
            <v>157</v>
          </cell>
          <cell r="AM297">
            <v>1</v>
          </cell>
          <cell r="AN297">
            <v>0.2</v>
          </cell>
          <cell r="AO297">
            <v>0.2</v>
          </cell>
          <cell r="AP297" t="str">
            <v>내선전공</v>
          </cell>
          <cell r="AQ297">
            <v>0.36399999999999999</v>
          </cell>
          <cell r="BB297" t="str">
            <v>전 7-20</v>
          </cell>
          <cell r="BC297">
            <v>1</v>
          </cell>
        </row>
        <row r="298">
          <cell r="B298" t="str">
            <v>TRAY COVER</v>
          </cell>
          <cell r="C298" t="str">
            <v>750W</v>
          </cell>
          <cell r="D298">
            <v>1</v>
          </cell>
          <cell r="E298" t="str">
            <v>EA</v>
          </cell>
          <cell r="F298">
            <v>50</v>
          </cell>
          <cell r="G298">
            <v>6148</v>
          </cell>
          <cell r="I298">
            <v>5969</v>
          </cell>
          <cell r="K298">
            <v>0</v>
          </cell>
          <cell r="M298">
            <v>179</v>
          </cell>
          <cell r="AM298">
            <v>1</v>
          </cell>
          <cell r="AN298">
            <v>0.2</v>
          </cell>
          <cell r="AO298">
            <v>0.2</v>
          </cell>
          <cell r="AP298" t="str">
            <v>내선전공</v>
          </cell>
          <cell r="AQ298">
            <v>0.41299999999999998</v>
          </cell>
          <cell r="BB298" t="str">
            <v>전 7-20</v>
          </cell>
          <cell r="BC298">
            <v>1</v>
          </cell>
        </row>
        <row r="299">
          <cell r="B299" t="str">
            <v>TRAY COVER</v>
          </cell>
          <cell r="C299" t="str">
            <v>900W</v>
          </cell>
          <cell r="D299">
            <v>1</v>
          </cell>
          <cell r="E299" t="str">
            <v>EA</v>
          </cell>
          <cell r="F299">
            <v>50</v>
          </cell>
          <cell r="G299">
            <v>7606</v>
          </cell>
          <cell r="I299">
            <v>7385</v>
          </cell>
          <cell r="K299">
            <v>0</v>
          </cell>
          <cell r="M299">
            <v>221</v>
          </cell>
          <cell r="AM299">
            <v>1</v>
          </cell>
          <cell r="AN299">
            <v>0.2</v>
          </cell>
          <cell r="AO299">
            <v>0.2</v>
          </cell>
          <cell r="AP299" t="str">
            <v>내선전공</v>
          </cell>
          <cell r="AQ299">
            <v>0.51100000000000001</v>
          </cell>
          <cell r="BB299" t="str">
            <v>전 7-20</v>
          </cell>
          <cell r="BC299">
            <v>1</v>
          </cell>
        </row>
        <row r="300">
          <cell r="B300" t="str">
            <v>90˚Hor.Elbow</v>
          </cell>
          <cell r="C300" t="str">
            <v xml:space="preserve">500W (W/COVER) </v>
          </cell>
          <cell r="D300">
            <v>1</v>
          </cell>
          <cell r="E300" t="str">
            <v>EA</v>
          </cell>
          <cell r="F300">
            <v>50</v>
          </cell>
          <cell r="G300">
            <v>32512</v>
          </cell>
          <cell r="I300">
            <v>31566</v>
          </cell>
          <cell r="K300">
            <v>0</v>
          </cell>
          <cell r="M300">
            <v>946</v>
          </cell>
          <cell r="AM300">
            <v>1</v>
          </cell>
          <cell r="AN300">
            <v>1.2</v>
          </cell>
          <cell r="AO300">
            <v>1.2</v>
          </cell>
          <cell r="AP300" t="str">
            <v>내선전공</v>
          </cell>
          <cell r="AQ300">
            <v>0.36399999999999999</v>
          </cell>
          <cell r="BB300" t="str">
            <v>전 7-20</v>
          </cell>
          <cell r="BC300">
            <v>1</v>
          </cell>
        </row>
        <row r="301">
          <cell r="B301" t="str">
            <v>Hor-Tee</v>
          </cell>
          <cell r="C301" t="str">
            <v xml:space="preserve">450W (W/COVER) </v>
          </cell>
          <cell r="D301">
            <v>1</v>
          </cell>
          <cell r="E301" t="str">
            <v>EA</v>
          </cell>
          <cell r="F301">
            <v>50</v>
          </cell>
          <cell r="G301">
            <v>32512</v>
          </cell>
          <cell r="I301">
            <v>31566</v>
          </cell>
          <cell r="K301">
            <v>0</v>
          </cell>
          <cell r="M301">
            <v>946</v>
          </cell>
          <cell r="AM301">
            <v>1</v>
          </cell>
          <cell r="AN301">
            <v>1.2</v>
          </cell>
          <cell r="AO301">
            <v>1.2</v>
          </cell>
          <cell r="AP301" t="str">
            <v>내선전공</v>
          </cell>
          <cell r="AQ301">
            <v>0.36399999999999999</v>
          </cell>
          <cell r="BB301" t="str">
            <v>전 7-20</v>
          </cell>
          <cell r="BC301">
            <v>1</v>
          </cell>
        </row>
        <row r="302">
          <cell r="B302" t="str">
            <v>Hor-Tee</v>
          </cell>
          <cell r="C302" t="str">
            <v xml:space="preserve">500W (W/COVER) </v>
          </cell>
          <cell r="D302">
            <v>1</v>
          </cell>
          <cell r="E302" t="str">
            <v>EA</v>
          </cell>
          <cell r="F302">
            <v>50</v>
          </cell>
          <cell r="G302">
            <v>32512</v>
          </cell>
          <cell r="I302">
            <v>31566</v>
          </cell>
          <cell r="K302">
            <v>0</v>
          </cell>
          <cell r="M302">
            <v>946</v>
          </cell>
          <cell r="AM302">
            <v>1</v>
          </cell>
          <cell r="AN302">
            <v>1.2</v>
          </cell>
          <cell r="AO302">
            <v>1.2</v>
          </cell>
          <cell r="AP302" t="str">
            <v>내선전공</v>
          </cell>
          <cell r="AQ302">
            <v>0.36399999999999999</v>
          </cell>
          <cell r="BB302" t="str">
            <v>전 7-20</v>
          </cell>
          <cell r="BC302">
            <v>1</v>
          </cell>
        </row>
        <row r="303">
          <cell r="B303" t="str">
            <v>Hor-Tee</v>
          </cell>
          <cell r="C303" t="str">
            <v xml:space="preserve">600W (W/COVER) </v>
          </cell>
          <cell r="D303">
            <v>1</v>
          </cell>
          <cell r="E303" t="str">
            <v>EA</v>
          </cell>
          <cell r="F303">
            <v>50</v>
          </cell>
          <cell r="G303">
            <v>32512</v>
          </cell>
          <cell r="I303">
            <v>31566</v>
          </cell>
          <cell r="K303">
            <v>0</v>
          </cell>
          <cell r="M303">
            <v>946</v>
          </cell>
          <cell r="AM303">
            <v>1</v>
          </cell>
          <cell r="AN303">
            <v>1.2</v>
          </cell>
          <cell r="AO303">
            <v>1.2</v>
          </cell>
          <cell r="AP303" t="str">
            <v>내선전공</v>
          </cell>
          <cell r="AQ303">
            <v>0.36399999999999999</v>
          </cell>
          <cell r="BB303" t="str">
            <v>전 7-20</v>
          </cell>
          <cell r="BC303">
            <v>1</v>
          </cell>
        </row>
        <row r="304">
          <cell r="B304" t="str">
            <v>Hor-Tee</v>
          </cell>
          <cell r="C304" t="str">
            <v xml:space="preserve">750W (W/COVER) </v>
          </cell>
          <cell r="D304">
            <v>1</v>
          </cell>
          <cell r="E304" t="str">
            <v>EA</v>
          </cell>
          <cell r="F304">
            <v>50</v>
          </cell>
          <cell r="G304">
            <v>32512</v>
          </cell>
          <cell r="I304">
            <v>31566</v>
          </cell>
          <cell r="K304">
            <v>0</v>
          </cell>
          <cell r="M304">
            <v>946</v>
          </cell>
          <cell r="AM304">
            <v>1</v>
          </cell>
          <cell r="AN304">
            <v>1.2</v>
          </cell>
          <cell r="AO304">
            <v>1.2</v>
          </cell>
          <cell r="AP304" t="str">
            <v>내선전공</v>
          </cell>
          <cell r="AQ304">
            <v>0.36399999999999999</v>
          </cell>
          <cell r="BB304" t="str">
            <v>전 7-20</v>
          </cell>
          <cell r="BC304">
            <v>1</v>
          </cell>
        </row>
        <row r="305">
          <cell r="B305" t="str">
            <v>90˚VER.Elbow</v>
          </cell>
          <cell r="C305" t="str">
            <v xml:space="preserve">450W (W/COVER) </v>
          </cell>
          <cell r="D305">
            <v>1</v>
          </cell>
          <cell r="E305" t="str">
            <v>EA</v>
          </cell>
          <cell r="F305">
            <v>50</v>
          </cell>
          <cell r="G305">
            <v>32512</v>
          </cell>
          <cell r="I305">
            <v>31566</v>
          </cell>
          <cell r="K305">
            <v>0</v>
          </cell>
          <cell r="M305">
            <v>946</v>
          </cell>
          <cell r="AM305">
            <v>1</v>
          </cell>
          <cell r="AN305">
            <v>1.2</v>
          </cell>
          <cell r="AO305">
            <v>1.2</v>
          </cell>
          <cell r="AP305" t="str">
            <v>내선전공</v>
          </cell>
          <cell r="AQ305">
            <v>0.36399999999999999</v>
          </cell>
          <cell r="BB305" t="str">
            <v>전 7-20</v>
          </cell>
          <cell r="BC305">
            <v>1</v>
          </cell>
        </row>
        <row r="306">
          <cell r="B306" t="str">
            <v>90˚VER.Elbow</v>
          </cell>
          <cell r="C306" t="str">
            <v xml:space="preserve">500W (W/COVER) </v>
          </cell>
          <cell r="D306">
            <v>1</v>
          </cell>
          <cell r="E306" t="str">
            <v>EA</v>
          </cell>
          <cell r="F306">
            <v>50</v>
          </cell>
          <cell r="G306">
            <v>32512</v>
          </cell>
          <cell r="I306">
            <v>31566</v>
          </cell>
          <cell r="K306">
            <v>0</v>
          </cell>
          <cell r="M306">
            <v>946</v>
          </cell>
          <cell r="AM306">
            <v>1</v>
          </cell>
          <cell r="AN306">
            <v>1.2</v>
          </cell>
          <cell r="AO306">
            <v>1.2</v>
          </cell>
          <cell r="AP306" t="str">
            <v>내선전공</v>
          </cell>
          <cell r="AQ306">
            <v>0.36399999999999999</v>
          </cell>
          <cell r="BB306" t="str">
            <v>전 7-20</v>
          </cell>
          <cell r="BC306">
            <v>1</v>
          </cell>
        </row>
        <row r="307">
          <cell r="B307" t="str">
            <v>90˚VER.Elbow</v>
          </cell>
          <cell r="C307" t="str">
            <v xml:space="preserve">600W (W/COVER) </v>
          </cell>
          <cell r="D307">
            <v>1</v>
          </cell>
          <cell r="E307" t="str">
            <v>EA</v>
          </cell>
          <cell r="F307">
            <v>50</v>
          </cell>
          <cell r="G307">
            <v>32512</v>
          </cell>
          <cell r="I307">
            <v>31566</v>
          </cell>
          <cell r="K307">
            <v>0</v>
          </cell>
          <cell r="M307">
            <v>946</v>
          </cell>
          <cell r="AM307">
            <v>1</v>
          </cell>
          <cell r="AN307">
            <v>1.2</v>
          </cell>
          <cell r="AO307">
            <v>1.2</v>
          </cell>
          <cell r="AP307" t="str">
            <v>내선전공</v>
          </cell>
          <cell r="AQ307">
            <v>0.36399999999999999</v>
          </cell>
          <cell r="BB307" t="str">
            <v>전 7-20</v>
          </cell>
          <cell r="BC307">
            <v>1</v>
          </cell>
        </row>
        <row r="308">
          <cell r="B308" t="str">
            <v>90˚VER.Elbow</v>
          </cell>
          <cell r="C308" t="str">
            <v xml:space="preserve">750W (W/COVER) </v>
          </cell>
          <cell r="D308">
            <v>1</v>
          </cell>
          <cell r="E308" t="str">
            <v>EA</v>
          </cell>
          <cell r="F308">
            <v>50</v>
          </cell>
          <cell r="G308">
            <v>32512</v>
          </cell>
          <cell r="I308">
            <v>31566</v>
          </cell>
          <cell r="K308">
            <v>0</v>
          </cell>
          <cell r="M308">
            <v>946</v>
          </cell>
          <cell r="AM308">
            <v>1</v>
          </cell>
          <cell r="AN308">
            <v>1.2</v>
          </cell>
          <cell r="AO308">
            <v>1.2</v>
          </cell>
          <cell r="AP308" t="str">
            <v>내선전공</v>
          </cell>
          <cell r="AQ308">
            <v>0.36399999999999999</v>
          </cell>
          <cell r="BB308" t="str">
            <v>전 7-20</v>
          </cell>
          <cell r="BC308">
            <v>1</v>
          </cell>
        </row>
        <row r="309">
          <cell r="B309" t="str">
            <v>Hor-Cross</v>
          </cell>
          <cell r="C309" t="str">
            <v xml:space="preserve">300W (W/COVER) </v>
          </cell>
          <cell r="D309">
            <v>1</v>
          </cell>
          <cell r="E309" t="str">
            <v>EA</v>
          </cell>
          <cell r="F309">
            <v>50</v>
          </cell>
          <cell r="G309">
            <v>32512</v>
          </cell>
          <cell r="I309">
            <v>31566</v>
          </cell>
          <cell r="K309">
            <v>0</v>
          </cell>
          <cell r="M309">
            <v>946</v>
          </cell>
          <cell r="AM309">
            <v>1</v>
          </cell>
          <cell r="AN309">
            <v>1.2</v>
          </cell>
          <cell r="AO309">
            <v>1.2</v>
          </cell>
          <cell r="AP309" t="str">
            <v>내선전공</v>
          </cell>
          <cell r="AQ309">
            <v>0.36399999999999999</v>
          </cell>
          <cell r="BB309" t="str">
            <v>전 7-20</v>
          </cell>
          <cell r="BC309">
            <v>1</v>
          </cell>
        </row>
        <row r="310">
          <cell r="B310" t="str">
            <v>Hor-Cross</v>
          </cell>
          <cell r="C310" t="str">
            <v xml:space="preserve">450W (W/COVER) </v>
          </cell>
          <cell r="D310">
            <v>1</v>
          </cell>
          <cell r="E310" t="str">
            <v>EA</v>
          </cell>
          <cell r="F310">
            <v>50</v>
          </cell>
          <cell r="G310">
            <v>32512</v>
          </cell>
          <cell r="I310">
            <v>31566</v>
          </cell>
          <cell r="K310">
            <v>0</v>
          </cell>
          <cell r="M310">
            <v>946</v>
          </cell>
          <cell r="AM310">
            <v>1</v>
          </cell>
          <cell r="AN310">
            <v>1.2</v>
          </cell>
          <cell r="AO310">
            <v>1.2</v>
          </cell>
          <cell r="AP310" t="str">
            <v>내선전공</v>
          </cell>
          <cell r="AQ310">
            <v>0.36399999999999999</v>
          </cell>
          <cell r="BB310" t="str">
            <v>전 7-20</v>
          </cell>
          <cell r="BC310">
            <v>1</v>
          </cell>
        </row>
        <row r="311">
          <cell r="B311" t="str">
            <v>Hor-Cross</v>
          </cell>
          <cell r="C311" t="str">
            <v xml:space="preserve">600W (W/COVER) </v>
          </cell>
          <cell r="D311">
            <v>1</v>
          </cell>
          <cell r="E311" t="str">
            <v>EA</v>
          </cell>
          <cell r="F311">
            <v>50</v>
          </cell>
          <cell r="G311">
            <v>32512</v>
          </cell>
          <cell r="I311">
            <v>31566</v>
          </cell>
          <cell r="K311">
            <v>0</v>
          </cell>
          <cell r="M311">
            <v>946</v>
          </cell>
          <cell r="AM311">
            <v>1</v>
          </cell>
          <cell r="AN311">
            <v>1.2</v>
          </cell>
          <cell r="AO311">
            <v>1.2</v>
          </cell>
          <cell r="AP311" t="str">
            <v>내선전공</v>
          </cell>
          <cell r="AQ311">
            <v>0.36399999999999999</v>
          </cell>
          <cell r="BB311" t="str">
            <v>전 7-20</v>
          </cell>
          <cell r="BC311">
            <v>1</v>
          </cell>
        </row>
        <row r="312">
          <cell r="B312" t="str">
            <v>SET AHCHOR</v>
          </cell>
          <cell r="C312" t="str">
            <v>3/8"</v>
          </cell>
          <cell r="D312">
            <v>1</v>
          </cell>
          <cell r="E312" t="str">
            <v>EA</v>
          </cell>
          <cell r="F312">
            <v>50</v>
          </cell>
          <cell r="G312">
            <v>5954</v>
          </cell>
          <cell r="I312">
            <v>5781</v>
          </cell>
          <cell r="K312">
            <v>0</v>
          </cell>
          <cell r="M312">
            <v>173</v>
          </cell>
          <cell r="AM312">
            <v>1</v>
          </cell>
          <cell r="AN312">
            <v>1</v>
          </cell>
          <cell r="AO312">
            <v>1</v>
          </cell>
          <cell r="AP312" t="str">
            <v>내선전공</v>
          </cell>
          <cell r="AQ312">
            <v>0.08</v>
          </cell>
          <cell r="BB312" t="str">
            <v>전 7-18</v>
          </cell>
          <cell r="BC312">
            <v>1</v>
          </cell>
        </row>
        <row r="313">
          <cell r="B313" t="str">
            <v>DW</v>
          </cell>
          <cell r="C313" t="str">
            <v>STS 316L</v>
          </cell>
          <cell r="D313">
            <v>1</v>
          </cell>
          <cell r="E313" t="str">
            <v>m</v>
          </cell>
          <cell r="F313">
            <v>50</v>
          </cell>
          <cell r="G313">
            <v>597</v>
          </cell>
          <cell r="I313">
            <v>580</v>
          </cell>
          <cell r="K313">
            <v>0</v>
          </cell>
          <cell r="M313">
            <v>17</v>
          </cell>
          <cell r="AM313">
            <v>2</v>
          </cell>
          <cell r="AN313">
            <v>1</v>
          </cell>
          <cell r="AO313">
            <v>1</v>
          </cell>
          <cell r="AP313" t="str">
            <v>저압케이블공</v>
          </cell>
          <cell r="AQ313">
            <v>6.0000000000000001E-3</v>
          </cell>
          <cell r="AR313" t="str">
            <v>보통인부</v>
          </cell>
          <cell r="AS313">
            <v>2E-3</v>
          </cell>
          <cell r="BB313" t="str">
            <v>전 5-33</v>
          </cell>
          <cell r="BC313">
            <v>1</v>
          </cell>
        </row>
        <row r="314">
          <cell r="B314" t="str">
            <v>PARAPET ARM</v>
          </cell>
          <cell r="C314" t="str">
            <v>SS41, Angle 5tx40x40</v>
          </cell>
          <cell r="D314">
            <v>1</v>
          </cell>
          <cell r="E314" t="str">
            <v>EA</v>
          </cell>
          <cell r="F314">
            <v>50</v>
          </cell>
          <cell r="G314">
            <v>49400</v>
          </cell>
          <cell r="I314">
            <v>47962</v>
          </cell>
          <cell r="K314">
            <v>0</v>
          </cell>
          <cell r="M314">
            <v>1438</v>
          </cell>
          <cell r="AM314">
            <v>1</v>
          </cell>
          <cell r="AN314">
            <v>1</v>
          </cell>
          <cell r="AO314">
            <v>1</v>
          </cell>
          <cell r="AP314" t="str">
            <v>저압케이블공</v>
          </cell>
          <cell r="AQ314">
            <v>0.6</v>
          </cell>
          <cell r="BB314" t="str">
            <v>전 5-33</v>
          </cell>
          <cell r="BC314">
            <v>1</v>
          </cell>
        </row>
        <row r="315">
          <cell r="B315" t="str">
            <v>PARAPET 말단ARM</v>
          </cell>
          <cell r="C315" t="str">
            <v>SS41, Angle 5tx40x40</v>
          </cell>
          <cell r="D315">
            <v>1</v>
          </cell>
          <cell r="E315" t="str">
            <v>EA</v>
          </cell>
          <cell r="F315">
            <v>50</v>
          </cell>
          <cell r="G315">
            <v>90568</v>
          </cell>
          <cell r="I315">
            <v>87931</v>
          </cell>
          <cell r="K315">
            <v>0</v>
          </cell>
          <cell r="M315">
            <v>2637</v>
          </cell>
          <cell r="AM315">
            <v>1</v>
          </cell>
          <cell r="AN315">
            <v>1</v>
          </cell>
          <cell r="AO315">
            <v>1</v>
          </cell>
          <cell r="AP315" t="str">
            <v>저압케이블공</v>
          </cell>
          <cell r="AQ315">
            <v>1.1000000000000001</v>
          </cell>
          <cell r="BB315" t="str">
            <v>전 5-33</v>
          </cell>
          <cell r="BC315">
            <v>1</v>
          </cell>
        </row>
        <row r="316">
          <cell r="B316" t="str">
            <v>WIRE VISE</v>
          </cell>
          <cell r="D316">
            <v>1</v>
          </cell>
          <cell r="E316" t="str">
            <v>EA</v>
          </cell>
          <cell r="F316">
            <v>50</v>
          </cell>
          <cell r="G316">
            <v>12107</v>
          </cell>
          <cell r="I316">
            <v>11755</v>
          </cell>
          <cell r="K316">
            <v>0</v>
          </cell>
          <cell r="M316">
            <v>352</v>
          </cell>
          <cell r="AM316">
            <v>2</v>
          </cell>
          <cell r="AN316">
            <v>1</v>
          </cell>
          <cell r="AO316">
            <v>1</v>
          </cell>
          <cell r="AP316" t="str">
            <v>저압케이블공</v>
          </cell>
          <cell r="AQ316">
            <v>0.09</v>
          </cell>
          <cell r="AR316" t="str">
            <v>보통인부</v>
          </cell>
          <cell r="AS316">
            <v>0.09</v>
          </cell>
          <cell r="BB316" t="str">
            <v>전 5-33</v>
          </cell>
          <cell r="BC316">
            <v>1</v>
          </cell>
        </row>
        <row r="317">
          <cell r="B317" t="str">
            <v>CONNECTION WIRE</v>
          </cell>
          <cell r="C317" t="str">
            <v>CU 나동선(5mm)</v>
          </cell>
          <cell r="D317">
            <v>1</v>
          </cell>
          <cell r="E317" t="str">
            <v>m</v>
          </cell>
          <cell r="F317">
            <v>50</v>
          </cell>
          <cell r="G317">
            <v>2233</v>
          </cell>
          <cell r="I317">
            <v>2168</v>
          </cell>
          <cell r="K317">
            <v>0</v>
          </cell>
          <cell r="M317">
            <v>65</v>
          </cell>
          <cell r="AM317">
            <v>1</v>
          </cell>
          <cell r="AN317">
            <v>1</v>
          </cell>
          <cell r="AO317">
            <v>1</v>
          </cell>
          <cell r="AP317" t="str">
            <v>내선전공</v>
          </cell>
          <cell r="AQ317">
            <v>0.03</v>
          </cell>
          <cell r="BB317" t="str">
            <v>전 7-8</v>
          </cell>
          <cell r="BC317">
            <v>1</v>
          </cell>
        </row>
        <row r="318">
          <cell r="B318" t="str">
            <v>CONNECTION WIRE용 CLIP</v>
          </cell>
          <cell r="C318" t="str">
            <v>HEX HEAD Type</v>
          </cell>
          <cell r="D318">
            <v>1</v>
          </cell>
          <cell r="E318" t="str">
            <v>SET</v>
          </cell>
          <cell r="F318">
            <v>50</v>
          </cell>
          <cell r="G318">
            <v>2991</v>
          </cell>
          <cell r="I318">
            <v>2904</v>
          </cell>
          <cell r="K318">
            <v>0</v>
          </cell>
          <cell r="M318">
            <v>87</v>
          </cell>
          <cell r="AM318">
            <v>2</v>
          </cell>
          <cell r="AN318">
            <v>1</v>
          </cell>
          <cell r="AO318">
            <v>1</v>
          </cell>
          <cell r="AP318" t="str">
            <v>저압케이블공</v>
          </cell>
          <cell r="AQ318">
            <v>0.03</v>
          </cell>
          <cell r="AR318" t="str">
            <v>보통인부</v>
          </cell>
          <cell r="AS318">
            <v>0.01</v>
          </cell>
          <cell r="BB318" t="str">
            <v>전 5-33</v>
          </cell>
          <cell r="BC318">
            <v>1</v>
          </cell>
        </row>
        <row r="319">
          <cell r="B319" t="str">
            <v>STS WIRE ROPE</v>
          </cell>
          <cell r="C319" t="str">
            <v>4.0mm</v>
          </cell>
          <cell r="D319">
            <v>1</v>
          </cell>
          <cell r="E319" t="str">
            <v>m</v>
          </cell>
          <cell r="F319">
            <v>50</v>
          </cell>
          <cell r="G319">
            <v>2233</v>
          </cell>
          <cell r="I319">
            <v>2168</v>
          </cell>
          <cell r="K319">
            <v>0</v>
          </cell>
          <cell r="M319">
            <v>65</v>
          </cell>
          <cell r="AM319">
            <v>1</v>
          </cell>
          <cell r="AN319">
            <v>1</v>
          </cell>
          <cell r="AO319">
            <v>1</v>
          </cell>
          <cell r="AP319" t="str">
            <v>내선전공</v>
          </cell>
          <cell r="AQ319">
            <v>0.03</v>
          </cell>
          <cell r="BB319" t="str">
            <v>전 7-8</v>
          </cell>
          <cell r="BC319">
            <v>1</v>
          </cell>
        </row>
        <row r="320">
          <cell r="B320" t="str">
            <v>STS WIRE ROPE용 CLIP</v>
          </cell>
          <cell r="C320" t="str">
            <v>15mm, 절연형</v>
          </cell>
          <cell r="D320">
            <v>1</v>
          </cell>
          <cell r="E320" t="str">
            <v>EA</v>
          </cell>
          <cell r="F320">
            <v>50</v>
          </cell>
          <cell r="G320">
            <v>2991</v>
          </cell>
          <cell r="I320">
            <v>2904</v>
          </cell>
          <cell r="K320">
            <v>0</v>
          </cell>
          <cell r="M320">
            <v>87</v>
          </cell>
          <cell r="AM320">
            <v>2</v>
          </cell>
          <cell r="AN320">
            <v>1</v>
          </cell>
          <cell r="AO320">
            <v>1</v>
          </cell>
          <cell r="AP320" t="str">
            <v>저압케이블공</v>
          </cell>
          <cell r="AQ320">
            <v>0.03</v>
          </cell>
          <cell r="AR320" t="str">
            <v>보통인부</v>
          </cell>
          <cell r="AS320">
            <v>0.01</v>
          </cell>
          <cell r="BB320" t="str">
            <v>전 5-33</v>
          </cell>
          <cell r="BC320">
            <v>1</v>
          </cell>
        </row>
        <row r="321">
          <cell r="B321" t="str">
            <v>ANCHOR BOLT</v>
          </cell>
          <cell r="C321" t="str">
            <v>M16x145(케미컬)</v>
          </cell>
          <cell r="D321">
            <v>1</v>
          </cell>
          <cell r="E321" t="str">
            <v>SET</v>
          </cell>
          <cell r="F321">
            <v>50</v>
          </cell>
          <cell r="G321">
            <v>11554</v>
          </cell>
          <cell r="I321">
            <v>11218</v>
          </cell>
          <cell r="K321">
            <v>0</v>
          </cell>
          <cell r="M321">
            <v>336</v>
          </cell>
          <cell r="AM321">
            <v>2</v>
          </cell>
          <cell r="AN321">
            <v>1</v>
          </cell>
          <cell r="AO321">
            <v>1</v>
          </cell>
          <cell r="AP321" t="str">
            <v>내선전공</v>
          </cell>
          <cell r="AQ321">
            <v>0.13</v>
          </cell>
          <cell r="AR321" t="str">
            <v>보통인부</v>
          </cell>
          <cell r="AS321">
            <v>3.5999999999999997E-2</v>
          </cell>
          <cell r="BB321" t="str">
            <v>전 7-18</v>
          </cell>
          <cell r="BC321">
            <v>1</v>
          </cell>
        </row>
        <row r="322">
          <cell r="B322" t="str">
            <v>MOUNT &amp; CABLE TIE</v>
          </cell>
          <cell r="D322">
            <v>1</v>
          </cell>
          <cell r="E322" t="str">
            <v>SET</v>
          </cell>
          <cell r="F322">
            <v>50</v>
          </cell>
          <cell r="G322" t="e">
            <v>#N/A</v>
          </cell>
          <cell r="I322" t="e">
            <v>#N/A</v>
          </cell>
          <cell r="K322">
            <v>0</v>
          </cell>
          <cell r="M322" t="e">
            <v>#N/A</v>
          </cell>
          <cell r="AM322">
            <v>0</v>
          </cell>
          <cell r="AN322">
            <v>1</v>
          </cell>
          <cell r="AO322">
            <v>1</v>
          </cell>
          <cell r="BC322">
            <v>1</v>
          </cell>
        </row>
        <row r="323">
          <cell r="B323" t="str">
            <v>VULK</v>
          </cell>
          <cell r="C323" t="str">
            <v>Water Proof, ARM 지지용</v>
          </cell>
          <cell r="D323">
            <v>1</v>
          </cell>
          <cell r="E323" t="str">
            <v>KG</v>
          </cell>
          <cell r="F323">
            <v>50</v>
          </cell>
          <cell r="G323" t="e">
            <v>#N/A</v>
          </cell>
          <cell r="I323" t="e">
            <v>#N/A</v>
          </cell>
          <cell r="K323">
            <v>0</v>
          </cell>
          <cell r="M323" t="e">
            <v>#N/A</v>
          </cell>
          <cell r="AM323">
            <v>0</v>
          </cell>
          <cell r="AN323">
            <v>1</v>
          </cell>
          <cell r="AO323">
            <v>1</v>
          </cell>
          <cell r="BC323">
            <v>1</v>
          </cell>
        </row>
        <row r="324">
          <cell r="B324" t="str">
            <v>EPOXY</v>
          </cell>
          <cell r="C324" t="str">
            <v>MOUNT 지지용</v>
          </cell>
          <cell r="D324">
            <v>1</v>
          </cell>
          <cell r="E324" t="str">
            <v>KG</v>
          </cell>
          <cell r="F324">
            <v>50</v>
          </cell>
          <cell r="G324" t="e">
            <v>#N/A</v>
          </cell>
          <cell r="I324" t="e">
            <v>#N/A</v>
          </cell>
          <cell r="K324">
            <v>0</v>
          </cell>
          <cell r="M324" t="e">
            <v>#N/A</v>
          </cell>
          <cell r="AM324">
            <v>0</v>
          </cell>
          <cell r="AN324">
            <v>1</v>
          </cell>
          <cell r="AO324">
            <v>1</v>
          </cell>
          <cell r="BC324">
            <v>1</v>
          </cell>
        </row>
        <row r="325">
          <cell r="B325" t="str">
            <v>Ground Wire Clip</v>
          </cell>
          <cell r="C325" t="str">
            <v>15φ용</v>
          </cell>
          <cell r="D325">
            <v>1</v>
          </cell>
          <cell r="E325" t="str">
            <v>EA</v>
          </cell>
          <cell r="F325">
            <v>50</v>
          </cell>
          <cell r="G325">
            <v>2991</v>
          </cell>
          <cell r="I325">
            <v>2904</v>
          </cell>
          <cell r="K325">
            <v>0</v>
          </cell>
          <cell r="M325">
            <v>87</v>
          </cell>
          <cell r="AM325">
            <v>2</v>
          </cell>
          <cell r="AN325">
            <v>1</v>
          </cell>
          <cell r="AO325">
            <v>1</v>
          </cell>
          <cell r="AP325" t="str">
            <v>저압케이블공</v>
          </cell>
          <cell r="AQ325">
            <v>0.03</v>
          </cell>
          <cell r="AR325" t="str">
            <v>보통인부</v>
          </cell>
          <cell r="AS325">
            <v>0.01</v>
          </cell>
          <cell r="BB325" t="str">
            <v>전 5-33</v>
          </cell>
          <cell r="BC325">
            <v>1</v>
          </cell>
        </row>
        <row r="326">
          <cell r="B326" t="str">
            <v>SBI</v>
          </cell>
          <cell r="D326">
            <v>1</v>
          </cell>
          <cell r="E326" t="str">
            <v>SET</v>
          </cell>
          <cell r="F326">
            <v>50</v>
          </cell>
          <cell r="G326">
            <v>66992</v>
          </cell>
          <cell r="I326">
            <v>65041</v>
          </cell>
          <cell r="K326">
            <v>0</v>
          </cell>
          <cell r="M326">
            <v>1951</v>
          </cell>
          <cell r="AM326">
            <v>1</v>
          </cell>
          <cell r="AN326">
            <v>0.6</v>
          </cell>
          <cell r="AO326">
            <v>0.6</v>
          </cell>
          <cell r="AP326" t="str">
            <v>내선전공</v>
          </cell>
          <cell r="AQ326">
            <v>1.5</v>
          </cell>
          <cell r="BB326" t="str">
            <v>전 5-31</v>
          </cell>
          <cell r="BC326">
            <v>1</v>
          </cell>
        </row>
        <row r="327">
          <cell r="B327" t="str">
            <v>TERMINAL BASE(POLE)</v>
          </cell>
          <cell r="C327" t="str">
            <v>Angle 5tx40x40</v>
          </cell>
          <cell r="D327">
            <v>1</v>
          </cell>
          <cell r="E327" t="str">
            <v>EA</v>
          </cell>
          <cell r="F327">
            <v>50</v>
          </cell>
          <cell r="G327">
            <v>90568</v>
          </cell>
          <cell r="I327">
            <v>87931</v>
          </cell>
          <cell r="K327">
            <v>0</v>
          </cell>
          <cell r="M327">
            <v>2637</v>
          </cell>
          <cell r="AM327">
            <v>1</v>
          </cell>
          <cell r="AN327">
            <v>1</v>
          </cell>
          <cell r="AO327">
            <v>1</v>
          </cell>
          <cell r="AP327" t="str">
            <v>저압케이블공</v>
          </cell>
          <cell r="AQ327">
            <v>1.1000000000000001</v>
          </cell>
          <cell r="BB327" t="str">
            <v>전 5-33</v>
          </cell>
          <cell r="BC327">
            <v>1</v>
          </cell>
        </row>
        <row r="328">
          <cell r="B328" t="str">
            <v>SBI</v>
          </cell>
          <cell r="C328" t="str">
            <v>관리동</v>
          </cell>
          <cell r="D328">
            <v>1</v>
          </cell>
          <cell r="E328" t="str">
            <v>개소</v>
          </cell>
          <cell r="F328">
            <v>50</v>
          </cell>
          <cell r="G328">
            <v>90568</v>
          </cell>
          <cell r="I328">
            <v>87931</v>
          </cell>
          <cell r="K328">
            <v>0</v>
          </cell>
          <cell r="M328">
            <v>2637</v>
          </cell>
          <cell r="AM328">
            <v>1</v>
          </cell>
          <cell r="AN328">
            <v>1</v>
          </cell>
          <cell r="AO328">
            <v>1</v>
          </cell>
          <cell r="AP328" t="str">
            <v>저압케이블공</v>
          </cell>
          <cell r="AQ328">
            <v>1.1000000000000001</v>
          </cell>
          <cell r="BC328">
            <v>1</v>
          </cell>
        </row>
        <row r="329">
          <cell r="B329" t="str">
            <v>CAD WELD</v>
          </cell>
          <cell r="D329">
            <v>1</v>
          </cell>
          <cell r="E329" t="str">
            <v>EA</v>
          </cell>
          <cell r="F329">
            <v>50</v>
          </cell>
          <cell r="G329">
            <v>14141</v>
          </cell>
          <cell r="I329">
            <v>13730</v>
          </cell>
          <cell r="K329">
            <v>0</v>
          </cell>
          <cell r="M329">
            <v>411</v>
          </cell>
          <cell r="AM329">
            <v>1</v>
          </cell>
          <cell r="AN329">
            <v>1</v>
          </cell>
          <cell r="AO329">
            <v>1</v>
          </cell>
          <cell r="AP329" t="str">
            <v>내선전공</v>
          </cell>
          <cell r="AQ329">
            <v>0.19</v>
          </cell>
          <cell r="BB329" t="str">
            <v>전 3-72</v>
          </cell>
          <cell r="BC329">
            <v>1</v>
          </cell>
        </row>
        <row r="330">
          <cell r="B330" t="str">
            <v>SUPPORT(BRACKET)</v>
          </cell>
          <cell r="C330" t="str">
            <v>STS BAND</v>
          </cell>
          <cell r="D330">
            <v>1</v>
          </cell>
          <cell r="E330" t="str">
            <v>EA</v>
          </cell>
          <cell r="F330">
            <v>50</v>
          </cell>
          <cell r="G330">
            <v>90568</v>
          </cell>
          <cell r="I330">
            <v>87931</v>
          </cell>
          <cell r="K330">
            <v>0</v>
          </cell>
          <cell r="M330">
            <v>2637</v>
          </cell>
          <cell r="AM330">
            <v>1</v>
          </cell>
          <cell r="AN330">
            <v>1</v>
          </cell>
          <cell r="AO330">
            <v>1</v>
          </cell>
          <cell r="AP330" t="str">
            <v>저압케이블공</v>
          </cell>
          <cell r="AQ330">
            <v>1.1000000000000001</v>
          </cell>
          <cell r="BB330" t="str">
            <v>전 5-33</v>
          </cell>
          <cell r="BC330">
            <v>1</v>
          </cell>
        </row>
        <row r="331">
          <cell r="B331" t="str">
            <v>ROD CLIP</v>
          </cell>
          <cell r="D331">
            <v>1</v>
          </cell>
          <cell r="E331" t="str">
            <v>EA</v>
          </cell>
          <cell r="F331">
            <v>50</v>
          </cell>
          <cell r="G331">
            <v>2991</v>
          </cell>
          <cell r="I331">
            <v>2904</v>
          </cell>
          <cell r="K331">
            <v>0</v>
          </cell>
          <cell r="M331">
            <v>87</v>
          </cell>
          <cell r="AM331">
            <v>2</v>
          </cell>
          <cell r="AN331">
            <v>1</v>
          </cell>
          <cell r="AO331">
            <v>1</v>
          </cell>
          <cell r="AP331" t="str">
            <v>저압케이블공</v>
          </cell>
          <cell r="AQ331">
            <v>0.03</v>
          </cell>
          <cell r="AR331" t="str">
            <v>보통인부</v>
          </cell>
          <cell r="AS331">
            <v>0.01</v>
          </cell>
          <cell r="BB331" t="str">
            <v>전 5-33</v>
          </cell>
          <cell r="BC331">
            <v>1</v>
          </cell>
        </row>
        <row r="332">
          <cell r="B332" t="str">
            <v>케이블 헤드 지지금구</v>
          </cell>
          <cell r="C332" t="str">
            <v>상,하부용</v>
          </cell>
          <cell r="D332">
            <v>1</v>
          </cell>
          <cell r="E332" t="str">
            <v>SET</v>
          </cell>
          <cell r="F332">
            <v>50</v>
          </cell>
          <cell r="G332">
            <v>91347</v>
          </cell>
          <cell r="I332">
            <v>88687</v>
          </cell>
          <cell r="K332">
            <v>0</v>
          </cell>
          <cell r="M332">
            <v>2660</v>
          </cell>
          <cell r="AM332">
            <v>2</v>
          </cell>
          <cell r="AN332">
            <v>1</v>
          </cell>
          <cell r="AO332">
            <v>1</v>
          </cell>
          <cell r="AP332" t="str">
            <v>배전전공</v>
          </cell>
          <cell r="AQ332">
            <v>0.45</v>
          </cell>
          <cell r="AR332" t="str">
            <v>보통인부</v>
          </cell>
          <cell r="AS332">
            <v>0.23</v>
          </cell>
          <cell r="BB332" t="str">
            <v>전 5-40-2</v>
          </cell>
          <cell r="BC332">
            <v>1</v>
          </cell>
        </row>
        <row r="333">
          <cell r="B333" t="str">
            <v>케이블 헤드 (자기수축)</v>
          </cell>
          <cell r="C333" t="str">
            <v>22.9KV 1C/60㎟</v>
          </cell>
          <cell r="D333">
            <v>1</v>
          </cell>
          <cell r="E333" t="str">
            <v>SET</v>
          </cell>
          <cell r="F333">
            <v>50</v>
          </cell>
          <cell r="G333">
            <v>145961</v>
          </cell>
          <cell r="I333">
            <v>141710</v>
          </cell>
          <cell r="K333">
            <v>0</v>
          </cell>
          <cell r="M333">
            <v>4251</v>
          </cell>
          <cell r="AM333">
            <v>1</v>
          </cell>
          <cell r="AN333">
            <v>1</v>
          </cell>
          <cell r="AO333">
            <v>1</v>
          </cell>
          <cell r="AP333" t="str">
            <v>특고케이블공</v>
          </cell>
          <cell r="AQ333">
            <v>1.05</v>
          </cell>
          <cell r="BB333" t="str">
            <v>전 5-40</v>
          </cell>
          <cell r="BC333">
            <v>1</v>
          </cell>
        </row>
        <row r="334">
          <cell r="B334" t="str">
            <v>배전용 경완금</v>
          </cell>
          <cell r="C334" t="str">
            <v>75x75x3.2tx900</v>
          </cell>
          <cell r="D334">
            <v>1</v>
          </cell>
          <cell r="E334" t="str">
            <v>EA</v>
          </cell>
          <cell r="F334">
            <v>50</v>
          </cell>
          <cell r="G334">
            <v>20566</v>
          </cell>
          <cell r="I334">
            <v>19967</v>
          </cell>
          <cell r="K334">
            <v>0</v>
          </cell>
          <cell r="M334">
            <v>599</v>
          </cell>
          <cell r="AM334">
            <v>2</v>
          </cell>
          <cell r="AN334">
            <v>1</v>
          </cell>
          <cell r="AO334">
            <v>1</v>
          </cell>
          <cell r="AP334" t="str">
            <v>배전전공</v>
          </cell>
          <cell r="AQ334">
            <v>0.09</v>
          </cell>
          <cell r="AR334" t="str">
            <v>보통인부</v>
          </cell>
          <cell r="AS334">
            <v>0.09</v>
          </cell>
          <cell r="BB334" t="str">
            <v>전 5-16</v>
          </cell>
          <cell r="BC334">
            <v>1</v>
          </cell>
        </row>
        <row r="335">
          <cell r="B335" t="str">
            <v>배전용 경완금</v>
          </cell>
          <cell r="C335" t="str">
            <v>75x75x3.2tx1400</v>
          </cell>
          <cell r="D335">
            <v>1</v>
          </cell>
          <cell r="E335" t="str">
            <v>EA</v>
          </cell>
          <cell r="F335">
            <v>50</v>
          </cell>
          <cell r="G335">
            <v>22850</v>
          </cell>
          <cell r="I335">
            <v>22185</v>
          </cell>
          <cell r="K335">
            <v>0</v>
          </cell>
          <cell r="M335">
            <v>665</v>
          </cell>
          <cell r="AM335">
            <v>2</v>
          </cell>
          <cell r="AN335">
            <v>1</v>
          </cell>
          <cell r="AO335">
            <v>1</v>
          </cell>
          <cell r="AP335" t="str">
            <v>배전전공</v>
          </cell>
          <cell r="AQ335">
            <v>0.1</v>
          </cell>
          <cell r="AR335" t="str">
            <v>보통인부</v>
          </cell>
          <cell r="AS335">
            <v>0.1</v>
          </cell>
          <cell r="BB335" t="str">
            <v>전 5-16</v>
          </cell>
          <cell r="BC335">
            <v>1</v>
          </cell>
        </row>
        <row r="336">
          <cell r="B336" t="str">
            <v>배전용 완금</v>
          </cell>
          <cell r="C336" t="str">
            <v>90x90x7tx1800</v>
          </cell>
          <cell r="D336">
            <v>1</v>
          </cell>
          <cell r="E336" t="str">
            <v>EA</v>
          </cell>
          <cell r="F336">
            <v>50</v>
          </cell>
          <cell r="G336">
            <v>22850</v>
          </cell>
          <cell r="I336">
            <v>22185</v>
          </cell>
          <cell r="K336">
            <v>0</v>
          </cell>
          <cell r="M336">
            <v>665</v>
          </cell>
          <cell r="AM336">
            <v>2</v>
          </cell>
          <cell r="AN336">
            <v>1</v>
          </cell>
          <cell r="AO336">
            <v>1</v>
          </cell>
          <cell r="AP336" t="str">
            <v>배전전공</v>
          </cell>
          <cell r="AQ336">
            <v>0.1</v>
          </cell>
          <cell r="AR336" t="str">
            <v>보통인부</v>
          </cell>
          <cell r="AS336">
            <v>0.1</v>
          </cell>
          <cell r="BB336" t="str">
            <v>전 5-16</v>
          </cell>
          <cell r="BC336">
            <v>1</v>
          </cell>
        </row>
        <row r="337">
          <cell r="B337" t="str">
            <v>배전용 완금</v>
          </cell>
          <cell r="C337" t="str">
            <v>90x90x7tx2400</v>
          </cell>
          <cell r="D337">
            <v>1</v>
          </cell>
          <cell r="E337" t="str">
            <v>EA</v>
          </cell>
          <cell r="F337">
            <v>50</v>
          </cell>
          <cell r="G337">
            <v>29706</v>
          </cell>
          <cell r="I337">
            <v>28841</v>
          </cell>
          <cell r="K337">
            <v>0</v>
          </cell>
          <cell r="M337">
            <v>865</v>
          </cell>
          <cell r="AM337">
            <v>2</v>
          </cell>
          <cell r="AN337">
            <v>1</v>
          </cell>
          <cell r="AO337">
            <v>1</v>
          </cell>
          <cell r="AP337" t="str">
            <v>배전전공</v>
          </cell>
          <cell r="AQ337">
            <v>0.13</v>
          </cell>
          <cell r="AR337" t="str">
            <v>보통인부</v>
          </cell>
          <cell r="AS337">
            <v>0.13</v>
          </cell>
          <cell r="BB337" t="str">
            <v>전 5-16</v>
          </cell>
          <cell r="BC337">
            <v>1</v>
          </cell>
        </row>
        <row r="338">
          <cell r="B338" t="str">
            <v>"L" 완금</v>
          </cell>
          <cell r="C338" t="str">
            <v>40x40x3tx500</v>
          </cell>
          <cell r="D338">
            <v>1</v>
          </cell>
          <cell r="E338" t="str">
            <v>EA</v>
          </cell>
          <cell r="F338">
            <v>50</v>
          </cell>
          <cell r="G338">
            <v>22850</v>
          </cell>
          <cell r="I338">
            <v>22185</v>
          </cell>
          <cell r="K338">
            <v>0</v>
          </cell>
          <cell r="M338">
            <v>665</v>
          </cell>
          <cell r="AM338">
            <v>2</v>
          </cell>
          <cell r="AN338">
            <v>1</v>
          </cell>
          <cell r="AO338">
            <v>1</v>
          </cell>
          <cell r="AP338" t="str">
            <v>배전전공</v>
          </cell>
          <cell r="AQ338">
            <v>0.1</v>
          </cell>
          <cell r="AR338" t="str">
            <v>보통인부</v>
          </cell>
          <cell r="AS338">
            <v>0.1</v>
          </cell>
          <cell r="BB338" t="str">
            <v>전 5-16</v>
          </cell>
          <cell r="BC338">
            <v>1</v>
          </cell>
        </row>
        <row r="339">
          <cell r="B339" t="str">
            <v>전주용 입상관</v>
          </cell>
          <cell r="C339" t="str">
            <v>φ130x2m</v>
          </cell>
          <cell r="D339">
            <v>1</v>
          </cell>
          <cell r="E339" t="str">
            <v>EA</v>
          </cell>
          <cell r="F339">
            <v>50</v>
          </cell>
          <cell r="G339">
            <v>179956</v>
          </cell>
          <cell r="I339">
            <v>174715</v>
          </cell>
          <cell r="K339">
            <v>0</v>
          </cell>
          <cell r="M339">
            <v>5241</v>
          </cell>
          <cell r="AM339">
            <v>2</v>
          </cell>
          <cell r="AN339">
            <v>1</v>
          </cell>
          <cell r="AO339">
            <v>1</v>
          </cell>
          <cell r="AP339" t="str">
            <v>배전전공</v>
          </cell>
          <cell r="AQ339">
            <v>0.92</v>
          </cell>
          <cell r="AR339" t="str">
            <v>보통인부</v>
          </cell>
          <cell r="AS339">
            <v>0.34</v>
          </cell>
          <cell r="BB339" t="str">
            <v>전 5-37-2</v>
          </cell>
          <cell r="BC339">
            <v>1</v>
          </cell>
        </row>
        <row r="340">
          <cell r="B340" t="str">
            <v>케이블크리트</v>
          </cell>
          <cell r="C340" t="str">
            <v>헤드취부용</v>
          </cell>
          <cell r="D340">
            <v>1</v>
          </cell>
          <cell r="E340" t="str">
            <v>EA</v>
          </cell>
          <cell r="F340">
            <v>50</v>
          </cell>
          <cell r="G340" t="e">
            <v>#N/A</v>
          </cell>
          <cell r="I340" t="e">
            <v>#N/A</v>
          </cell>
          <cell r="K340">
            <v>0</v>
          </cell>
          <cell r="M340" t="e">
            <v>#N/A</v>
          </cell>
          <cell r="AM340">
            <v>0</v>
          </cell>
          <cell r="AN340">
            <v>1</v>
          </cell>
          <cell r="AO340">
            <v>1</v>
          </cell>
          <cell r="BB340" t="str">
            <v>전 5-16</v>
          </cell>
          <cell r="BC340">
            <v>1</v>
          </cell>
        </row>
        <row r="341">
          <cell r="A341">
            <v>62</v>
          </cell>
          <cell r="B341" t="str">
            <v>CAD WELD</v>
          </cell>
          <cell r="C341" t="str">
            <v>#115</v>
          </cell>
          <cell r="D341">
            <v>1</v>
          </cell>
          <cell r="E341" t="str">
            <v>EA</v>
          </cell>
          <cell r="F341">
            <v>50</v>
          </cell>
          <cell r="G341">
            <v>18141</v>
          </cell>
          <cell r="I341">
            <v>13730</v>
          </cell>
          <cell r="J341">
            <v>4000</v>
          </cell>
          <cell r="K341">
            <v>4000</v>
          </cell>
          <cell r="M341">
            <v>411</v>
          </cell>
          <cell r="AM341">
            <v>1</v>
          </cell>
          <cell r="AN341">
            <v>1</v>
          </cell>
          <cell r="AO341">
            <v>1</v>
          </cell>
          <cell r="AP341" t="str">
            <v>내선전공</v>
          </cell>
          <cell r="AQ341">
            <v>0.19</v>
          </cell>
          <cell r="BB341" t="str">
            <v>전 3-72</v>
          </cell>
          <cell r="BC341">
            <v>1</v>
          </cell>
        </row>
        <row r="342">
          <cell r="B342" t="str">
            <v>CAD WELD</v>
          </cell>
          <cell r="C342" t="str">
            <v>#150</v>
          </cell>
          <cell r="D342">
            <v>1</v>
          </cell>
          <cell r="E342" t="str">
            <v>EA</v>
          </cell>
          <cell r="F342">
            <v>50</v>
          </cell>
          <cell r="G342">
            <v>14141</v>
          </cell>
          <cell r="I342">
            <v>13730</v>
          </cell>
          <cell r="K342">
            <v>0</v>
          </cell>
          <cell r="M342">
            <v>411</v>
          </cell>
          <cell r="AM342">
            <v>1</v>
          </cell>
          <cell r="AN342">
            <v>1</v>
          </cell>
          <cell r="AO342">
            <v>1</v>
          </cell>
          <cell r="AP342" t="str">
            <v>내선전공</v>
          </cell>
          <cell r="AQ342">
            <v>0.19</v>
          </cell>
          <cell r="BB342" t="str">
            <v>전 3-72</v>
          </cell>
          <cell r="BC342">
            <v>1</v>
          </cell>
        </row>
        <row r="343">
          <cell r="B343" t="str">
            <v>CAD WELD</v>
          </cell>
          <cell r="C343" t="str">
            <v>#250</v>
          </cell>
          <cell r="D343">
            <v>1</v>
          </cell>
          <cell r="E343" t="str">
            <v>EA</v>
          </cell>
          <cell r="F343">
            <v>50</v>
          </cell>
          <cell r="G343">
            <v>14141</v>
          </cell>
          <cell r="I343">
            <v>13730</v>
          </cell>
          <cell r="K343">
            <v>0</v>
          </cell>
          <cell r="M343">
            <v>411</v>
          </cell>
          <cell r="AM343">
            <v>1</v>
          </cell>
          <cell r="AN343">
            <v>1</v>
          </cell>
          <cell r="AO343">
            <v>1</v>
          </cell>
          <cell r="AP343" t="str">
            <v>내선전공</v>
          </cell>
          <cell r="AQ343">
            <v>0.19</v>
          </cell>
          <cell r="BB343" t="str">
            <v>전 3-72</v>
          </cell>
          <cell r="BC343">
            <v>1</v>
          </cell>
        </row>
        <row r="344">
          <cell r="B344" t="str">
            <v>압착슬리브</v>
          </cell>
          <cell r="C344" t="str">
            <v>100㎟</v>
          </cell>
          <cell r="D344">
            <v>1</v>
          </cell>
          <cell r="E344" t="str">
            <v>EA</v>
          </cell>
          <cell r="F344">
            <v>50</v>
          </cell>
          <cell r="G344">
            <v>13398</v>
          </cell>
          <cell r="I344">
            <v>13008</v>
          </cell>
          <cell r="K344">
            <v>0</v>
          </cell>
          <cell r="M344">
            <v>390</v>
          </cell>
          <cell r="AM344">
            <v>1</v>
          </cell>
          <cell r="AN344">
            <v>1</v>
          </cell>
          <cell r="AO344">
            <v>1</v>
          </cell>
          <cell r="AP344" t="str">
            <v>내선전공</v>
          </cell>
          <cell r="AQ344">
            <v>0.18</v>
          </cell>
          <cell r="BB344" t="str">
            <v>전 3-72</v>
          </cell>
          <cell r="BC344">
            <v>1</v>
          </cell>
        </row>
        <row r="345">
          <cell r="B345" t="str">
            <v>피뢰침</v>
          </cell>
          <cell r="C345" t="str">
            <v>대형</v>
          </cell>
          <cell r="D345">
            <v>1</v>
          </cell>
          <cell r="E345" t="str">
            <v>EA</v>
          </cell>
          <cell r="F345">
            <v>50</v>
          </cell>
          <cell r="G345">
            <v>111654</v>
          </cell>
          <cell r="I345">
            <v>108402</v>
          </cell>
          <cell r="K345">
            <v>0</v>
          </cell>
          <cell r="M345">
            <v>3252</v>
          </cell>
          <cell r="AM345">
            <v>1</v>
          </cell>
          <cell r="AN345">
            <v>1</v>
          </cell>
          <cell r="AO345">
            <v>1</v>
          </cell>
          <cell r="AP345" t="str">
            <v>내선전공</v>
          </cell>
          <cell r="AQ345">
            <v>1.5</v>
          </cell>
          <cell r="BB345" t="str">
            <v>전 5-31</v>
          </cell>
        </row>
        <row r="346">
          <cell r="A346">
            <v>63</v>
          </cell>
          <cell r="B346" t="str">
            <v xml:space="preserve">접지 테스트 박스 </v>
          </cell>
          <cell r="C346" t="str">
            <v>3CCT</v>
          </cell>
          <cell r="D346">
            <v>1</v>
          </cell>
          <cell r="E346" t="str">
            <v>EA</v>
          </cell>
          <cell r="F346">
            <v>50</v>
          </cell>
          <cell r="G346">
            <v>144126</v>
          </cell>
          <cell r="I346">
            <v>47696</v>
          </cell>
          <cell r="J346">
            <v>95000</v>
          </cell>
          <cell r="K346">
            <v>95000</v>
          </cell>
          <cell r="M346">
            <v>1430</v>
          </cell>
          <cell r="AM346">
            <v>1</v>
          </cell>
          <cell r="AN346">
            <v>1</v>
          </cell>
          <cell r="AO346">
            <v>1</v>
          </cell>
          <cell r="AP346" t="str">
            <v>내선전공</v>
          </cell>
          <cell r="AQ346">
            <v>0.66</v>
          </cell>
          <cell r="BB346" t="str">
            <v>전 7-3</v>
          </cell>
          <cell r="BC346">
            <v>1</v>
          </cell>
        </row>
        <row r="347">
          <cell r="B347" t="str">
            <v xml:space="preserve">접지 테스트 박스 </v>
          </cell>
          <cell r="C347" t="str">
            <v>3 P STS</v>
          </cell>
          <cell r="D347">
            <v>1</v>
          </cell>
          <cell r="E347" t="str">
            <v>EA</v>
          </cell>
          <cell r="F347">
            <v>50</v>
          </cell>
          <cell r="G347">
            <v>49126</v>
          </cell>
          <cell r="I347">
            <v>47696</v>
          </cell>
          <cell r="K347">
            <v>0</v>
          </cell>
          <cell r="M347">
            <v>1430</v>
          </cell>
          <cell r="AM347">
            <v>1</v>
          </cell>
          <cell r="AN347">
            <v>1</v>
          </cell>
          <cell r="AO347">
            <v>1</v>
          </cell>
          <cell r="AP347" t="str">
            <v>내선전공</v>
          </cell>
          <cell r="AQ347">
            <v>0.66</v>
          </cell>
          <cell r="BB347" t="str">
            <v>전 7-3</v>
          </cell>
        </row>
        <row r="348">
          <cell r="B348" t="str">
            <v xml:space="preserve">접지 테스트 박스 </v>
          </cell>
          <cell r="C348" t="str">
            <v>4 P STS</v>
          </cell>
          <cell r="D348">
            <v>1</v>
          </cell>
          <cell r="E348" t="str">
            <v>EA</v>
          </cell>
          <cell r="F348">
            <v>50</v>
          </cell>
          <cell r="G348">
            <v>49126</v>
          </cell>
          <cell r="I348">
            <v>47696</v>
          </cell>
          <cell r="K348">
            <v>0</v>
          </cell>
          <cell r="M348">
            <v>1430</v>
          </cell>
          <cell r="AM348">
            <v>1</v>
          </cell>
          <cell r="AN348">
            <v>1</v>
          </cell>
          <cell r="AO348">
            <v>1</v>
          </cell>
          <cell r="AP348" t="str">
            <v>내선전공</v>
          </cell>
          <cell r="AQ348">
            <v>0.66</v>
          </cell>
          <cell r="BB348" t="str">
            <v>전 7-3</v>
          </cell>
          <cell r="BC348">
            <v>1</v>
          </cell>
        </row>
        <row r="349">
          <cell r="B349" t="str">
            <v xml:space="preserve">접지 테스트 박스 </v>
          </cell>
          <cell r="C349" t="str">
            <v>5 P STS</v>
          </cell>
          <cell r="D349">
            <v>1</v>
          </cell>
          <cell r="E349" t="str">
            <v>EA</v>
          </cell>
          <cell r="F349">
            <v>50</v>
          </cell>
          <cell r="G349">
            <v>49126</v>
          </cell>
          <cell r="I349">
            <v>47696</v>
          </cell>
          <cell r="K349">
            <v>0</v>
          </cell>
          <cell r="M349">
            <v>1430</v>
          </cell>
          <cell r="AM349">
            <v>1</v>
          </cell>
          <cell r="AN349">
            <v>1</v>
          </cell>
          <cell r="AO349">
            <v>1</v>
          </cell>
          <cell r="AP349" t="str">
            <v>내선전공</v>
          </cell>
          <cell r="AQ349">
            <v>0.66</v>
          </cell>
          <cell r="BB349" t="str">
            <v>전 7-3</v>
          </cell>
        </row>
        <row r="350">
          <cell r="B350" t="str">
            <v>접지동봉</v>
          </cell>
          <cell r="C350" t="str">
            <v xml:space="preserve">φ14 x 1000 </v>
          </cell>
          <cell r="D350">
            <v>1</v>
          </cell>
          <cell r="E350" t="str">
            <v>EA</v>
          </cell>
          <cell r="F350">
            <v>50</v>
          </cell>
          <cell r="G350">
            <v>20106</v>
          </cell>
          <cell r="I350">
            <v>19521</v>
          </cell>
          <cell r="K350">
            <v>0</v>
          </cell>
          <cell r="M350">
            <v>585</v>
          </cell>
          <cell r="AM350">
            <v>2</v>
          </cell>
          <cell r="AN350">
            <v>1</v>
          </cell>
          <cell r="AO350">
            <v>1</v>
          </cell>
          <cell r="AP350" t="str">
            <v>내선전공</v>
          </cell>
          <cell r="AQ350">
            <v>0.2</v>
          </cell>
          <cell r="AR350" t="str">
            <v>보통인부</v>
          </cell>
          <cell r="AS350">
            <v>0.1</v>
          </cell>
          <cell r="BB350" t="str">
            <v>전 3-72</v>
          </cell>
          <cell r="BC350">
            <v>1</v>
          </cell>
        </row>
        <row r="351">
          <cell r="B351" t="str">
            <v>접지동봉</v>
          </cell>
          <cell r="C351" t="str">
            <v xml:space="preserve">φ16 x 1800 </v>
          </cell>
          <cell r="D351">
            <v>1</v>
          </cell>
          <cell r="E351" t="str">
            <v>EA</v>
          </cell>
          <cell r="F351">
            <v>50</v>
          </cell>
          <cell r="G351">
            <v>20106</v>
          </cell>
          <cell r="I351">
            <v>19521</v>
          </cell>
          <cell r="K351">
            <v>0</v>
          </cell>
          <cell r="M351">
            <v>585</v>
          </cell>
          <cell r="AM351">
            <v>2</v>
          </cell>
          <cell r="AN351">
            <v>1</v>
          </cell>
          <cell r="AO351">
            <v>1</v>
          </cell>
          <cell r="AP351" t="str">
            <v>내선전공</v>
          </cell>
          <cell r="AQ351">
            <v>0.2</v>
          </cell>
          <cell r="AR351" t="str">
            <v>보통인부</v>
          </cell>
          <cell r="AS351">
            <v>0.1</v>
          </cell>
          <cell r="BB351" t="str">
            <v>전 3-72</v>
          </cell>
          <cell r="BC351">
            <v>1</v>
          </cell>
        </row>
        <row r="352">
          <cell r="A352">
            <v>64</v>
          </cell>
          <cell r="B352" t="str">
            <v>접지동봉</v>
          </cell>
          <cell r="C352" t="str">
            <v xml:space="preserve">φ18 x 2400 </v>
          </cell>
          <cell r="D352">
            <v>1</v>
          </cell>
          <cell r="E352" t="str">
            <v>EA</v>
          </cell>
          <cell r="F352">
            <v>50</v>
          </cell>
          <cell r="G352">
            <v>27406</v>
          </cell>
          <cell r="I352">
            <v>19521</v>
          </cell>
          <cell r="J352">
            <v>7300</v>
          </cell>
          <cell r="K352">
            <v>7300</v>
          </cell>
          <cell r="M352">
            <v>585</v>
          </cell>
          <cell r="AM352">
            <v>2</v>
          </cell>
          <cell r="AN352">
            <v>1</v>
          </cell>
          <cell r="AO352">
            <v>1</v>
          </cell>
          <cell r="AP352" t="str">
            <v>내선전공</v>
          </cell>
          <cell r="AQ352">
            <v>0.2</v>
          </cell>
          <cell r="AR352" t="str">
            <v>보통인부</v>
          </cell>
          <cell r="AS352">
            <v>0.1</v>
          </cell>
          <cell r="BB352" t="str">
            <v>전 3-72</v>
          </cell>
          <cell r="BC352">
            <v>1</v>
          </cell>
        </row>
        <row r="353">
          <cell r="B353" t="str">
            <v>접지봉 콘넥타</v>
          </cell>
          <cell r="C353" t="str">
            <v>φ19</v>
          </cell>
          <cell r="D353">
            <v>1</v>
          </cell>
          <cell r="E353" t="str">
            <v>EA</v>
          </cell>
          <cell r="F353">
            <v>50</v>
          </cell>
          <cell r="G353">
            <v>2233</v>
          </cell>
          <cell r="I353">
            <v>2168</v>
          </cell>
          <cell r="K353">
            <v>0</v>
          </cell>
          <cell r="M353">
            <v>65</v>
          </cell>
          <cell r="AM353">
            <v>1</v>
          </cell>
          <cell r="AN353">
            <v>1</v>
          </cell>
          <cell r="AO353">
            <v>1</v>
          </cell>
          <cell r="AP353" t="str">
            <v>내선전공</v>
          </cell>
          <cell r="AQ353">
            <v>0.03</v>
          </cell>
          <cell r="BB353" t="str">
            <v>전 3-72</v>
          </cell>
          <cell r="BC353">
            <v>1</v>
          </cell>
        </row>
        <row r="354">
          <cell r="B354" t="str">
            <v>접지 콘넥타</v>
          </cell>
          <cell r="C354" t="str">
            <v>60㎟</v>
          </cell>
          <cell r="D354">
            <v>1</v>
          </cell>
          <cell r="E354" t="str">
            <v>EA</v>
          </cell>
          <cell r="F354">
            <v>50</v>
          </cell>
          <cell r="G354" t="e">
            <v>#N/A</v>
          </cell>
          <cell r="I354" t="e">
            <v>#N/A</v>
          </cell>
          <cell r="K354">
            <v>0</v>
          </cell>
          <cell r="M354" t="e">
            <v>#N/A</v>
          </cell>
          <cell r="AM354">
            <v>0</v>
          </cell>
          <cell r="AN354">
            <v>1</v>
          </cell>
          <cell r="AO354">
            <v>1</v>
          </cell>
          <cell r="BB354" t="str">
            <v>전 7-3</v>
          </cell>
          <cell r="BC354">
            <v>1</v>
          </cell>
        </row>
        <row r="355">
          <cell r="B355" t="str">
            <v>접지 콘넥타</v>
          </cell>
          <cell r="C355" t="str">
            <v>100㎟</v>
          </cell>
          <cell r="D355">
            <v>1</v>
          </cell>
          <cell r="E355" t="str">
            <v>EA</v>
          </cell>
          <cell r="F355">
            <v>50</v>
          </cell>
          <cell r="G355" t="e">
            <v>#N/A</v>
          </cell>
          <cell r="I355" t="e">
            <v>#N/A</v>
          </cell>
          <cell r="K355">
            <v>0</v>
          </cell>
          <cell r="M355" t="e">
            <v>#N/A</v>
          </cell>
          <cell r="AM355">
            <v>0</v>
          </cell>
          <cell r="AN355">
            <v>1</v>
          </cell>
          <cell r="AO355">
            <v>1</v>
          </cell>
          <cell r="BB355" t="str">
            <v>전 7-3</v>
          </cell>
          <cell r="BC355">
            <v>1</v>
          </cell>
        </row>
        <row r="356">
          <cell r="B356" t="str">
            <v>접지 크램프</v>
          </cell>
          <cell r="C356" t="str">
            <v>C-TYPE 150㎟x150㎟</v>
          </cell>
          <cell r="D356">
            <v>1</v>
          </cell>
          <cell r="E356" t="str">
            <v>EA</v>
          </cell>
          <cell r="F356">
            <v>50</v>
          </cell>
          <cell r="G356">
            <v>49126</v>
          </cell>
          <cell r="I356">
            <v>47696</v>
          </cell>
          <cell r="K356">
            <v>0</v>
          </cell>
          <cell r="M356">
            <v>1430</v>
          </cell>
          <cell r="AM356">
            <v>1</v>
          </cell>
          <cell r="AN356">
            <v>1</v>
          </cell>
          <cell r="AO356">
            <v>1</v>
          </cell>
          <cell r="AP356" t="str">
            <v>내선전공</v>
          </cell>
          <cell r="AQ356">
            <v>0.66</v>
          </cell>
          <cell r="BB356" t="str">
            <v>전 7-3</v>
          </cell>
        </row>
        <row r="357">
          <cell r="B357" t="str">
            <v>관로구 방수장치</v>
          </cell>
          <cell r="C357" t="str">
            <v>삽입형(φ30)</v>
          </cell>
          <cell r="D357">
            <v>1</v>
          </cell>
          <cell r="E357" t="str">
            <v>EA</v>
          </cell>
          <cell r="F357">
            <v>50</v>
          </cell>
          <cell r="G357">
            <v>22197</v>
          </cell>
          <cell r="I357">
            <v>21551</v>
          </cell>
          <cell r="K357">
            <v>0</v>
          </cell>
          <cell r="M357">
            <v>646</v>
          </cell>
          <cell r="AM357">
            <v>2</v>
          </cell>
          <cell r="AN357">
            <v>1</v>
          </cell>
          <cell r="AO357">
            <v>1</v>
          </cell>
          <cell r="AP357" t="str">
            <v>저압케이블공</v>
          </cell>
          <cell r="AQ357">
            <v>0.16500000000000001</v>
          </cell>
          <cell r="AR357" t="str">
            <v>보통인부</v>
          </cell>
          <cell r="AS357">
            <v>0.16500000000000001</v>
          </cell>
          <cell r="BB357" t="str">
            <v>전 5-42-6</v>
          </cell>
          <cell r="BC357">
            <v>1</v>
          </cell>
        </row>
        <row r="358">
          <cell r="B358" t="str">
            <v>관로구 방수장치</v>
          </cell>
          <cell r="C358" t="str">
            <v>삽입형(φ50)</v>
          </cell>
          <cell r="D358">
            <v>1</v>
          </cell>
          <cell r="E358" t="str">
            <v>EA</v>
          </cell>
          <cell r="F358">
            <v>50</v>
          </cell>
          <cell r="G358">
            <v>22197</v>
          </cell>
          <cell r="I358">
            <v>21551</v>
          </cell>
          <cell r="K358">
            <v>0</v>
          </cell>
          <cell r="M358">
            <v>646</v>
          </cell>
          <cell r="AM358">
            <v>2</v>
          </cell>
          <cell r="AN358">
            <v>1</v>
          </cell>
          <cell r="AO358">
            <v>1</v>
          </cell>
          <cell r="AP358" t="str">
            <v>저압케이블공</v>
          </cell>
          <cell r="AQ358">
            <v>0.16500000000000001</v>
          </cell>
          <cell r="AR358" t="str">
            <v>보통인부</v>
          </cell>
          <cell r="AS358">
            <v>0.16500000000000001</v>
          </cell>
          <cell r="BB358" t="str">
            <v>전 5-42-6</v>
          </cell>
          <cell r="BC358">
            <v>1</v>
          </cell>
        </row>
        <row r="359">
          <cell r="B359" t="str">
            <v>관로구 방수장치</v>
          </cell>
          <cell r="C359" t="str">
            <v>삽입형(φ65)</v>
          </cell>
          <cell r="D359">
            <v>1</v>
          </cell>
          <cell r="E359" t="str">
            <v>EA</v>
          </cell>
          <cell r="F359">
            <v>50</v>
          </cell>
          <cell r="G359">
            <v>22197</v>
          </cell>
          <cell r="I359">
            <v>21551</v>
          </cell>
          <cell r="K359">
            <v>0</v>
          </cell>
          <cell r="M359">
            <v>646</v>
          </cell>
          <cell r="AM359">
            <v>2</v>
          </cell>
          <cell r="AN359">
            <v>1</v>
          </cell>
          <cell r="AO359">
            <v>1</v>
          </cell>
          <cell r="AP359" t="str">
            <v>저압케이블공</v>
          </cell>
          <cell r="AQ359">
            <v>0.16500000000000001</v>
          </cell>
          <cell r="AR359" t="str">
            <v>보통인부</v>
          </cell>
          <cell r="AS359">
            <v>0.16500000000000001</v>
          </cell>
          <cell r="BB359" t="str">
            <v>전 5-42-6</v>
          </cell>
          <cell r="BC359">
            <v>1</v>
          </cell>
        </row>
        <row r="360">
          <cell r="B360" t="str">
            <v>관로구 방수장치</v>
          </cell>
          <cell r="C360" t="str">
            <v>삽입형(φ80)</v>
          </cell>
          <cell r="D360">
            <v>1</v>
          </cell>
          <cell r="E360" t="str">
            <v>EA</v>
          </cell>
          <cell r="F360">
            <v>50</v>
          </cell>
          <cell r="G360">
            <v>22197</v>
          </cell>
          <cell r="I360">
            <v>21551</v>
          </cell>
          <cell r="K360">
            <v>0</v>
          </cell>
          <cell r="M360">
            <v>646</v>
          </cell>
          <cell r="AM360">
            <v>2</v>
          </cell>
          <cell r="AN360">
            <v>1</v>
          </cell>
          <cell r="AO360">
            <v>1</v>
          </cell>
          <cell r="AP360" t="str">
            <v>저압케이블공</v>
          </cell>
          <cell r="AQ360">
            <v>0.16500000000000001</v>
          </cell>
          <cell r="AR360" t="str">
            <v>보통인부</v>
          </cell>
          <cell r="AS360">
            <v>0.16500000000000001</v>
          </cell>
          <cell r="BB360" t="str">
            <v>전 5-42-6</v>
          </cell>
          <cell r="BC360">
            <v>1</v>
          </cell>
        </row>
        <row r="361">
          <cell r="B361" t="str">
            <v>관로구 방수장치</v>
          </cell>
          <cell r="C361" t="str">
            <v>삽입형(φ100)</v>
          </cell>
          <cell r="D361">
            <v>1</v>
          </cell>
          <cell r="E361" t="str">
            <v>EA</v>
          </cell>
          <cell r="F361">
            <v>50</v>
          </cell>
          <cell r="G361">
            <v>22197</v>
          </cell>
          <cell r="I361">
            <v>21551</v>
          </cell>
          <cell r="K361">
            <v>0</v>
          </cell>
          <cell r="M361">
            <v>646</v>
          </cell>
          <cell r="AM361">
            <v>2</v>
          </cell>
          <cell r="AN361">
            <v>1</v>
          </cell>
          <cell r="AO361">
            <v>1</v>
          </cell>
          <cell r="AP361" t="str">
            <v>저압케이블공</v>
          </cell>
          <cell r="AQ361">
            <v>0.16500000000000001</v>
          </cell>
          <cell r="AR361" t="str">
            <v>보통인부</v>
          </cell>
          <cell r="AS361">
            <v>0.16500000000000001</v>
          </cell>
          <cell r="BB361" t="str">
            <v>전 5-42-6</v>
          </cell>
          <cell r="BC361">
            <v>1</v>
          </cell>
        </row>
        <row r="362">
          <cell r="B362" t="str">
            <v>관로구 방수장치</v>
          </cell>
          <cell r="C362" t="str">
            <v>삽입형(φ125)</v>
          </cell>
          <cell r="D362">
            <v>1</v>
          </cell>
          <cell r="E362" t="str">
            <v>EA</v>
          </cell>
          <cell r="F362">
            <v>50</v>
          </cell>
          <cell r="G362">
            <v>22197</v>
          </cell>
          <cell r="I362">
            <v>21551</v>
          </cell>
          <cell r="K362">
            <v>0</v>
          </cell>
          <cell r="M362">
            <v>646</v>
          </cell>
          <cell r="AM362">
            <v>2</v>
          </cell>
          <cell r="AN362">
            <v>1</v>
          </cell>
          <cell r="AO362">
            <v>1</v>
          </cell>
          <cell r="AP362" t="str">
            <v>저압케이블공</v>
          </cell>
          <cell r="AQ362">
            <v>0.16500000000000001</v>
          </cell>
          <cell r="AR362" t="str">
            <v>보통인부</v>
          </cell>
          <cell r="AS362">
            <v>0.16500000000000001</v>
          </cell>
          <cell r="BB362" t="str">
            <v>전 5-42-6</v>
          </cell>
          <cell r="BC362">
            <v>1</v>
          </cell>
        </row>
        <row r="363">
          <cell r="B363" t="str">
            <v>관로 배관</v>
          </cell>
          <cell r="C363" t="str">
            <v>(M-7 ~ M-10)</v>
          </cell>
          <cell r="D363">
            <v>1</v>
          </cell>
          <cell r="E363" t="str">
            <v>m</v>
          </cell>
          <cell r="F363">
            <v>50</v>
          </cell>
          <cell r="G363">
            <v>13584</v>
          </cell>
          <cell r="I363">
            <v>13189</v>
          </cell>
          <cell r="K363">
            <v>0</v>
          </cell>
          <cell r="M363">
            <v>395</v>
          </cell>
          <cell r="AM363">
            <v>1</v>
          </cell>
          <cell r="AN363">
            <v>1</v>
          </cell>
          <cell r="AO363">
            <v>1</v>
          </cell>
          <cell r="AP363" t="str">
            <v>저압케이블공</v>
          </cell>
          <cell r="AQ363">
            <v>0.16500000000000001</v>
          </cell>
        </row>
        <row r="364">
          <cell r="B364" t="str">
            <v>관로 배관</v>
          </cell>
          <cell r="C364" t="str">
            <v>(M-9~ M-10)</v>
          </cell>
          <cell r="D364">
            <v>1</v>
          </cell>
          <cell r="E364" t="str">
            <v>m</v>
          </cell>
          <cell r="F364">
            <v>50</v>
          </cell>
          <cell r="G364">
            <v>13584</v>
          </cell>
          <cell r="I364">
            <v>13189</v>
          </cell>
          <cell r="K364">
            <v>0</v>
          </cell>
          <cell r="M364">
            <v>395</v>
          </cell>
          <cell r="AM364">
            <v>1</v>
          </cell>
          <cell r="AN364">
            <v>1</v>
          </cell>
          <cell r="AO364">
            <v>1</v>
          </cell>
          <cell r="AP364" t="str">
            <v>저압케이블공</v>
          </cell>
          <cell r="AQ364">
            <v>0.16500000000000001</v>
          </cell>
        </row>
        <row r="365">
          <cell r="B365" t="str">
            <v>관로 배관</v>
          </cell>
          <cell r="C365" t="str">
            <v>(M-8 ~ M-9)</v>
          </cell>
          <cell r="D365">
            <v>1</v>
          </cell>
          <cell r="E365" t="str">
            <v>m</v>
          </cell>
          <cell r="F365">
            <v>50</v>
          </cell>
          <cell r="G365">
            <v>13584</v>
          </cell>
          <cell r="I365">
            <v>13189</v>
          </cell>
          <cell r="K365">
            <v>0</v>
          </cell>
          <cell r="M365">
            <v>395</v>
          </cell>
          <cell r="AM365">
            <v>1</v>
          </cell>
          <cell r="AN365">
            <v>1</v>
          </cell>
          <cell r="AO365">
            <v>1</v>
          </cell>
          <cell r="AP365" t="str">
            <v>저압케이블공</v>
          </cell>
          <cell r="AQ365">
            <v>0.16500000000000001</v>
          </cell>
        </row>
        <row r="366">
          <cell r="B366" t="str">
            <v>관로 배관</v>
          </cell>
          <cell r="C366" t="str">
            <v>(M-10 ~ M-11)</v>
          </cell>
          <cell r="D366">
            <v>1</v>
          </cell>
          <cell r="E366" t="str">
            <v>m</v>
          </cell>
          <cell r="F366">
            <v>50</v>
          </cell>
          <cell r="G366">
            <v>13584</v>
          </cell>
          <cell r="I366">
            <v>13189</v>
          </cell>
          <cell r="K366">
            <v>0</v>
          </cell>
          <cell r="M366">
            <v>395</v>
          </cell>
          <cell r="AM366">
            <v>1</v>
          </cell>
          <cell r="AN366">
            <v>1</v>
          </cell>
          <cell r="AO366">
            <v>1</v>
          </cell>
          <cell r="AP366" t="str">
            <v>저압케이블공</v>
          </cell>
          <cell r="AQ366">
            <v>0.16500000000000001</v>
          </cell>
        </row>
        <row r="367">
          <cell r="B367" t="str">
            <v>관로 배관</v>
          </cell>
          <cell r="C367" t="str">
            <v>(M-11 ~ M-12)</v>
          </cell>
          <cell r="D367">
            <v>1</v>
          </cell>
          <cell r="E367" t="str">
            <v>m</v>
          </cell>
          <cell r="F367">
            <v>50</v>
          </cell>
          <cell r="G367">
            <v>13584</v>
          </cell>
          <cell r="I367">
            <v>13189</v>
          </cell>
          <cell r="K367">
            <v>0</v>
          </cell>
          <cell r="M367">
            <v>395</v>
          </cell>
          <cell r="AM367">
            <v>1</v>
          </cell>
          <cell r="AN367">
            <v>1</v>
          </cell>
          <cell r="AO367">
            <v>1</v>
          </cell>
          <cell r="AP367" t="str">
            <v>저압케이블공</v>
          </cell>
          <cell r="AQ367">
            <v>0.16500000000000001</v>
          </cell>
        </row>
        <row r="368">
          <cell r="B368" t="str">
            <v>관로 배관</v>
          </cell>
          <cell r="C368" t="str">
            <v>(M-12 ~ M-13)</v>
          </cell>
          <cell r="D368">
            <v>1</v>
          </cell>
          <cell r="E368" t="str">
            <v>m</v>
          </cell>
          <cell r="F368">
            <v>50</v>
          </cell>
          <cell r="G368">
            <v>13584</v>
          </cell>
          <cell r="I368">
            <v>13189</v>
          </cell>
          <cell r="K368">
            <v>0</v>
          </cell>
          <cell r="M368">
            <v>395</v>
          </cell>
          <cell r="AM368">
            <v>1</v>
          </cell>
          <cell r="AN368">
            <v>1</v>
          </cell>
          <cell r="AO368">
            <v>1</v>
          </cell>
          <cell r="AP368" t="str">
            <v>저압케이블공</v>
          </cell>
          <cell r="AQ368">
            <v>0.16500000000000001</v>
          </cell>
        </row>
        <row r="369">
          <cell r="B369" t="str">
            <v>관로 배관</v>
          </cell>
          <cell r="C369" t="str">
            <v>(M-13 ~ M-14)</v>
          </cell>
          <cell r="D369">
            <v>1</v>
          </cell>
          <cell r="E369" t="str">
            <v>m</v>
          </cell>
          <cell r="F369">
            <v>50</v>
          </cell>
          <cell r="G369">
            <v>13584</v>
          </cell>
          <cell r="I369">
            <v>13189</v>
          </cell>
          <cell r="K369">
            <v>0</v>
          </cell>
          <cell r="M369">
            <v>395</v>
          </cell>
          <cell r="AM369">
            <v>1</v>
          </cell>
          <cell r="AN369">
            <v>1</v>
          </cell>
          <cell r="AO369">
            <v>1</v>
          </cell>
          <cell r="AP369" t="str">
            <v>저압케이블공</v>
          </cell>
          <cell r="AQ369">
            <v>0.16500000000000001</v>
          </cell>
        </row>
        <row r="370">
          <cell r="B370" t="str">
            <v>관로 배관</v>
          </cell>
          <cell r="C370" t="str">
            <v>(M-12 ~ M-15)</v>
          </cell>
          <cell r="D370">
            <v>1</v>
          </cell>
          <cell r="E370" t="str">
            <v>m</v>
          </cell>
          <cell r="F370">
            <v>50</v>
          </cell>
          <cell r="G370">
            <v>13584</v>
          </cell>
          <cell r="I370">
            <v>13189</v>
          </cell>
          <cell r="K370">
            <v>0</v>
          </cell>
          <cell r="M370">
            <v>395</v>
          </cell>
          <cell r="AM370">
            <v>1</v>
          </cell>
          <cell r="AN370">
            <v>1</v>
          </cell>
          <cell r="AO370">
            <v>1</v>
          </cell>
          <cell r="AP370" t="str">
            <v>저압케이블공</v>
          </cell>
          <cell r="AQ370">
            <v>0.16500000000000001</v>
          </cell>
        </row>
        <row r="371">
          <cell r="B371" t="str">
            <v>관로 배관</v>
          </cell>
          <cell r="C371" t="str">
            <v>(M-15 ~ M-16)</v>
          </cell>
          <cell r="D371">
            <v>1</v>
          </cell>
          <cell r="E371" t="str">
            <v>m</v>
          </cell>
          <cell r="F371">
            <v>50</v>
          </cell>
          <cell r="G371">
            <v>13584</v>
          </cell>
          <cell r="I371">
            <v>13189</v>
          </cell>
          <cell r="K371">
            <v>0</v>
          </cell>
          <cell r="M371">
            <v>395</v>
          </cell>
          <cell r="AM371">
            <v>1</v>
          </cell>
          <cell r="AN371">
            <v>1</v>
          </cell>
          <cell r="AO371">
            <v>1</v>
          </cell>
          <cell r="AP371" t="str">
            <v>저압케이블공</v>
          </cell>
          <cell r="AQ371">
            <v>0.16500000000000001</v>
          </cell>
        </row>
        <row r="372">
          <cell r="B372" t="str">
            <v>관로 배관</v>
          </cell>
          <cell r="C372" t="str">
            <v>(M-15 ~ M-17)</v>
          </cell>
          <cell r="D372">
            <v>1</v>
          </cell>
          <cell r="E372" t="str">
            <v>m</v>
          </cell>
          <cell r="F372">
            <v>50</v>
          </cell>
          <cell r="G372">
            <v>13584</v>
          </cell>
          <cell r="I372">
            <v>13189</v>
          </cell>
          <cell r="K372">
            <v>0</v>
          </cell>
          <cell r="M372">
            <v>395</v>
          </cell>
          <cell r="AM372">
            <v>1</v>
          </cell>
          <cell r="AN372">
            <v>1</v>
          </cell>
          <cell r="AO372">
            <v>1</v>
          </cell>
          <cell r="AP372" t="str">
            <v>저압케이블공</v>
          </cell>
          <cell r="AQ372">
            <v>0.16500000000000001</v>
          </cell>
        </row>
        <row r="373">
          <cell r="B373" t="str">
            <v>관로 배관</v>
          </cell>
          <cell r="C373" t="str">
            <v>(M-17 ~ M-18)</v>
          </cell>
          <cell r="D373">
            <v>1</v>
          </cell>
          <cell r="E373" t="str">
            <v>m</v>
          </cell>
          <cell r="F373">
            <v>50</v>
          </cell>
          <cell r="G373">
            <v>13584</v>
          </cell>
          <cell r="I373">
            <v>13189</v>
          </cell>
          <cell r="K373">
            <v>0</v>
          </cell>
          <cell r="M373">
            <v>395</v>
          </cell>
          <cell r="AM373">
            <v>1</v>
          </cell>
          <cell r="AN373">
            <v>1</v>
          </cell>
          <cell r="AO373">
            <v>1</v>
          </cell>
          <cell r="AP373" t="str">
            <v>저압케이블공</v>
          </cell>
          <cell r="AQ373">
            <v>0.16500000000000001</v>
          </cell>
        </row>
        <row r="374">
          <cell r="B374" t="str">
            <v>관로 배관</v>
          </cell>
          <cell r="C374" t="str">
            <v>(M-6 ~ H-3)</v>
          </cell>
          <cell r="D374">
            <v>1</v>
          </cell>
          <cell r="E374" t="str">
            <v>m</v>
          </cell>
          <cell r="F374">
            <v>50</v>
          </cell>
          <cell r="G374">
            <v>13584</v>
          </cell>
          <cell r="I374">
            <v>13189</v>
          </cell>
          <cell r="K374">
            <v>0</v>
          </cell>
          <cell r="M374">
            <v>395</v>
          </cell>
          <cell r="AM374">
            <v>1</v>
          </cell>
          <cell r="AN374">
            <v>1</v>
          </cell>
          <cell r="AO374">
            <v>1</v>
          </cell>
          <cell r="AP374" t="str">
            <v>저압케이블공</v>
          </cell>
          <cell r="AQ374">
            <v>0.16500000000000001</v>
          </cell>
        </row>
        <row r="375">
          <cell r="B375" t="str">
            <v>관로 배관</v>
          </cell>
          <cell r="C375" t="str">
            <v>(H-1 ~ H-2)</v>
          </cell>
          <cell r="D375">
            <v>1</v>
          </cell>
          <cell r="E375" t="str">
            <v>m</v>
          </cell>
          <cell r="F375">
            <v>50</v>
          </cell>
          <cell r="G375">
            <v>13584</v>
          </cell>
          <cell r="I375">
            <v>13189</v>
          </cell>
          <cell r="K375">
            <v>0</v>
          </cell>
          <cell r="M375">
            <v>395</v>
          </cell>
          <cell r="AM375">
            <v>1</v>
          </cell>
          <cell r="AN375">
            <v>1</v>
          </cell>
          <cell r="AO375">
            <v>1</v>
          </cell>
          <cell r="AP375" t="str">
            <v>저압케이블공</v>
          </cell>
          <cell r="AQ375">
            <v>0.16500000000000001</v>
          </cell>
        </row>
        <row r="376">
          <cell r="B376" t="str">
            <v>관로 배관</v>
          </cell>
          <cell r="C376" t="str">
            <v>(H-6 ~ H-11)</v>
          </cell>
          <cell r="D376">
            <v>1</v>
          </cell>
          <cell r="E376" t="str">
            <v>m</v>
          </cell>
          <cell r="F376">
            <v>50</v>
          </cell>
          <cell r="G376">
            <v>13584</v>
          </cell>
          <cell r="I376">
            <v>13189</v>
          </cell>
          <cell r="K376">
            <v>0</v>
          </cell>
          <cell r="M376">
            <v>395</v>
          </cell>
          <cell r="AM376">
            <v>1</v>
          </cell>
          <cell r="AN376">
            <v>1</v>
          </cell>
          <cell r="AO376">
            <v>1</v>
          </cell>
          <cell r="AP376" t="str">
            <v>저압케이블공</v>
          </cell>
          <cell r="AQ376">
            <v>0.16500000000000001</v>
          </cell>
        </row>
        <row r="377">
          <cell r="B377" t="str">
            <v>관로 배관</v>
          </cell>
          <cell r="C377" t="str">
            <v>(M-12 ~ H-7)</v>
          </cell>
          <cell r="D377">
            <v>1</v>
          </cell>
          <cell r="E377" t="str">
            <v>m</v>
          </cell>
          <cell r="F377">
            <v>50</v>
          </cell>
          <cell r="G377">
            <v>13584</v>
          </cell>
          <cell r="I377">
            <v>13189</v>
          </cell>
          <cell r="K377">
            <v>0</v>
          </cell>
          <cell r="M377">
            <v>395</v>
          </cell>
          <cell r="AM377">
            <v>1</v>
          </cell>
          <cell r="AN377">
            <v>1</v>
          </cell>
          <cell r="AO377">
            <v>1</v>
          </cell>
          <cell r="AP377" t="str">
            <v>저압케이블공</v>
          </cell>
          <cell r="AQ377">
            <v>0.16500000000000001</v>
          </cell>
        </row>
        <row r="378">
          <cell r="B378" t="str">
            <v>관로 배관</v>
          </cell>
          <cell r="C378" t="str">
            <v>(M-12 ~ H-5)</v>
          </cell>
          <cell r="D378">
            <v>1</v>
          </cell>
          <cell r="E378" t="str">
            <v>m</v>
          </cell>
          <cell r="F378">
            <v>50</v>
          </cell>
          <cell r="G378">
            <v>13584</v>
          </cell>
          <cell r="I378">
            <v>13189</v>
          </cell>
          <cell r="K378">
            <v>0</v>
          </cell>
          <cell r="M378">
            <v>395</v>
          </cell>
          <cell r="AM378">
            <v>1</v>
          </cell>
          <cell r="AN378">
            <v>1</v>
          </cell>
          <cell r="AO378">
            <v>1</v>
          </cell>
          <cell r="AP378" t="str">
            <v>저압케이블공</v>
          </cell>
          <cell r="AQ378">
            <v>0.16500000000000001</v>
          </cell>
        </row>
        <row r="379">
          <cell r="B379" t="str">
            <v>관로 배관</v>
          </cell>
          <cell r="C379" t="str">
            <v>(M-13 ~ H-4)</v>
          </cell>
          <cell r="D379">
            <v>1</v>
          </cell>
          <cell r="E379" t="str">
            <v>m</v>
          </cell>
          <cell r="F379">
            <v>50</v>
          </cell>
          <cell r="G379">
            <v>13584</v>
          </cell>
          <cell r="I379">
            <v>13189</v>
          </cell>
          <cell r="K379">
            <v>0</v>
          </cell>
          <cell r="M379">
            <v>395</v>
          </cell>
          <cell r="AM379">
            <v>1</v>
          </cell>
          <cell r="AN379">
            <v>1</v>
          </cell>
          <cell r="AO379">
            <v>1</v>
          </cell>
          <cell r="AP379" t="str">
            <v>저압케이블공</v>
          </cell>
          <cell r="AQ379">
            <v>0.16500000000000001</v>
          </cell>
        </row>
        <row r="380">
          <cell r="B380" t="str">
            <v>관로 배관</v>
          </cell>
          <cell r="C380" t="str">
            <v>(M-18 ~ H-9)</v>
          </cell>
          <cell r="D380">
            <v>1</v>
          </cell>
          <cell r="E380" t="str">
            <v>m</v>
          </cell>
          <cell r="F380">
            <v>50</v>
          </cell>
          <cell r="G380">
            <v>13584</v>
          </cell>
          <cell r="I380">
            <v>13189</v>
          </cell>
          <cell r="K380">
            <v>0</v>
          </cell>
          <cell r="M380">
            <v>395</v>
          </cell>
          <cell r="AM380">
            <v>1</v>
          </cell>
          <cell r="AN380">
            <v>1</v>
          </cell>
          <cell r="AO380">
            <v>1</v>
          </cell>
          <cell r="AP380" t="str">
            <v>저압케이블공</v>
          </cell>
          <cell r="AQ380">
            <v>0.16500000000000001</v>
          </cell>
        </row>
        <row r="381">
          <cell r="B381" t="str">
            <v>관로 배관</v>
          </cell>
          <cell r="C381" t="str">
            <v>(H-9 ~ H-10)</v>
          </cell>
          <cell r="D381">
            <v>1</v>
          </cell>
          <cell r="E381" t="str">
            <v>m</v>
          </cell>
          <cell r="F381">
            <v>50</v>
          </cell>
          <cell r="G381">
            <v>13584</v>
          </cell>
          <cell r="I381">
            <v>13189</v>
          </cell>
          <cell r="K381">
            <v>0</v>
          </cell>
          <cell r="M381">
            <v>395</v>
          </cell>
          <cell r="AM381">
            <v>1</v>
          </cell>
          <cell r="AN381">
            <v>1</v>
          </cell>
          <cell r="AO381">
            <v>1</v>
          </cell>
          <cell r="AP381" t="str">
            <v>저압케이블공</v>
          </cell>
          <cell r="AQ381">
            <v>0.16500000000000001</v>
          </cell>
        </row>
        <row r="382">
          <cell r="B382" t="str">
            <v>관로 배관</v>
          </cell>
          <cell r="C382" t="str">
            <v>(M-18 ~ H-8)</v>
          </cell>
          <cell r="D382">
            <v>1</v>
          </cell>
          <cell r="E382" t="str">
            <v>m</v>
          </cell>
          <cell r="F382">
            <v>50</v>
          </cell>
          <cell r="G382">
            <v>13584</v>
          </cell>
          <cell r="I382">
            <v>13189</v>
          </cell>
          <cell r="K382">
            <v>0</v>
          </cell>
          <cell r="M382">
            <v>395</v>
          </cell>
          <cell r="AM382">
            <v>1</v>
          </cell>
          <cell r="AN382">
            <v>1</v>
          </cell>
          <cell r="AO382">
            <v>1</v>
          </cell>
          <cell r="AP382" t="str">
            <v>저압케이블공</v>
          </cell>
          <cell r="AQ382">
            <v>0.16500000000000001</v>
          </cell>
        </row>
        <row r="383">
          <cell r="B383" t="str">
            <v>관로 배관</v>
          </cell>
          <cell r="C383" t="str">
            <v>(M-17 ~ H-11)</v>
          </cell>
          <cell r="D383">
            <v>1</v>
          </cell>
          <cell r="E383" t="str">
            <v>m</v>
          </cell>
          <cell r="F383">
            <v>50</v>
          </cell>
          <cell r="G383">
            <v>13584</v>
          </cell>
          <cell r="I383">
            <v>13189</v>
          </cell>
          <cell r="K383">
            <v>0</v>
          </cell>
          <cell r="M383">
            <v>395</v>
          </cell>
          <cell r="AM383">
            <v>1</v>
          </cell>
          <cell r="AN383">
            <v>1</v>
          </cell>
          <cell r="AO383">
            <v>1</v>
          </cell>
          <cell r="AP383" t="str">
            <v>저압케이블공</v>
          </cell>
          <cell r="AQ383">
            <v>0.16500000000000001</v>
          </cell>
        </row>
        <row r="384">
          <cell r="B384" t="str">
            <v>관로 배관</v>
          </cell>
          <cell r="C384" t="str">
            <v>(H-11 ~ H-12)</v>
          </cell>
          <cell r="D384">
            <v>1</v>
          </cell>
          <cell r="E384" t="str">
            <v>m</v>
          </cell>
          <cell r="F384">
            <v>50</v>
          </cell>
          <cell r="G384">
            <v>13584</v>
          </cell>
          <cell r="I384">
            <v>13189</v>
          </cell>
          <cell r="K384">
            <v>0</v>
          </cell>
          <cell r="M384">
            <v>395</v>
          </cell>
          <cell r="AM384">
            <v>1</v>
          </cell>
          <cell r="AN384">
            <v>1</v>
          </cell>
          <cell r="AO384">
            <v>1</v>
          </cell>
          <cell r="AP384" t="str">
            <v>저압케이블공</v>
          </cell>
          <cell r="AQ384">
            <v>0.16500000000000001</v>
          </cell>
        </row>
        <row r="385">
          <cell r="B385" t="str">
            <v>제어반 신설(Υ-Δ기동)</v>
          </cell>
          <cell r="C385" t="str">
            <v>22KW</v>
          </cell>
          <cell r="D385">
            <v>1</v>
          </cell>
          <cell r="E385" t="str">
            <v>EA</v>
          </cell>
          <cell r="F385">
            <v>50</v>
          </cell>
          <cell r="G385">
            <v>293819</v>
          </cell>
          <cell r="I385">
            <v>285262</v>
          </cell>
          <cell r="K385">
            <v>0</v>
          </cell>
          <cell r="M385">
            <v>8557</v>
          </cell>
          <cell r="AM385">
            <v>1</v>
          </cell>
          <cell r="AN385">
            <v>1</v>
          </cell>
          <cell r="AO385">
            <v>1</v>
          </cell>
          <cell r="AP385" t="str">
            <v>프랜트전공</v>
          </cell>
          <cell r="AQ385">
            <v>3.68</v>
          </cell>
          <cell r="BB385" t="str">
            <v>전 3-83-2</v>
          </cell>
        </row>
        <row r="386">
          <cell r="B386" t="str">
            <v>제어반 신설(Υ-Δ기동)</v>
          </cell>
          <cell r="C386" t="str">
            <v>15KW</v>
          </cell>
          <cell r="D386">
            <v>1</v>
          </cell>
          <cell r="E386" t="str">
            <v>EA</v>
          </cell>
          <cell r="F386">
            <v>50</v>
          </cell>
          <cell r="G386">
            <v>255495</v>
          </cell>
          <cell r="I386">
            <v>248054</v>
          </cell>
          <cell r="K386">
            <v>0</v>
          </cell>
          <cell r="M386">
            <v>7441</v>
          </cell>
          <cell r="AM386">
            <v>1</v>
          </cell>
          <cell r="AN386">
            <v>1</v>
          </cell>
          <cell r="AO386">
            <v>1</v>
          </cell>
          <cell r="AP386" t="str">
            <v>프랜트전공</v>
          </cell>
          <cell r="AQ386">
            <v>3.2</v>
          </cell>
          <cell r="BB386" t="str">
            <v>전 3-83-2</v>
          </cell>
        </row>
        <row r="387">
          <cell r="B387" t="str">
            <v>제어반 신설(Υ-Δ기동)</v>
          </cell>
          <cell r="C387" t="str">
            <v>11KW</v>
          </cell>
          <cell r="D387">
            <v>1</v>
          </cell>
          <cell r="E387" t="str">
            <v>EA</v>
          </cell>
          <cell r="F387">
            <v>50</v>
          </cell>
          <cell r="G387">
            <v>242720</v>
          </cell>
          <cell r="I387">
            <v>235651</v>
          </cell>
          <cell r="K387">
            <v>0</v>
          </cell>
          <cell r="M387">
            <v>7069</v>
          </cell>
          <cell r="AM387">
            <v>1</v>
          </cell>
          <cell r="AN387">
            <v>1</v>
          </cell>
          <cell r="AO387">
            <v>1</v>
          </cell>
          <cell r="AP387" t="str">
            <v>프랜트전공</v>
          </cell>
          <cell r="AQ387">
            <v>3.04</v>
          </cell>
          <cell r="BB387" t="str">
            <v>전 3-83-2</v>
          </cell>
        </row>
        <row r="388">
          <cell r="B388" t="str">
            <v>제어반 신설</v>
          </cell>
          <cell r="C388" t="str">
            <v>7.5KW</v>
          </cell>
          <cell r="D388">
            <v>1</v>
          </cell>
          <cell r="E388" t="str">
            <v>EA</v>
          </cell>
          <cell r="F388">
            <v>50</v>
          </cell>
          <cell r="G388">
            <v>186032</v>
          </cell>
          <cell r="I388">
            <v>180614</v>
          </cell>
          <cell r="K388">
            <v>0</v>
          </cell>
          <cell r="M388">
            <v>5418</v>
          </cell>
          <cell r="AM388">
            <v>1</v>
          </cell>
          <cell r="AN388">
            <v>1</v>
          </cell>
          <cell r="AO388">
            <v>1</v>
          </cell>
          <cell r="AP388" t="str">
            <v>프랜트전공</v>
          </cell>
          <cell r="AQ388">
            <v>2.33</v>
          </cell>
          <cell r="BB388" t="str">
            <v>전 3-83-2</v>
          </cell>
        </row>
        <row r="389">
          <cell r="B389" t="str">
            <v>제어반 신설</v>
          </cell>
          <cell r="C389" t="str">
            <v>5.5KW</v>
          </cell>
          <cell r="D389">
            <v>1</v>
          </cell>
          <cell r="E389" t="str">
            <v>EA</v>
          </cell>
          <cell r="F389">
            <v>50</v>
          </cell>
          <cell r="G389">
            <v>179645</v>
          </cell>
          <cell r="I389">
            <v>174413</v>
          </cell>
          <cell r="K389">
            <v>0</v>
          </cell>
          <cell r="M389">
            <v>5232</v>
          </cell>
          <cell r="AM389">
            <v>1</v>
          </cell>
          <cell r="AN389">
            <v>1</v>
          </cell>
          <cell r="AO389">
            <v>1</v>
          </cell>
          <cell r="AP389" t="str">
            <v>프랜트전공</v>
          </cell>
          <cell r="AQ389">
            <v>2.25</v>
          </cell>
          <cell r="BB389" t="str">
            <v>전 3-83-2</v>
          </cell>
        </row>
        <row r="390">
          <cell r="B390" t="str">
            <v>제어반 신설</v>
          </cell>
          <cell r="C390" t="str">
            <v>3.7KW</v>
          </cell>
          <cell r="D390">
            <v>1</v>
          </cell>
          <cell r="E390" t="str">
            <v>EA</v>
          </cell>
          <cell r="F390">
            <v>50</v>
          </cell>
          <cell r="G390">
            <v>163676</v>
          </cell>
          <cell r="I390">
            <v>158909</v>
          </cell>
          <cell r="K390">
            <v>0</v>
          </cell>
          <cell r="M390">
            <v>4767</v>
          </cell>
          <cell r="AM390">
            <v>1</v>
          </cell>
          <cell r="AN390">
            <v>1</v>
          </cell>
          <cell r="AO390">
            <v>1</v>
          </cell>
          <cell r="AP390" t="str">
            <v>프랜트전공</v>
          </cell>
          <cell r="AQ390">
            <v>2.0499999999999998</v>
          </cell>
          <cell r="BB390" t="str">
            <v>전 3-83-2</v>
          </cell>
        </row>
        <row r="391">
          <cell r="B391" t="str">
            <v>제어반 신설</v>
          </cell>
          <cell r="C391" t="str">
            <v>2.2KW이하</v>
          </cell>
          <cell r="D391">
            <v>1</v>
          </cell>
          <cell r="E391" t="str">
            <v>EA</v>
          </cell>
          <cell r="F391">
            <v>50</v>
          </cell>
          <cell r="G391">
            <v>147708</v>
          </cell>
          <cell r="I391">
            <v>143406</v>
          </cell>
          <cell r="K391">
            <v>0</v>
          </cell>
          <cell r="M391">
            <v>4302</v>
          </cell>
          <cell r="AM391">
            <v>1</v>
          </cell>
          <cell r="AN391">
            <v>1</v>
          </cell>
          <cell r="AO391">
            <v>1</v>
          </cell>
          <cell r="AP391" t="str">
            <v>프랜트전공</v>
          </cell>
          <cell r="AQ391">
            <v>1.85</v>
          </cell>
          <cell r="BB391" t="str">
            <v>전 3-83-2</v>
          </cell>
        </row>
        <row r="392">
          <cell r="B392" t="str">
            <v>WHM BOX 설치</v>
          </cell>
          <cell r="C392" t="str">
            <v>(합성수지제 중형)</v>
          </cell>
          <cell r="D392">
            <v>1</v>
          </cell>
          <cell r="E392" t="str">
            <v>EA</v>
          </cell>
          <cell r="F392">
            <v>50</v>
          </cell>
          <cell r="G392">
            <v>23818</v>
          </cell>
          <cell r="I392">
            <v>23125</v>
          </cell>
          <cell r="K392">
            <v>0</v>
          </cell>
          <cell r="M392">
            <v>693</v>
          </cell>
          <cell r="AM392">
            <v>1</v>
          </cell>
          <cell r="AN392">
            <v>1</v>
          </cell>
          <cell r="AO392">
            <v>1</v>
          </cell>
          <cell r="AP392" t="str">
            <v>내선전공</v>
          </cell>
          <cell r="AQ392">
            <v>0.32</v>
          </cell>
          <cell r="BB392" t="str">
            <v>전 7-13</v>
          </cell>
        </row>
        <row r="393">
          <cell r="A393">
            <v>65</v>
          </cell>
          <cell r="B393" t="str">
            <v>1로스위치</v>
          </cell>
          <cell r="C393" t="str">
            <v xml:space="preserve">1구 </v>
          </cell>
          <cell r="D393">
            <v>1</v>
          </cell>
          <cell r="E393" t="str">
            <v>EA</v>
          </cell>
          <cell r="F393">
            <v>50</v>
          </cell>
          <cell r="G393">
            <v>7408</v>
          </cell>
          <cell r="I393">
            <v>4697</v>
          </cell>
          <cell r="J393">
            <v>2571</v>
          </cell>
          <cell r="K393">
            <v>2571</v>
          </cell>
          <cell r="M393">
            <v>140</v>
          </cell>
          <cell r="AM393">
            <v>1</v>
          </cell>
          <cell r="AN393">
            <v>1</v>
          </cell>
          <cell r="AO393">
            <v>1</v>
          </cell>
          <cell r="AP393" t="str">
            <v>내선전공</v>
          </cell>
          <cell r="AQ393">
            <v>6.5000000000000002E-2</v>
          </cell>
          <cell r="BB393" t="str">
            <v>전 7-14 나.</v>
          </cell>
          <cell r="BC393">
            <v>1</v>
          </cell>
        </row>
        <row r="394">
          <cell r="A394">
            <v>66</v>
          </cell>
          <cell r="B394" t="str">
            <v>1로스위치</v>
          </cell>
          <cell r="C394" t="str">
            <v xml:space="preserve">2구 </v>
          </cell>
          <cell r="D394">
            <v>1</v>
          </cell>
          <cell r="E394" t="str">
            <v>EA</v>
          </cell>
          <cell r="F394">
            <v>50</v>
          </cell>
          <cell r="G394">
            <v>9662</v>
          </cell>
          <cell r="I394">
            <v>5636</v>
          </cell>
          <cell r="J394">
            <v>3857</v>
          </cell>
          <cell r="K394">
            <v>3857</v>
          </cell>
          <cell r="M394">
            <v>169</v>
          </cell>
          <cell r="AM394">
            <v>1</v>
          </cell>
          <cell r="AN394">
            <v>1.2</v>
          </cell>
          <cell r="AO394">
            <v>1.2</v>
          </cell>
          <cell r="AP394" t="str">
            <v>내선전공</v>
          </cell>
          <cell r="AQ394">
            <v>6.5000000000000002E-2</v>
          </cell>
          <cell r="BB394" t="str">
            <v>전 7-14 나.</v>
          </cell>
          <cell r="BC394">
            <v>1</v>
          </cell>
        </row>
        <row r="395">
          <cell r="B395" t="str">
            <v>1로스위치</v>
          </cell>
          <cell r="C395" t="str">
            <v xml:space="preserve">3구 </v>
          </cell>
          <cell r="D395">
            <v>1</v>
          </cell>
          <cell r="E395" t="str">
            <v>EA</v>
          </cell>
          <cell r="F395">
            <v>50</v>
          </cell>
          <cell r="G395">
            <v>6773</v>
          </cell>
          <cell r="I395">
            <v>6576</v>
          </cell>
          <cell r="K395">
            <v>0</v>
          </cell>
          <cell r="M395">
            <v>197</v>
          </cell>
          <cell r="AM395">
            <v>1</v>
          </cell>
          <cell r="AN395">
            <v>1.4</v>
          </cell>
          <cell r="AO395">
            <v>1.4</v>
          </cell>
          <cell r="AP395" t="str">
            <v>내선전공</v>
          </cell>
          <cell r="AQ395">
            <v>6.5000000000000002E-2</v>
          </cell>
          <cell r="BB395" t="str">
            <v>전 7-14 나.</v>
          </cell>
          <cell r="BC395">
            <v>1</v>
          </cell>
        </row>
        <row r="396">
          <cell r="B396" t="str">
            <v>1로스위치</v>
          </cell>
          <cell r="C396" t="str">
            <v>4구</v>
          </cell>
          <cell r="D396">
            <v>1</v>
          </cell>
          <cell r="E396" t="str">
            <v>EA</v>
          </cell>
          <cell r="F396">
            <v>50</v>
          </cell>
          <cell r="G396">
            <v>7740</v>
          </cell>
          <cell r="I396">
            <v>7515</v>
          </cell>
          <cell r="K396">
            <v>0</v>
          </cell>
          <cell r="M396">
            <v>225</v>
          </cell>
          <cell r="AM396">
            <v>1</v>
          </cell>
          <cell r="AN396">
            <v>1.6</v>
          </cell>
          <cell r="AO396">
            <v>1.6</v>
          </cell>
          <cell r="AP396" t="str">
            <v>내선전공</v>
          </cell>
          <cell r="AQ396">
            <v>6.5000000000000002E-2</v>
          </cell>
          <cell r="BB396" t="str">
            <v>전 7-14 나.</v>
          </cell>
        </row>
        <row r="397">
          <cell r="B397" t="str">
            <v>1로스위치</v>
          </cell>
          <cell r="C397" t="str">
            <v>5구</v>
          </cell>
          <cell r="D397">
            <v>1</v>
          </cell>
          <cell r="E397" t="str">
            <v>EA</v>
          </cell>
          <cell r="F397">
            <v>50</v>
          </cell>
          <cell r="G397">
            <v>8708</v>
          </cell>
          <cell r="I397">
            <v>8455</v>
          </cell>
          <cell r="K397">
            <v>0</v>
          </cell>
          <cell r="M397">
            <v>253</v>
          </cell>
          <cell r="AM397">
            <v>1</v>
          </cell>
          <cell r="AN397">
            <v>1.8</v>
          </cell>
          <cell r="AO397">
            <v>1.8</v>
          </cell>
          <cell r="AP397" t="str">
            <v>내선전공</v>
          </cell>
          <cell r="AQ397">
            <v>6.5000000000000002E-2</v>
          </cell>
          <cell r="BB397" t="str">
            <v>전 7-14 나.</v>
          </cell>
        </row>
        <row r="398">
          <cell r="B398" t="str">
            <v>P.B S/W</v>
          </cell>
          <cell r="C398" t="str">
            <v>ON/OFF</v>
          </cell>
          <cell r="D398">
            <v>1</v>
          </cell>
          <cell r="E398" t="str">
            <v>EA</v>
          </cell>
          <cell r="F398">
            <v>50</v>
          </cell>
          <cell r="G398">
            <v>9675</v>
          </cell>
          <cell r="I398">
            <v>9394</v>
          </cell>
          <cell r="K398">
            <v>0</v>
          </cell>
          <cell r="M398">
            <v>281</v>
          </cell>
          <cell r="AM398">
            <v>1</v>
          </cell>
          <cell r="AN398">
            <v>2</v>
          </cell>
          <cell r="AO398">
            <v>2</v>
          </cell>
          <cell r="AP398" t="str">
            <v>내선전공</v>
          </cell>
          <cell r="AQ398">
            <v>6.5000000000000002E-2</v>
          </cell>
          <cell r="BB398" t="str">
            <v>전 7-14 나.</v>
          </cell>
          <cell r="BC398">
            <v>1</v>
          </cell>
        </row>
        <row r="399">
          <cell r="B399" t="str">
            <v>3로스위치</v>
          </cell>
          <cell r="C399" t="str">
            <v xml:space="preserve">1구 </v>
          </cell>
          <cell r="D399">
            <v>1</v>
          </cell>
          <cell r="E399" t="str">
            <v>EA</v>
          </cell>
          <cell r="F399">
            <v>50</v>
          </cell>
          <cell r="G399">
            <v>6326</v>
          </cell>
          <cell r="I399">
            <v>6142</v>
          </cell>
          <cell r="K399">
            <v>0</v>
          </cell>
          <cell r="M399">
            <v>184</v>
          </cell>
          <cell r="AM399">
            <v>1</v>
          </cell>
          <cell r="AN399">
            <v>1</v>
          </cell>
          <cell r="AO399">
            <v>1</v>
          </cell>
          <cell r="AP399" t="str">
            <v>내선전공</v>
          </cell>
          <cell r="AQ399">
            <v>8.5000000000000006E-2</v>
          </cell>
          <cell r="BB399" t="str">
            <v>전 7-14 나.</v>
          </cell>
          <cell r="BC399">
            <v>1</v>
          </cell>
        </row>
        <row r="400">
          <cell r="B400" t="str">
            <v>3로스위치</v>
          </cell>
          <cell r="C400" t="str">
            <v xml:space="preserve">2구 </v>
          </cell>
          <cell r="D400">
            <v>1</v>
          </cell>
          <cell r="E400" t="str">
            <v>EA</v>
          </cell>
          <cell r="F400">
            <v>50</v>
          </cell>
          <cell r="G400">
            <v>7592</v>
          </cell>
          <cell r="I400">
            <v>7371</v>
          </cell>
          <cell r="K400">
            <v>0</v>
          </cell>
          <cell r="M400">
            <v>221</v>
          </cell>
          <cell r="AM400">
            <v>1</v>
          </cell>
          <cell r="AN400">
            <v>1.2</v>
          </cell>
          <cell r="AO400">
            <v>1.2</v>
          </cell>
          <cell r="AP400" t="str">
            <v>내선전공</v>
          </cell>
          <cell r="AQ400">
            <v>8.5000000000000006E-2</v>
          </cell>
          <cell r="BB400" t="str">
            <v>전 7-14 나.</v>
          </cell>
          <cell r="BC400">
            <v>1</v>
          </cell>
        </row>
        <row r="401">
          <cell r="B401" t="str">
            <v>3로스위치</v>
          </cell>
          <cell r="C401" t="str">
            <v xml:space="preserve">3구 </v>
          </cell>
          <cell r="D401">
            <v>1</v>
          </cell>
          <cell r="E401" t="str">
            <v>EA</v>
          </cell>
          <cell r="F401">
            <v>50</v>
          </cell>
          <cell r="G401">
            <v>8856</v>
          </cell>
          <cell r="I401">
            <v>8599</v>
          </cell>
          <cell r="K401">
            <v>0</v>
          </cell>
          <cell r="M401">
            <v>257</v>
          </cell>
          <cell r="AM401">
            <v>1</v>
          </cell>
          <cell r="AN401">
            <v>1.4</v>
          </cell>
          <cell r="AO401">
            <v>1.4</v>
          </cell>
          <cell r="AP401" t="str">
            <v>내선전공</v>
          </cell>
          <cell r="AQ401">
            <v>8.5000000000000006E-2</v>
          </cell>
          <cell r="BB401" t="str">
            <v>전 7-14 나.</v>
          </cell>
        </row>
        <row r="402">
          <cell r="A402">
            <v>67</v>
          </cell>
          <cell r="B402" t="str">
            <v>콘센트</v>
          </cell>
          <cell r="C402" t="str">
            <v xml:space="preserve">2P 접지 1구 </v>
          </cell>
          <cell r="D402">
            <v>1</v>
          </cell>
          <cell r="E402" t="str">
            <v>EA</v>
          </cell>
          <cell r="F402">
            <v>50</v>
          </cell>
          <cell r="G402">
            <v>6749</v>
          </cell>
          <cell r="I402">
            <v>5781</v>
          </cell>
          <cell r="J402">
            <v>795</v>
          </cell>
          <cell r="K402">
            <v>795</v>
          </cell>
          <cell r="M402">
            <v>173</v>
          </cell>
          <cell r="AM402">
            <v>1</v>
          </cell>
          <cell r="AN402">
            <v>1</v>
          </cell>
          <cell r="AO402">
            <v>1</v>
          </cell>
          <cell r="AP402" t="str">
            <v>내선전공</v>
          </cell>
          <cell r="AQ402">
            <v>0.08</v>
          </cell>
          <cell r="BB402" t="str">
            <v>전 7-14 가.</v>
          </cell>
          <cell r="BC402">
            <v>1</v>
          </cell>
        </row>
      </sheetData>
      <sheetData sheetId="3" refreshError="1"/>
      <sheetData sheetId="4" refreshError="1"/>
      <sheetData sheetId="5" refreshError="1"/>
      <sheetData sheetId="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공사비"/>
      <sheetName val="내역서"/>
      <sheetName val="일위대가"/>
      <sheetName val="지주목시비량산출서"/>
      <sheetName val="부숙톱밥"/>
      <sheetName val="기계경비"/>
      <sheetName val="파고라A형"/>
      <sheetName val="파고라B형"/>
      <sheetName val="조경경계블럭"/>
      <sheetName val="인공토포설"/>
      <sheetName val="자연석쌓기"/>
      <sheetName val="적용기준"/>
      <sheetName val="단가조사"/>
      <sheetName val="기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공정표"/>
      <sheetName val="총괄표"/>
      <sheetName val="토목내역"/>
      <sheetName val="토목구분"/>
      <sheetName val="기계총괄표"/>
      <sheetName val="기계내역"/>
    </sheetNames>
    <sheetDataSet>
      <sheetData sheetId="0"/>
      <sheetData sheetId="1"/>
      <sheetData sheetId="2" refreshError="1">
        <row r="24">
          <cell r="J24">
            <v>0.84982999999999997</v>
          </cell>
        </row>
      </sheetData>
      <sheetData sheetId="3"/>
      <sheetData sheetId="4"/>
      <sheetData sheetId="5"/>
      <sheetData sheetId="6"/>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
      <sheetName val="공사원가계산서"/>
      <sheetName val="집계표"/>
      <sheetName val="일위대가"/>
      <sheetName val="시설물기초일위대가"/>
      <sheetName val="간지"/>
      <sheetName val="중기단가산출서"/>
      <sheetName val="단가비교표"/>
      <sheetName val="Sheet1"/>
      <sheetName val="Module4"/>
      <sheetName val="Module1"/>
      <sheetName val="전기일위대가"/>
      <sheetName val="조명시설"/>
      <sheetName val="금액내역서"/>
      <sheetName val="깨기"/>
      <sheetName val="기성 총괄내역"/>
      <sheetName val="기성부분내역서"/>
      <sheetName val="총괄내역서"/>
      <sheetName val="내역서"/>
      <sheetName val="공정별 시공 및 집행내역"/>
      <sheetName val="말뚝지지력산정"/>
      <sheetName val="CODE"/>
      <sheetName val="갑지(추정)"/>
      <sheetName val="기초일위"/>
      <sheetName val="시설일위"/>
      <sheetName val="조명일위"/>
      <sheetName val="원형맨홀수량"/>
      <sheetName val="sub"/>
      <sheetName val="지장물C"/>
      <sheetName val="danga"/>
      <sheetName val="ilch"/>
      <sheetName val="노임단가"/>
      <sheetName val="담장산출"/>
      <sheetName val="자재단가조사표-수목"/>
      <sheetName val="입찰안"/>
      <sheetName val="ETC"/>
      <sheetName val="골조시행"/>
      <sheetName val="woo(mac)"/>
      <sheetName val="Sheet2"/>
      <sheetName val="Y-WORK"/>
      <sheetName val="단면 (2)"/>
      <sheetName val="조경"/>
      <sheetName val="hvac(제어동)"/>
      <sheetName val="I.설계조건"/>
      <sheetName val=" ｹ-ﾌﾞﾙ"/>
      <sheetName val="토공사"/>
      <sheetName val="2002상반기노임기준"/>
      <sheetName val="공통가설"/>
      <sheetName val="대비"/>
      <sheetName val="특색있는 녹화거리 조성공사(2월 10일)"/>
      <sheetName val="데이타"/>
      <sheetName val="식재인부"/>
      <sheetName val="지급자재"/>
      <sheetName val="기둥(원형)"/>
      <sheetName val="밸브설치"/>
      <sheetName val="FORM-0"/>
      <sheetName val="빙장비사양"/>
      <sheetName val="장비사양"/>
      <sheetName val="AV시스템"/>
      <sheetName val="Sheet3"/>
      <sheetName val="견적서"/>
      <sheetName val="BOQ건축"/>
      <sheetName val="세부내역"/>
      <sheetName val="토공"/>
      <sheetName val="기계시공"/>
      <sheetName val="현장지지물물량"/>
      <sheetName val="FB25JN"/>
      <sheetName val="내역"/>
      <sheetName val="설직재-1"/>
      <sheetName val="Sheet5"/>
      <sheetName val="간접"/>
      <sheetName val="98지급계획"/>
      <sheetName val="품셈TABLE"/>
      <sheetName val="기본일위"/>
      <sheetName val="실행내역 "/>
      <sheetName val="품셈"/>
      <sheetName val="지수"/>
      <sheetName val="ITEM"/>
      <sheetName val="4안전율"/>
      <sheetName val="내력서"/>
      <sheetName val="단면가정"/>
      <sheetName val="설계조건"/>
      <sheetName val="99노임기준"/>
      <sheetName val="1차증가원가계산"/>
      <sheetName val="기본단가표"/>
      <sheetName val="총괄표"/>
      <sheetName val="1.설계조건"/>
      <sheetName val="장비"/>
      <sheetName val="노무"/>
      <sheetName val="자재"/>
      <sheetName val="1.설계기준"/>
      <sheetName val="TYPE-A"/>
      <sheetName val="기초자료"/>
      <sheetName val="진주방향"/>
      <sheetName val="1-1"/>
      <sheetName val="송라터널총괄"/>
      <sheetName val="Macro(전선)"/>
      <sheetName val="직공비"/>
      <sheetName val="UNSTEADY"/>
      <sheetName val="DATA1"/>
      <sheetName val="수량산출"/>
      <sheetName val="내역서 "/>
      <sheetName val="코드표"/>
      <sheetName val="기성_총괄내역"/>
      <sheetName val="공정별_시공_및_집행내역"/>
      <sheetName val="단면_(2)"/>
      <sheetName val="I_설계조건"/>
      <sheetName val="교각1"/>
      <sheetName val="내역(전체)"/>
      <sheetName val="빌딩 안내"/>
      <sheetName val="1.우편집중내역서"/>
      <sheetName val="표지 (2)"/>
      <sheetName val="자재단가비교표"/>
      <sheetName val="내역서중"/>
      <sheetName val="1공구산출내역서"/>
      <sheetName val="#REF"/>
      <sheetName val="식재"/>
      <sheetName val="시설물"/>
      <sheetName val="식재출력용"/>
      <sheetName val="유지관리"/>
      <sheetName val="단가"/>
      <sheetName val="104동"/>
      <sheetName val="단위단가"/>
      <sheetName val="WORK"/>
      <sheetName val="Total"/>
      <sheetName val="연습"/>
      <sheetName val="부표총괄"/>
      <sheetName val="포장복구집계"/>
      <sheetName val="갑지1"/>
      <sheetName val="토목"/>
      <sheetName val="퇴비산출근거"/>
      <sheetName val="_ｹ-ﾌﾞﾙ"/>
      <sheetName val="특색있는_녹화거리_조성공사(2월_10일)"/>
      <sheetName val="96노임기준"/>
      <sheetName val="소비자가"/>
      <sheetName val="설비내역서"/>
      <sheetName val="건축내역서"/>
      <sheetName val="전기내역서"/>
      <sheetName val="신우"/>
      <sheetName val="갑지"/>
      <sheetName val="guard(mac)"/>
      <sheetName val="APT내역"/>
      <sheetName val="배수철근"/>
      <sheetName val="설계개요"/>
      <sheetName val="목록"/>
      <sheetName val="단가대비"/>
      <sheetName val="토사(PE)"/>
      <sheetName val="인건-측정"/>
      <sheetName val="철근단면적"/>
      <sheetName val="터파기및재료"/>
      <sheetName val="일위대가표"/>
      <sheetName val="data"/>
      <sheetName val="금융비용"/>
      <sheetName val="정부노임단가"/>
      <sheetName val="식재(1)"/>
      <sheetName val="식재부대(2)"/>
      <sheetName val="식재유지(3)"/>
      <sheetName val="조경시설(4)"/>
      <sheetName val="놀이시설(5)"/>
      <sheetName val="심사승인"/>
      <sheetName val="DATE"/>
      <sheetName val="청천내"/>
      <sheetName val="dtt0301"/>
      <sheetName val="견적990322"/>
      <sheetName val="지주목시비량산출서"/>
      <sheetName val="단가조사"/>
      <sheetName val="원가계산서"/>
      <sheetName val="분류작업"/>
      <sheetName val="11.자재단가"/>
      <sheetName val="전기"/>
      <sheetName val="대비내역"/>
      <sheetName val="crude.SLAB RE-bar"/>
      <sheetName val="3.하중산정4.지지력"/>
      <sheetName val=" 냉각수펌프"/>
      <sheetName val="시설물일위"/>
      <sheetName val="가설공사"/>
      <sheetName val="단가결정"/>
      <sheetName val="내역아"/>
      <sheetName val="울타리"/>
      <sheetName val="일위목록"/>
      <sheetName val="공사내역서(을)실행"/>
      <sheetName val="단"/>
      <sheetName val="수목데이타 "/>
      <sheetName val="DC-2303"/>
      <sheetName val="예산변경원인분석"/>
      <sheetName val="SORCE1"/>
      <sheetName val="SLAB&quot;1&quot;"/>
      <sheetName val="쌍송교"/>
      <sheetName val="일위대가목록"/>
      <sheetName val="물량표S"/>
      <sheetName val="점수계산1-2"/>
      <sheetName val="COPING"/>
      <sheetName val="을"/>
      <sheetName val="분석"/>
      <sheetName val="6PILE  (돌출)"/>
      <sheetName val="유기공정"/>
      <sheetName val="일위"/>
      <sheetName val="심사계산"/>
      <sheetName val="심사물량"/>
      <sheetName val="MOTOR"/>
      <sheetName val="설계예산"/>
      <sheetName val="예산내역서"/>
      <sheetName val="설계예산서"/>
      <sheetName val="토적표"/>
      <sheetName val="부대시설"/>
      <sheetName val="수량산출서"/>
      <sheetName val="Y_WORK"/>
      <sheetName val="대가표(품셈)"/>
      <sheetName val="손익분석"/>
      <sheetName val="내역표지"/>
      <sheetName val="3BL공동구 수량"/>
      <sheetName val="수량BOQ"/>
      <sheetName val="주경기-오배수"/>
      <sheetName val="hvac내역서(제어동)"/>
      <sheetName val="물가자료"/>
      <sheetName val="을지"/>
      <sheetName val="전체"/>
      <sheetName val="DB"/>
      <sheetName val="약품공급2"/>
      <sheetName val="토공(우물통,기타) "/>
      <sheetName val="계산서(곡선부)"/>
      <sheetName val="-치수표(곡선부)"/>
      <sheetName val="H-pile(298x299)"/>
      <sheetName val="H-pile(250x250)"/>
      <sheetName val="노임"/>
      <sheetName val="조작대(1연)"/>
      <sheetName val="표지"/>
      <sheetName val="직재"/>
      <sheetName val="교각계산"/>
      <sheetName val="제수변수량"/>
      <sheetName val="설계명세서"/>
      <sheetName val="제경비"/>
      <sheetName val="1월"/>
      <sheetName val="ITB COST"/>
      <sheetName val="계산근거"/>
      <sheetName val="바.한일양산"/>
      <sheetName val="라멘수량"/>
      <sheetName val="설계변경원가계산총괄표"/>
      <sheetName val="wall"/>
      <sheetName val="plan&amp;section of foundation"/>
      <sheetName val="직노"/>
      <sheetName val="제-노임"/>
      <sheetName val="제직재"/>
      <sheetName val="시설물기초"/>
      <sheetName val="날개벽(시점좌측)"/>
      <sheetName val="제수"/>
      <sheetName val="공기"/>
      <sheetName val="CRUDE RE-bar"/>
      <sheetName val="견"/>
      <sheetName val="TEL"/>
      <sheetName val="냉천부속동"/>
      <sheetName val="용소리교"/>
      <sheetName val="역T형"/>
      <sheetName val="PAINT"/>
      <sheetName val="SUMMARY"/>
      <sheetName val="C.S.A"/>
      <sheetName val="전기일위목록"/>
      <sheetName val="산근1"/>
      <sheetName val="ABUT수량-A1"/>
      <sheetName val="물량표"/>
      <sheetName val="화재 탐지 설비"/>
      <sheetName val="TABLE"/>
      <sheetName val="계약ITEM"/>
      <sheetName val="요율"/>
      <sheetName val="일위목록데이타"/>
      <sheetName val="design criteria"/>
      <sheetName val="변화치수"/>
      <sheetName val="BSD (2)"/>
      <sheetName val="중기조종사 단위단가"/>
      <sheetName val="건축"/>
      <sheetName val="실행내역"/>
      <sheetName val="TB-내역서"/>
      <sheetName val="M_B"/>
      <sheetName val="계화배수"/>
      <sheetName val="수목표준대가"/>
      <sheetName val="인건비 "/>
      <sheetName val="우배수"/>
      <sheetName val="INPUT"/>
      <sheetName val="대로근거"/>
      <sheetName val="부대공"/>
      <sheetName val="CLAUSE"/>
      <sheetName val="CPM챠트"/>
      <sheetName val="중기일위대가"/>
      <sheetName val="건축공사실행"/>
      <sheetName val="TOEC"/>
      <sheetName val="물량집계"/>
      <sheetName val="일위대가(계측기설치)"/>
      <sheetName val="배수공 주요자재 집계표"/>
      <sheetName val="현장관리비"/>
      <sheetName val="공사개요"/>
      <sheetName val="토 적 표"/>
      <sheetName val="감가상각"/>
      <sheetName val="횡배수관"/>
      <sheetName val="예방접종계획"/>
      <sheetName val="근태계획서"/>
      <sheetName val="제잡비계산서"/>
      <sheetName val="건축집계"/>
      <sheetName val="단락전류-A"/>
      <sheetName val="자료"/>
      <sheetName val="견적"/>
      <sheetName val="97 사업추정(WEKI)"/>
      <sheetName val="간선계산"/>
      <sheetName val="단위중기"/>
      <sheetName val="내역총괄표"/>
      <sheetName val="산근(PE,300)"/>
      <sheetName val="특2호하천산근"/>
      <sheetName val="특2호부관하천산근"/>
      <sheetName val="9GNG운반"/>
      <sheetName val="작성"/>
      <sheetName val="EKOG10건축"/>
      <sheetName val="성곽내역서"/>
      <sheetName val="공종별수량집계"/>
      <sheetName val="암거"/>
      <sheetName val="포장공"/>
      <sheetName val="Sheet1 (2)"/>
      <sheetName val="유림총괄"/>
      <sheetName val="양천현"/>
      <sheetName val="총괄-1"/>
      <sheetName val="건축내역"/>
      <sheetName val="명세서"/>
      <sheetName val="현황산출서"/>
      <sheetName val="수문보고"/>
      <sheetName val="참고자료"/>
      <sheetName val="일반부표"/>
      <sheetName val="COPING-1"/>
      <sheetName val="역T형교대-2수량"/>
      <sheetName val="1호맨홀수량산출"/>
      <sheetName val="1-1평균터파기고(1)"/>
      <sheetName val="가시설(TYPE-A)"/>
      <sheetName val="1호맨홀가감수량"/>
      <sheetName val="토공수량산출"/>
      <sheetName val="토적계산서"/>
      <sheetName val="암거공"/>
      <sheetName val="산출목록표"/>
      <sheetName val="입찰"/>
      <sheetName val="현경"/>
      <sheetName val="공사현황"/>
      <sheetName val="노원열병합  건축공사기성내역서"/>
      <sheetName val="날개벽수량표"/>
      <sheetName val="4.전기"/>
      <sheetName val="집수정(600-700)"/>
      <sheetName val="산거각호표"/>
      <sheetName val="일집"/>
      <sheetName val="철거산출근거"/>
      <sheetName val="T1"/>
      <sheetName val="3.공통공사대비"/>
      <sheetName val="#1"/>
      <sheetName val="N賃率-職"/>
      <sheetName val="6호기"/>
      <sheetName val="접지수량"/>
      <sheetName val="원형1호맨홀토공수량"/>
      <sheetName val="공내역"/>
      <sheetName val="산수배수"/>
      <sheetName val="횡배수관토공수량"/>
      <sheetName val="부대대비"/>
      <sheetName val="냉연집계"/>
      <sheetName val="2.대외공문"/>
      <sheetName val="내2"/>
      <sheetName val="DATABASE"/>
      <sheetName val="Dwg"/>
      <sheetName val="차액보증"/>
      <sheetName val="신길1동"/>
      <sheetName val="단위수량"/>
      <sheetName val="단면검토"/>
      <sheetName val="도체종-상수표"/>
      <sheetName val="20관리비율"/>
      <sheetName val="gyun"/>
      <sheetName val="자재운반단가일람표"/>
      <sheetName val="확인서"/>
      <sheetName val="간접비내역-1"/>
      <sheetName val="COA-17"/>
      <sheetName val="C-18"/>
      <sheetName val="총계"/>
      <sheetName val="깨기수량"/>
      <sheetName val="이름정의"/>
      <sheetName val="초기화면"/>
      <sheetName val="공사비집계"/>
      <sheetName val="식재총괄"/>
      <sheetName val="단가LIST(8.16)"/>
      <sheetName val="대치판정"/>
      <sheetName val="2공구산출내역"/>
      <sheetName val="단재적표"/>
      <sheetName val="Sheet10"/>
      <sheetName val="마산방향"/>
      <sheetName val="마산방향철근집계"/>
      <sheetName val="C.배수관공"/>
      <sheetName val="과천MAIN"/>
      <sheetName val="설계명세"/>
      <sheetName val="산출근거"/>
      <sheetName val="기계경비"/>
      <sheetName val="수도일위대가"/>
      <sheetName val="단가산출2"/>
      <sheetName val="단가 및 재료비"/>
      <sheetName val="기성_총괄내역1"/>
      <sheetName val="공정별_시공_및_집행내역1"/>
      <sheetName val="특색있는_녹화거리_조성공사(2월_10일)1"/>
      <sheetName val="단면_(2)1"/>
      <sheetName val="I_설계조건1"/>
      <sheetName val="_ｹ-ﾌﾞﾙ1"/>
      <sheetName val="실행내역_"/>
      <sheetName val="1_설계기준"/>
      <sheetName val="빌딩_안내"/>
      <sheetName val="_냉각수펌프"/>
      <sheetName val="1_우편집중내역서"/>
      <sheetName val="1_설계조건"/>
      <sheetName val="표지_(2)"/>
      <sheetName val="내역서_"/>
      <sheetName val="11_자재단가"/>
      <sheetName val="수목데이타_"/>
      <sheetName val="6PILE__(돌출)"/>
      <sheetName val="3BL공동구_수량"/>
      <sheetName val="plan&amp;section_of_foundation"/>
      <sheetName val="3_하중산정4_지지력"/>
      <sheetName val="crude_SLAB_RE-bar"/>
      <sheetName val="CRUDE_RE-bar"/>
      <sheetName val="Sheet1_(2)"/>
      <sheetName val="C_S_A"/>
      <sheetName val="총괄"/>
      <sheetName val="건설기계"/>
      <sheetName val="단가산출"/>
      <sheetName val="사급자재"/>
      <sheetName val="간접경상비"/>
      <sheetName val="Macro(차단기)"/>
      <sheetName val="매입세"/>
      <sheetName val="15100"/>
      <sheetName val="TB_내역서"/>
      <sheetName val="산출내역서집계표"/>
      <sheetName val="YES-T"/>
      <sheetName val="시중노임단가"/>
      <sheetName val="견적결정신청"/>
      <sheetName val="실행간접비용"/>
      <sheetName val="#3_일위대가목록"/>
      <sheetName val="AP1"/>
      <sheetName val="플랜트 설치"/>
      <sheetName val="매립"/>
      <sheetName val="1995년 섹터별 매출"/>
      <sheetName val="FAB별"/>
      <sheetName val="경사수로"/>
      <sheetName val="참조"/>
      <sheetName val="수안보-MBR1"/>
      <sheetName val="1"/>
      <sheetName val="기성_총괄내역3"/>
      <sheetName val="공정별_시공_및_집행내역3"/>
      <sheetName val="단면_(2)3"/>
      <sheetName val="실행내역_2"/>
      <sheetName val="I_설계조건3"/>
      <sheetName val="특색있는_녹화거리_조성공사(2월_10일)3"/>
      <sheetName val="_ｹ-ﾌﾞﾙ3"/>
      <sheetName val="표지_(2)2"/>
      <sheetName val="1_설계기준2"/>
      <sheetName val="1_설계조건2"/>
      <sheetName val="빌딩_안내2"/>
      <sheetName val="1_우편집중내역서2"/>
      <sheetName val="내역서_2"/>
      <sheetName val="3BL공동구_수량2"/>
      <sheetName val="11_자재단가2"/>
      <sheetName val="수목데이타_2"/>
      <sheetName val="3_하중산정4_지지력2"/>
      <sheetName val="기성_총괄내역2"/>
      <sheetName val="공정별_시공_및_집행내역2"/>
      <sheetName val="단면_(2)2"/>
      <sheetName val="실행내역_1"/>
      <sheetName val="I_설계조건2"/>
      <sheetName val="특색있는_녹화거리_조성공사(2월_10일)2"/>
      <sheetName val="_ｹ-ﾌﾞﾙ2"/>
      <sheetName val="표지_(2)1"/>
      <sheetName val="1_설계기준1"/>
      <sheetName val="1_설계조건1"/>
      <sheetName val="빌딩_안내1"/>
      <sheetName val="1_우편집중내역서1"/>
      <sheetName val="내역서_1"/>
      <sheetName val="3BL공동구_수량1"/>
      <sheetName val="11_자재단가1"/>
      <sheetName val="수목데이타_1"/>
      <sheetName val="3_하중산정4_지지력1"/>
      <sheetName val="기성_총괄내역4"/>
      <sheetName val="공정별_시공_및_집행내역4"/>
      <sheetName val="단면_(2)4"/>
      <sheetName val="실행내역_3"/>
      <sheetName val="I_설계조건4"/>
      <sheetName val="특색있는_녹화거리_조성공사(2월_10일)4"/>
      <sheetName val="_ｹ-ﾌﾞﾙ4"/>
      <sheetName val="표지_(2)3"/>
      <sheetName val="1_설계기준3"/>
      <sheetName val="1_설계조건3"/>
      <sheetName val="빌딩_안내3"/>
      <sheetName val="1_우편집중내역서3"/>
      <sheetName val="내역서_3"/>
      <sheetName val="3BL공동구_수량3"/>
      <sheetName val="11_자재단가3"/>
      <sheetName val="수목데이타_3"/>
      <sheetName val="3_하중산정4_지지력3"/>
      <sheetName val="Sheet13"/>
      <sheetName val="Sheet14"/>
      <sheetName val="Sheet9"/>
      <sheetName val="EQUIP-H"/>
      <sheetName val="중기사용료"/>
      <sheetName val="설계내역(2001)"/>
      <sheetName val="자재목록"/>
      <sheetName val="입력"/>
      <sheetName val="design_criteria"/>
      <sheetName val="97_사업추정(WEKI)"/>
      <sheetName val="토공(우물통,기타)_"/>
      <sheetName val="바_한일양산"/>
      <sheetName val="4_전기"/>
      <sheetName val="토_적_표"/>
      <sheetName val="ITB_COST"/>
      <sheetName val="중기조종사_단위단가"/>
      <sheetName val="BSD_(2)"/>
      <sheetName val="화재_탐지_설비"/>
      <sheetName val="기초공"/>
      <sheetName val="몰탈재료산출"/>
      <sheetName val="CABdata"/>
      <sheetName val="원가계산서 "/>
      <sheetName val="예산변경사항"/>
      <sheetName val="8.PILE  (돌출)"/>
      <sheetName val="자  재"/>
      <sheetName val="휴게시설수량산출"/>
      <sheetName val="1차변경내역"/>
      <sheetName val="A1"/>
      <sheetName val="도급"/>
      <sheetName val="DIAPHRAGM"/>
      <sheetName val="여과지동"/>
      <sheetName val="직원수당"/>
      <sheetName val="주요공사"/>
      <sheetName val="FRP내역서"/>
      <sheetName val="File_관급"/>
      <sheetName val="공정집계"/>
      <sheetName val="실행"/>
      <sheetName val="6월실적"/>
      <sheetName val="노임이"/>
      <sheetName val="단가산출1"/>
      <sheetName val="남양내역"/>
      <sheetName val="내역서(기계)"/>
      <sheetName val="fursys"/>
      <sheetName val="Constants"/>
      <sheetName val="중로근거"/>
      <sheetName val="원가계산"/>
      <sheetName val="_x0002__x0000_ヰC_x0000__x0000_"/>
      <sheetName val="_x0008_"/>
      <sheetName val="Resource summary"/>
      <sheetName val="labor"/>
      <sheetName val="sheeet2"/>
      <sheetName val="당진1,2호기전선관설치및접지4차공사내역서-을지"/>
      <sheetName val="별표 "/>
      <sheetName val="INPUT(덕도방향-시점)"/>
      <sheetName val="960318-1"/>
      <sheetName val="공사내역"/>
      <sheetName val="신당동집계표"/>
      <sheetName val="능률"/>
      <sheetName val="가설식당"/>
      <sheetName val="원계약서"/>
      <sheetName val="교대(A1)"/>
      <sheetName val="입력값"/>
      <sheetName val="설계기준 및 하중계산"/>
      <sheetName val="000000"/>
      <sheetName val="대림경상68억"/>
      <sheetName val="버스운행안내"/>
      <sheetName val="단가표"/>
      <sheetName val="200"/>
      <sheetName val="수로교총재료집계"/>
      <sheetName val="연령현황"/>
      <sheetName val="SLAB"/>
      <sheetName val="원가입력"/>
      <sheetName val="design load"/>
      <sheetName val="working load at the btm ft."/>
      <sheetName val="stability check"/>
      <sheetName val="CPM챠트 "/>
      <sheetName val="부산4"/>
      <sheetName val="매출 비교"/>
      <sheetName val="9811"/>
      <sheetName val="납부서"/>
      <sheetName val="소일위대가코드표"/>
      <sheetName val="연결임시"/>
      <sheetName val="설치공사비"/>
      <sheetName val="관로부문"/>
      <sheetName val="관급_File"/>
      <sheetName val="관로공정"/>
      <sheetName val="계수시트"/>
      <sheetName val="01"/>
      <sheetName val="주관사업"/>
      <sheetName val="Quantity"/>
      <sheetName val="품셈1-"/>
      <sheetName val="PIPE"/>
      <sheetName val="VALVE"/>
      <sheetName val="PIPE(UG)내역"/>
      <sheetName val="NYS"/>
      <sheetName val="앉음벽 (2)"/>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sheetData sheetId="439" refreshError="1"/>
      <sheetData sheetId="440" refreshError="1"/>
      <sheetData sheetId="441"/>
      <sheetData sheetId="442"/>
      <sheetData sheetId="443"/>
      <sheetData sheetId="444"/>
      <sheetData sheetId="445"/>
      <sheetData sheetId="446"/>
      <sheetData sheetId="447"/>
      <sheetData sheetId="448"/>
      <sheetData sheetId="449"/>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sheetData sheetId="539"/>
      <sheetData sheetId="540" refreshError="1"/>
      <sheetData sheetId="541" refreshError="1"/>
      <sheetData sheetId="542"/>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0"/>
      <sheetName val="B01"/>
      <sheetName val="B0102"/>
      <sheetName val="B0103"/>
      <sheetName val="B0104"/>
      <sheetName val="B0105"/>
      <sheetName val="B0106"/>
      <sheetName val="B0107"/>
      <sheetName val="B0108"/>
      <sheetName val="B0109"/>
      <sheetName val="B0110"/>
      <sheetName val="B02"/>
      <sheetName val="B0201"/>
      <sheetName val="B0202"/>
      <sheetName val="B0203"/>
      <sheetName val="B0204"/>
      <sheetName val="B0205"/>
      <sheetName val="B0206"/>
      <sheetName val="B0207"/>
      <sheetName val="B0208"/>
      <sheetName val="B0209"/>
      <sheetName val="B0210"/>
      <sheetName val="일위대가목차"/>
      <sheetName val="일위대가표"/>
      <sheetName val="단가표"/>
      <sheetName val="단가조사서"/>
      <sheetName val="공종"/>
      <sheetName val="단가구분"/>
      <sheetName val="PCODE"/>
      <sheetName val="서식(내역)"/>
      <sheetName val="서식(단가)"/>
      <sheetName val="서식(일위대가)"/>
      <sheetName val="서식(목차)"/>
      <sheetName val="B0101"/>
      <sheetName val="총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내역서1"/>
      <sheetName val="일위대가목차"/>
      <sheetName val="#REF"/>
      <sheetName val="금액내역서"/>
      <sheetName val="일위대가표"/>
      <sheetName val="설계조건"/>
      <sheetName val="소업1교"/>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토공(원형)"/>
      <sheetName val="기초공"/>
      <sheetName val="기둥(원형)"/>
      <sheetName val="COPING"/>
    </sheetNames>
    <sheetDataSet>
      <sheetData sheetId="0"/>
      <sheetData sheetId="1"/>
      <sheetData sheetId="2"/>
      <sheetData sheetId="3"/>
      <sheetData sheetId="4"/>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토공(원형)"/>
      <sheetName val="기초공"/>
      <sheetName val="기둥(원형)"/>
      <sheetName val="COPING"/>
    </sheetNames>
    <sheetDataSet>
      <sheetData sheetId="0"/>
      <sheetData sheetId="1"/>
      <sheetData sheetId="2"/>
      <sheetData sheetId="3"/>
      <sheetData sheetId="4"/>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설공통공사"/>
      <sheetName val="기구조직"/>
      <sheetName val="기본입력"/>
      <sheetName val="경비2내역"/>
      <sheetName val="기준단가"/>
      <sheetName val="접대비"/>
      <sheetName val="선급금"/>
      <sheetName val="하자수수료"/>
      <sheetName val="일위대가목차"/>
      <sheetName val="소업1교"/>
      <sheetName val="기초공"/>
      <sheetName val="기둥(원형)"/>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집계"/>
      <sheetName val="F철근집계"/>
      <sheetName val="type-F"/>
    </sheetNames>
    <sheetDataSet>
      <sheetData sheetId="0"/>
      <sheetData sheetId="1"/>
      <sheetData sheetId="2">
        <row r="411">
          <cell r="AS411">
            <v>5.6829999999999989</v>
          </cell>
        </row>
        <row r="415">
          <cell r="AS415">
            <v>46.018999999999998</v>
          </cell>
        </row>
        <row r="419">
          <cell r="AS419">
            <v>202.292</v>
          </cell>
        </row>
      </sheetData>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일위목록-1"/>
      <sheetName val="식재"/>
      <sheetName val="시설"/>
      <sheetName val="기초"/>
      <sheetName val="식재수량산출"/>
      <sheetName val="식재단가"/>
      <sheetName val="시설단가"/>
      <sheetName val="노임단가"/>
      <sheetName val="수량산출서"/>
      <sheetName val="자재집계표"/>
      <sheetName val="총괄집계"/>
      <sheetName val="type-F"/>
      <sheetName val="경비2내역"/>
      <sheetName val="대비"/>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dt"/>
      <sheetName val="공사원가"/>
      <sheetName val="내역서집계표"/>
      <sheetName val="내역서99-4"/>
      <sheetName val="일위대가집계표"/>
      <sheetName val="정부노임단가"/>
      <sheetName val="단가조사서"/>
      <sheetName val="견적중기"/>
      <sheetName val="중기산출근거"/>
      <sheetName val="중기집계표"/>
      <sheetName val="중기계산"/>
      <sheetName val="주입율"/>
      <sheetName val="토공일위"/>
      <sheetName val="공통일위"/>
      <sheetName val="일반토목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RCD-장비운반"/>
      <sheetName val="RCD-STAND파일압입"/>
      <sheetName val="RCD-장비이동및거치"/>
      <sheetName val="RCD-굴착(풍화암)"/>
      <sheetName val="RCD-굴착(기반암)"/>
      <sheetName val="RCD-슬라임처리"/>
      <sheetName val="RCD-말뚝조성공"/>
      <sheetName val="RCD-두부정리"/>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수량산출서"/>
      <sheetName val="설계조건"/>
      <sheetName val="안정계산"/>
      <sheetName val="단면검토"/>
      <sheetName val="BLOCK(1)"/>
      <sheetName val="특2호하천산근"/>
      <sheetName val="특2호부관하천산근"/>
    </sheetNames>
    <sheetDataSet>
      <sheetData sheetId="0" refreshError="1"/>
      <sheetData sheetId="1"/>
      <sheetData sheetId="2"/>
      <sheetData sheetId="3"/>
      <sheetData sheetId="4"/>
      <sheetData sheetId="5"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
    </sheetNames>
    <sheetDataSet>
      <sheetData sheetId="0">
        <row r="22">
          <cell r="A22">
            <v>1</v>
          </cell>
          <cell r="B22" t="str">
            <v>전선</v>
          </cell>
          <cell r="C22" t="str">
            <v>GV 2㎟</v>
          </cell>
          <cell r="D22">
            <v>1.05</v>
          </cell>
          <cell r="E22" t="str">
            <v>m</v>
          </cell>
          <cell r="F22">
            <v>50</v>
          </cell>
          <cell r="G22">
            <v>642</v>
          </cell>
          <cell r="I22">
            <v>480</v>
          </cell>
          <cell r="J22">
            <v>141</v>
          </cell>
          <cell r="K22">
            <v>148</v>
          </cell>
          <cell r="M22">
            <v>14</v>
          </cell>
          <cell r="AM22">
            <v>1</v>
          </cell>
          <cell r="AN22">
            <v>0.01</v>
          </cell>
          <cell r="AO22">
            <v>1</v>
          </cell>
          <cell r="AP22" t="str">
            <v>내선전공</v>
          </cell>
          <cell r="AQ22">
            <v>0.01</v>
          </cell>
          <cell r="BB22" t="str">
            <v>전 7-8</v>
          </cell>
        </row>
        <row r="23">
          <cell r="A23">
            <v>2</v>
          </cell>
          <cell r="B23" t="str">
            <v>전선</v>
          </cell>
          <cell r="C23" t="str">
            <v>GV 3.5㎟</v>
          </cell>
          <cell r="D23">
            <v>1.05</v>
          </cell>
          <cell r="E23" t="str">
            <v>m</v>
          </cell>
          <cell r="F23">
            <v>50</v>
          </cell>
          <cell r="G23">
            <v>694</v>
          </cell>
          <cell r="I23">
            <v>480</v>
          </cell>
          <cell r="J23">
            <v>191</v>
          </cell>
          <cell r="K23">
            <v>200</v>
          </cell>
          <cell r="M23">
            <v>14</v>
          </cell>
          <cell r="AM23">
            <v>1</v>
          </cell>
          <cell r="AN23">
            <v>0.01</v>
          </cell>
          <cell r="AO23">
            <v>1</v>
          </cell>
          <cell r="AP23" t="str">
            <v>내선전공</v>
          </cell>
          <cell r="AQ23">
            <v>0.01</v>
          </cell>
          <cell r="BB23" t="str">
            <v>전 7-8</v>
          </cell>
        </row>
        <row r="24">
          <cell r="A24">
            <v>3</v>
          </cell>
          <cell r="B24" t="str">
            <v>전선</v>
          </cell>
          <cell r="C24" t="str">
            <v>GV 5.5㎟</v>
          </cell>
          <cell r="D24">
            <v>1.05</v>
          </cell>
          <cell r="E24" t="str">
            <v>m</v>
          </cell>
          <cell r="F24">
            <v>50</v>
          </cell>
          <cell r="G24">
            <v>765</v>
          </cell>
          <cell r="I24">
            <v>480</v>
          </cell>
          <cell r="J24">
            <v>259</v>
          </cell>
          <cell r="K24">
            <v>271</v>
          </cell>
          <cell r="M24">
            <v>14</v>
          </cell>
          <cell r="AM24">
            <v>1</v>
          </cell>
          <cell r="AN24">
            <v>0.01</v>
          </cell>
          <cell r="AO24">
            <v>1</v>
          </cell>
          <cell r="AP24" t="str">
            <v>내선전공</v>
          </cell>
          <cell r="AQ24">
            <v>0.01</v>
          </cell>
          <cell r="BB24" t="str">
            <v>전 7-8</v>
          </cell>
        </row>
        <row r="25">
          <cell r="A25">
            <v>4</v>
          </cell>
          <cell r="B25" t="str">
            <v>전선</v>
          </cell>
          <cell r="C25" t="str">
            <v>GV 8㎟</v>
          </cell>
          <cell r="D25">
            <v>1.05</v>
          </cell>
          <cell r="E25" t="str">
            <v>m</v>
          </cell>
          <cell r="F25">
            <v>50</v>
          </cell>
          <cell r="G25">
            <v>1403</v>
          </cell>
          <cell r="I25">
            <v>960</v>
          </cell>
          <cell r="J25">
            <v>396</v>
          </cell>
          <cell r="K25">
            <v>415</v>
          </cell>
          <cell r="M25">
            <v>28</v>
          </cell>
          <cell r="AM25">
            <v>1</v>
          </cell>
          <cell r="AN25">
            <v>0.02</v>
          </cell>
          <cell r="AO25">
            <v>1</v>
          </cell>
          <cell r="AP25" t="str">
            <v>내선전공</v>
          </cell>
          <cell r="AQ25">
            <v>0.02</v>
          </cell>
          <cell r="BB25" t="str">
            <v>전 7-8</v>
          </cell>
        </row>
        <row r="26">
          <cell r="A26">
            <v>5</v>
          </cell>
          <cell r="B26" t="str">
            <v>전선</v>
          </cell>
          <cell r="C26" t="str">
            <v>GV 14㎟</v>
          </cell>
          <cell r="D26">
            <v>1.05</v>
          </cell>
          <cell r="E26" t="str">
            <v>m</v>
          </cell>
          <cell r="F26">
            <v>50</v>
          </cell>
          <cell r="G26">
            <v>1689</v>
          </cell>
          <cell r="I26">
            <v>960</v>
          </cell>
          <cell r="J26">
            <v>668</v>
          </cell>
          <cell r="K26">
            <v>701</v>
          </cell>
          <cell r="M26">
            <v>28</v>
          </cell>
          <cell r="AM26">
            <v>1</v>
          </cell>
          <cell r="AN26">
            <v>0.02</v>
          </cell>
          <cell r="AO26">
            <v>1</v>
          </cell>
          <cell r="AP26" t="str">
            <v>내선전공</v>
          </cell>
          <cell r="AQ26">
            <v>0.02</v>
          </cell>
          <cell r="BB26" t="str">
            <v>전 7-8</v>
          </cell>
        </row>
        <row r="27">
          <cell r="A27">
            <v>6</v>
          </cell>
          <cell r="B27" t="str">
            <v>전선</v>
          </cell>
          <cell r="C27" t="str">
            <v>GV 22㎟</v>
          </cell>
          <cell r="D27">
            <v>1.05</v>
          </cell>
          <cell r="E27" t="str">
            <v>m</v>
          </cell>
          <cell r="F27">
            <v>50</v>
          </cell>
          <cell r="G27">
            <v>2505</v>
          </cell>
          <cell r="I27">
            <v>1488</v>
          </cell>
          <cell r="J27">
            <v>927</v>
          </cell>
          <cell r="K27">
            <v>973</v>
          </cell>
          <cell r="M27">
            <v>44</v>
          </cell>
          <cell r="AM27">
            <v>1</v>
          </cell>
          <cell r="AN27">
            <v>3.1E-2</v>
          </cell>
          <cell r="AO27">
            <v>1</v>
          </cell>
          <cell r="AP27" t="str">
            <v>내선전공</v>
          </cell>
          <cell r="AQ27">
            <v>3.1E-2</v>
          </cell>
          <cell r="BB27" t="str">
            <v>전 7-8</v>
          </cell>
        </row>
        <row r="28">
          <cell r="A28">
            <v>7</v>
          </cell>
          <cell r="B28" t="str">
            <v>전선</v>
          </cell>
          <cell r="C28" t="str">
            <v>GV 38㎟</v>
          </cell>
          <cell r="D28">
            <v>1.05</v>
          </cell>
          <cell r="E28" t="str">
            <v>m</v>
          </cell>
          <cell r="F28">
            <v>50</v>
          </cell>
          <cell r="G28">
            <v>2997</v>
          </cell>
          <cell r="I28">
            <v>1488</v>
          </cell>
          <cell r="J28">
            <v>1396</v>
          </cell>
          <cell r="K28">
            <v>1465</v>
          </cell>
          <cell r="M28">
            <v>44</v>
          </cell>
          <cell r="AM28">
            <v>1</v>
          </cell>
          <cell r="AN28">
            <v>3.1E-2</v>
          </cell>
          <cell r="AO28">
            <v>1</v>
          </cell>
          <cell r="AP28" t="str">
            <v>내선전공</v>
          </cell>
          <cell r="AQ28">
            <v>3.1E-2</v>
          </cell>
          <cell r="BB28" t="str">
            <v>전 7-8</v>
          </cell>
        </row>
        <row r="29">
          <cell r="A29">
            <v>8</v>
          </cell>
          <cell r="B29" t="str">
            <v>전선</v>
          </cell>
          <cell r="C29" t="str">
            <v>GV 50㎟</v>
          </cell>
          <cell r="D29">
            <v>1.05</v>
          </cell>
          <cell r="E29" t="str">
            <v>m</v>
          </cell>
          <cell r="F29">
            <v>50</v>
          </cell>
          <cell r="G29">
            <v>4540</v>
          </cell>
          <cell r="I29">
            <v>2497</v>
          </cell>
          <cell r="J29">
            <v>1876</v>
          </cell>
          <cell r="K29">
            <v>1969</v>
          </cell>
          <cell r="M29">
            <v>74</v>
          </cell>
          <cell r="AM29">
            <v>1</v>
          </cell>
          <cell r="AN29">
            <v>5.1999999999999998E-2</v>
          </cell>
          <cell r="AO29">
            <v>1</v>
          </cell>
          <cell r="AP29" t="str">
            <v>내선전공</v>
          </cell>
          <cell r="AQ29">
            <v>5.1999999999999998E-2</v>
          </cell>
          <cell r="BB29" t="str">
            <v>전 7-8</v>
          </cell>
        </row>
        <row r="30">
          <cell r="A30">
            <v>9</v>
          </cell>
          <cell r="B30" t="str">
            <v>전선</v>
          </cell>
          <cell r="C30" t="str">
            <v>GV 60㎟</v>
          </cell>
          <cell r="D30">
            <v>1.05</v>
          </cell>
          <cell r="E30" t="str">
            <v>m</v>
          </cell>
          <cell r="F30">
            <v>50</v>
          </cell>
          <cell r="G30">
            <v>4889</v>
          </cell>
          <cell r="I30">
            <v>2497</v>
          </cell>
          <cell r="J30">
            <v>2208</v>
          </cell>
          <cell r="K30">
            <v>2318</v>
          </cell>
          <cell r="M30">
            <v>74</v>
          </cell>
          <cell r="AM30">
            <v>1</v>
          </cell>
          <cell r="AN30">
            <v>5.1999999999999998E-2</v>
          </cell>
          <cell r="AO30">
            <v>1</v>
          </cell>
          <cell r="AP30" t="str">
            <v>내선전공</v>
          </cell>
          <cell r="AQ30">
            <v>5.1999999999999998E-2</v>
          </cell>
          <cell r="BB30" t="str">
            <v>전 7-8</v>
          </cell>
        </row>
        <row r="31">
          <cell r="A31">
            <v>10</v>
          </cell>
          <cell r="B31" t="str">
            <v>전선</v>
          </cell>
          <cell r="C31" t="str">
            <v>GV 80㎟</v>
          </cell>
          <cell r="D31">
            <v>1.05</v>
          </cell>
          <cell r="E31" t="str">
            <v>m</v>
          </cell>
          <cell r="F31">
            <v>50</v>
          </cell>
          <cell r="G31">
            <v>6122</v>
          </cell>
          <cell r="I31">
            <v>3073</v>
          </cell>
          <cell r="J31">
            <v>2817</v>
          </cell>
          <cell r="K31">
            <v>2957</v>
          </cell>
          <cell r="M31">
            <v>92</v>
          </cell>
          <cell r="AM31">
            <v>1</v>
          </cell>
          <cell r="AN31">
            <v>6.4000000000000001E-2</v>
          </cell>
          <cell r="AO31">
            <v>1</v>
          </cell>
          <cell r="AP31" t="str">
            <v>내선전공</v>
          </cell>
          <cell r="AQ31">
            <v>6.4000000000000001E-2</v>
          </cell>
          <cell r="BB31" t="str">
            <v>전 7-8</v>
          </cell>
        </row>
        <row r="32">
          <cell r="A32">
            <v>11</v>
          </cell>
          <cell r="B32" t="str">
            <v>전선</v>
          </cell>
          <cell r="C32" t="str">
            <v>GV 100㎟</v>
          </cell>
          <cell r="D32">
            <v>1.05</v>
          </cell>
          <cell r="E32" t="str">
            <v>m</v>
          </cell>
          <cell r="F32">
            <v>50</v>
          </cell>
          <cell r="G32">
            <v>6618</v>
          </cell>
          <cell r="I32">
            <v>3073</v>
          </cell>
          <cell r="J32">
            <v>3289</v>
          </cell>
          <cell r="K32">
            <v>3453</v>
          </cell>
          <cell r="M32">
            <v>92</v>
          </cell>
          <cell r="AM32">
            <v>1</v>
          </cell>
          <cell r="AN32">
            <v>6.4000000000000001E-2</v>
          </cell>
          <cell r="AO32">
            <v>1</v>
          </cell>
          <cell r="AP32" t="str">
            <v>내선전공</v>
          </cell>
          <cell r="AQ32">
            <v>6.4000000000000001E-2</v>
          </cell>
          <cell r="BB32" t="str">
            <v>전 7-8</v>
          </cell>
        </row>
        <row r="33">
          <cell r="A33">
            <v>12</v>
          </cell>
          <cell r="B33" t="str">
            <v>전선</v>
          </cell>
          <cell r="C33" t="str">
            <v>GV 150㎟</v>
          </cell>
          <cell r="D33">
            <v>1.05</v>
          </cell>
          <cell r="E33" t="str">
            <v>m</v>
          </cell>
          <cell r="F33">
            <v>50</v>
          </cell>
          <cell r="G33">
            <v>9880</v>
          </cell>
          <cell r="I33">
            <v>4226</v>
          </cell>
          <cell r="J33">
            <v>5265</v>
          </cell>
          <cell r="K33">
            <v>5528</v>
          </cell>
          <cell r="M33">
            <v>126</v>
          </cell>
          <cell r="AM33">
            <v>1</v>
          </cell>
          <cell r="AN33">
            <v>8.7999999999999995E-2</v>
          </cell>
          <cell r="AO33">
            <v>1</v>
          </cell>
          <cell r="AP33" t="str">
            <v>내선전공</v>
          </cell>
          <cell r="AQ33">
            <v>8.7999999999999995E-2</v>
          </cell>
          <cell r="BB33" t="str">
            <v>전 7-8</v>
          </cell>
        </row>
        <row r="34">
          <cell r="A34">
            <v>13</v>
          </cell>
          <cell r="B34" t="str">
            <v>전선</v>
          </cell>
          <cell r="C34" t="str">
            <v>GV 200㎟</v>
          </cell>
          <cell r="D34">
            <v>1.05</v>
          </cell>
          <cell r="E34" t="str">
            <v>m</v>
          </cell>
          <cell r="F34">
            <v>50</v>
          </cell>
          <cell r="G34">
            <v>12155</v>
          </cell>
          <cell r="I34">
            <v>5138</v>
          </cell>
          <cell r="J34">
            <v>6537</v>
          </cell>
          <cell r="K34">
            <v>6863</v>
          </cell>
          <cell r="M34">
            <v>154</v>
          </cell>
          <cell r="AM34">
            <v>1</v>
          </cell>
          <cell r="AN34">
            <v>0.107</v>
          </cell>
          <cell r="AO34">
            <v>1</v>
          </cell>
          <cell r="AP34" t="str">
            <v>내선전공</v>
          </cell>
          <cell r="AQ34">
            <v>0.107</v>
          </cell>
          <cell r="BB34" t="str">
            <v>전 7-8</v>
          </cell>
        </row>
        <row r="35">
          <cell r="A35">
            <v>14</v>
          </cell>
          <cell r="B35" t="str">
            <v>전선</v>
          </cell>
          <cell r="C35" t="str">
            <v>GV 325㎟</v>
          </cell>
          <cell r="D35">
            <v>1.05</v>
          </cell>
          <cell r="E35" t="str">
            <v>m</v>
          </cell>
          <cell r="F35">
            <v>50</v>
          </cell>
          <cell r="G35">
            <v>19004</v>
          </cell>
          <cell r="I35">
            <v>7684</v>
          </cell>
          <cell r="J35">
            <v>10562</v>
          </cell>
          <cell r="K35">
            <v>11090</v>
          </cell>
          <cell r="M35">
            <v>230</v>
          </cell>
          <cell r="AM35">
            <v>1</v>
          </cell>
          <cell r="AN35">
            <v>0.16</v>
          </cell>
          <cell r="AO35">
            <v>1</v>
          </cell>
          <cell r="AP35" t="str">
            <v>내선전공</v>
          </cell>
          <cell r="AQ35">
            <v>0.16</v>
          </cell>
          <cell r="BB35" t="str">
            <v>전 7-8</v>
          </cell>
        </row>
        <row r="36">
          <cell r="A36">
            <v>15</v>
          </cell>
          <cell r="B36" t="str">
            <v>전선</v>
          </cell>
          <cell r="C36" t="str">
            <v>BC 22㎟</v>
          </cell>
          <cell r="D36">
            <v>1.05</v>
          </cell>
          <cell r="E36" t="str">
            <v>m</v>
          </cell>
          <cell r="F36">
            <v>50</v>
          </cell>
          <cell r="G36">
            <v>2160</v>
          </cell>
          <cell r="I36">
            <v>1488</v>
          </cell>
          <cell r="J36">
            <v>599</v>
          </cell>
          <cell r="K36">
            <v>628</v>
          </cell>
          <cell r="M36">
            <v>44</v>
          </cell>
          <cell r="AM36">
            <v>1</v>
          </cell>
          <cell r="AN36">
            <v>3.1E-2</v>
          </cell>
          <cell r="AO36">
            <v>1</v>
          </cell>
          <cell r="AP36" t="str">
            <v>내선전공</v>
          </cell>
          <cell r="AQ36">
            <v>3.1E-2</v>
          </cell>
          <cell r="BB36" t="str">
            <v>전 7-8</v>
          </cell>
        </row>
        <row r="37">
          <cell r="A37">
            <v>16</v>
          </cell>
          <cell r="B37" t="str">
            <v>전선</v>
          </cell>
          <cell r="C37" t="str">
            <v>BC 38㎟</v>
          </cell>
          <cell r="D37">
            <v>1.05</v>
          </cell>
          <cell r="E37" t="str">
            <v>m</v>
          </cell>
          <cell r="F37">
            <v>50</v>
          </cell>
          <cell r="G37">
            <v>2511</v>
          </cell>
          <cell r="I37">
            <v>1488</v>
          </cell>
          <cell r="J37">
            <v>933</v>
          </cell>
          <cell r="K37">
            <v>979</v>
          </cell>
          <cell r="M37">
            <v>44</v>
          </cell>
          <cell r="AM37">
            <v>1</v>
          </cell>
          <cell r="AN37">
            <v>3.1E-2</v>
          </cell>
          <cell r="AO37">
            <v>1</v>
          </cell>
          <cell r="AP37" t="str">
            <v>내선전공</v>
          </cell>
          <cell r="AQ37">
            <v>3.1E-2</v>
          </cell>
          <cell r="BB37" t="str">
            <v>전 7-8</v>
          </cell>
        </row>
        <row r="38">
          <cell r="A38">
            <v>17</v>
          </cell>
          <cell r="B38" t="str">
            <v>전선</v>
          </cell>
          <cell r="C38" t="str">
            <v>BC 60㎟</v>
          </cell>
          <cell r="D38">
            <v>1.05</v>
          </cell>
          <cell r="E38" t="str">
            <v>m</v>
          </cell>
          <cell r="F38">
            <v>50</v>
          </cell>
          <cell r="G38">
            <v>4203</v>
          </cell>
          <cell r="I38">
            <v>2497</v>
          </cell>
          <cell r="J38">
            <v>1555</v>
          </cell>
          <cell r="K38">
            <v>1632</v>
          </cell>
          <cell r="M38">
            <v>74</v>
          </cell>
          <cell r="AM38">
            <v>1</v>
          </cell>
          <cell r="AN38">
            <v>5.1999999999999998E-2</v>
          </cell>
          <cell r="AO38">
            <v>1</v>
          </cell>
          <cell r="AP38" t="str">
            <v>내선전공</v>
          </cell>
          <cell r="AQ38">
            <v>5.1999999999999998E-2</v>
          </cell>
          <cell r="BB38" t="str">
            <v>전 7-8</v>
          </cell>
        </row>
        <row r="39">
          <cell r="A39">
            <v>18</v>
          </cell>
          <cell r="B39" t="str">
            <v>전선</v>
          </cell>
          <cell r="C39" t="str">
            <v>BC 100㎟</v>
          </cell>
          <cell r="D39">
            <v>1.05</v>
          </cell>
          <cell r="E39" t="str">
            <v>m</v>
          </cell>
          <cell r="F39">
            <v>50</v>
          </cell>
          <cell r="G39">
            <v>5785</v>
          </cell>
          <cell r="I39">
            <v>3073</v>
          </cell>
          <cell r="J39">
            <v>2496</v>
          </cell>
          <cell r="K39">
            <v>2620</v>
          </cell>
          <cell r="M39">
            <v>92</v>
          </cell>
          <cell r="AM39">
            <v>1</v>
          </cell>
          <cell r="AN39">
            <v>6.4000000000000001E-2</v>
          </cell>
          <cell r="AO39">
            <v>1</v>
          </cell>
          <cell r="AP39" t="str">
            <v>내선전공</v>
          </cell>
          <cell r="AQ39">
            <v>6.4000000000000001E-2</v>
          </cell>
          <cell r="BB39" t="str">
            <v>전 7-8</v>
          </cell>
        </row>
        <row r="40">
          <cell r="A40">
            <v>19</v>
          </cell>
          <cell r="B40" t="str">
            <v>전선</v>
          </cell>
          <cell r="C40" t="str">
            <v>IV 1.2㎜</v>
          </cell>
          <cell r="D40">
            <v>1.05</v>
          </cell>
          <cell r="E40" t="str">
            <v>m</v>
          </cell>
          <cell r="F40">
            <v>50</v>
          </cell>
          <cell r="G40">
            <v>529</v>
          </cell>
          <cell r="I40">
            <v>480</v>
          </cell>
          <cell r="J40">
            <v>34</v>
          </cell>
          <cell r="K40">
            <v>35</v>
          </cell>
          <cell r="M40">
            <v>14</v>
          </cell>
          <cell r="AM40">
            <v>1</v>
          </cell>
          <cell r="AN40">
            <v>0.01</v>
          </cell>
          <cell r="AO40">
            <v>1</v>
          </cell>
          <cell r="AP40" t="str">
            <v>내선전공</v>
          </cell>
          <cell r="AQ40">
            <v>0.01</v>
          </cell>
          <cell r="BB40" t="str">
            <v>전 7-8</v>
          </cell>
        </row>
        <row r="41">
          <cell r="A41">
            <v>20</v>
          </cell>
          <cell r="B41" t="str">
            <v>전선</v>
          </cell>
          <cell r="C41" t="str">
            <v>IV 1.6㎜</v>
          </cell>
          <cell r="D41">
            <v>1.05</v>
          </cell>
          <cell r="E41" t="str">
            <v>m</v>
          </cell>
          <cell r="F41">
            <v>50</v>
          </cell>
          <cell r="G41">
            <v>551</v>
          </cell>
          <cell r="I41">
            <v>480</v>
          </cell>
          <cell r="J41">
            <v>55</v>
          </cell>
          <cell r="K41">
            <v>57</v>
          </cell>
          <cell r="M41">
            <v>14</v>
          </cell>
          <cell r="AM41">
            <v>1</v>
          </cell>
          <cell r="AN41">
            <v>0.01</v>
          </cell>
          <cell r="AO41">
            <v>1</v>
          </cell>
          <cell r="AP41" t="str">
            <v>내선전공</v>
          </cell>
          <cell r="AQ41">
            <v>0.01</v>
          </cell>
          <cell r="BB41" t="str">
            <v>전 7-8</v>
          </cell>
        </row>
        <row r="42">
          <cell r="A42">
            <v>21</v>
          </cell>
          <cell r="B42" t="str">
            <v>전선</v>
          </cell>
          <cell r="C42" t="str">
            <v>IV 2㎜</v>
          </cell>
          <cell r="D42">
            <v>1.05</v>
          </cell>
          <cell r="E42" t="str">
            <v>m</v>
          </cell>
          <cell r="F42">
            <v>50</v>
          </cell>
          <cell r="G42">
            <v>582</v>
          </cell>
          <cell r="I42">
            <v>480</v>
          </cell>
          <cell r="J42">
            <v>84</v>
          </cell>
          <cell r="K42">
            <v>88</v>
          </cell>
          <cell r="M42">
            <v>14</v>
          </cell>
          <cell r="AM42">
            <v>1</v>
          </cell>
          <cell r="AN42">
            <v>0.01</v>
          </cell>
          <cell r="AO42">
            <v>1</v>
          </cell>
          <cell r="AP42" t="str">
            <v>내선전공</v>
          </cell>
          <cell r="AQ42">
            <v>0.01</v>
          </cell>
          <cell r="BB42" t="str">
            <v>전 7-8</v>
          </cell>
        </row>
        <row r="43">
          <cell r="A43">
            <v>22</v>
          </cell>
          <cell r="B43" t="str">
            <v>전선</v>
          </cell>
          <cell r="C43" t="str">
            <v>IV 3.5㎟</v>
          </cell>
          <cell r="D43">
            <v>1.05</v>
          </cell>
          <cell r="E43" t="str">
            <v>m</v>
          </cell>
          <cell r="F43">
            <v>50</v>
          </cell>
          <cell r="G43">
            <v>602</v>
          </cell>
          <cell r="I43">
            <v>480</v>
          </cell>
          <cell r="J43">
            <v>103</v>
          </cell>
          <cell r="K43">
            <v>108</v>
          </cell>
          <cell r="M43">
            <v>14</v>
          </cell>
          <cell r="AM43">
            <v>1</v>
          </cell>
          <cell r="AN43">
            <v>0.01</v>
          </cell>
          <cell r="AO43">
            <v>1</v>
          </cell>
          <cell r="AP43" t="str">
            <v>내선전공</v>
          </cell>
          <cell r="AQ43">
            <v>0.01</v>
          </cell>
          <cell r="BB43" t="str">
            <v>전 7-8</v>
          </cell>
        </row>
        <row r="44">
          <cell r="A44">
            <v>23</v>
          </cell>
          <cell r="B44" t="str">
            <v>전선</v>
          </cell>
          <cell r="C44" t="str">
            <v>IV 5.5㎟</v>
          </cell>
          <cell r="D44">
            <v>1.05</v>
          </cell>
          <cell r="E44" t="str">
            <v>m</v>
          </cell>
          <cell r="F44">
            <v>50</v>
          </cell>
          <cell r="G44">
            <v>666</v>
          </cell>
          <cell r="I44">
            <v>480</v>
          </cell>
          <cell r="J44">
            <v>164</v>
          </cell>
          <cell r="K44">
            <v>172</v>
          </cell>
          <cell r="M44">
            <v>14</v>
          </cell>
          <cell r="AM44">
            <v>1</v>
          </cell>
          <cell r="AN44">
            <v>0.01</v>
          </cell>
          <cell r="AO44">
            <v>1</v>
          </cell>
          <cell r="AP44" t="str">
            <v>내선전공</v>
          </cell>
          <cell r="AQ44">
            <v>0.01</v>
          </cell>
          <cell r="BB44" t="str">
            <v>전 7-8</v>
          </cell>
        </row>
        <row r="45">
          <cell r="A45">
            <v>24</v>
          </cell>
          <cell r="B45" t="str">
            <v>전선</v>
          </cell>
          <cell r="C45" t="str">
            <v>IV 8㎟</v>
          </cell>
          <cell r="D45">
            <v>1.05</v>
          </cell>
          <cell r="E45" t="str">
            <v>m</v>
          </cell>
          <cell r="F45">
            <v>50</v>
          </cell>
          <cell r="G45">
            <v>1220</v>
          </cell>
          <cell r="I45">
            <v>960</v>
          </cell>
          <cell r="J45">
            <v>221</v>
          </cell>
          <cell r="K45">
            <v>232</v>
          </cell>
          <cell r="M45">
            <v>28</v>
          </cell>
          <cell r="AM45">
            <v>1</v>
          </cell>
          <cell r="AN45">
            <v>0.02</v>
          </cell>
          <cell r="AO45">
            <v>1</v>
          </cell>
          <cell r="AP45" t="str">
            <v>내선전공</v>
          </cell>
          <cell r="AQ45">
            <v>0.02</v>
          </cell>
          <cell r="BB45" t="str">
            <v>전 7-8</v>
          </cell>
        </row>
        <row r="46">
          <cell r="A46">
            <v>25</v>
          </cell>
          <cell r="B46" t="str">
            <v>전선</v>
          </cell>
          <cell r="C46" t="str">
            <v>IV 14㎟</v>
          </cell>
          <cell r="D46">
            <v>1.05</v>
          </cell>
          <cell r="E46" t="str">
            <v>m</v>
          </cell>
          <cell r="F46">
            <v>50</v>
          </cell>
          <cell r="G46">
            <v>1467</v>
          </cell>
          <cell r="I46">
            <v>960</v>
          </cell>
          <cell r="J46">
            <v>457</v>
          </cell>
          <cell r="K46">
            <v>479</v>
          </cell>
          <cell r="M46">
            <v>28</v>
          </cell>
          <cell r="AM46">
            <v>1</v>
          </cell>
          <cell r="AN46">
            <v>0.02</v>
          </cell>
          <cell r="AO46">
            <v>1</v>
          </cell>
          <cell r="AP46" t="str">
            <v>내선전공</v>
          </cell>
          <cell r="AQ46">
            <v>0.02</v>
          </cell>
          <cell r="BB46" t="str">
            <v>전 7-8</v>
          </cell>
        </row>
        <row r="47">
          <cell r="A47">
            <v>26</v>
          </cell>
          <cell r="B47" t="str">
            <v>전선</v>
          </cell>
          <cell r="C47" t="str">
            <v>IV 22㎟</v>
          </cell>
          <cell r="D47">
            <v>1.05</v>
          </cell>
          <cell r="E47" t="str">
            <v>m</v>
          </cell>
          <cell r="F47">
            <v>50</v>
          </cell>
          <cell r="G47">
            <v>2229</v>
          </cell>
          <cell r="I47">
            <v>1488</v>
          </cell>
          <cell r="J47">
            <v>664</v>
          </cell>
          <cell r="K47">
            <v>697</v>
          </cell>
          <cell r="M47">
            <v>44</v>
          </cell>
          <cell r="AM47">
            <v>1</v>
          </cell>
          <cell r="AN47">
            <v>3.1E-2</v>
          </cell>
          <cell r="AO47">
            <v>1</v>
          </cell>
          <cell r="AP47" t="str">
            <v>내선전공</v>
          </cell>
          <cell r="AQ47">
            <v>3.1E-2</v>
          </cell>
          <cell r="BB47" t="str">
            <v>전 7-8</v>
          </cell>
        </row>
        <row r="48">
          <cell r="A48">
            <v>27</v>
          </cell>
          <cell r="B48" t="str">
            <v>전선</v>
          </cell>
          <cell r="C48" t="str">
            <v>IV 38㎟</v>
          </cell>
          <cell r="D48">
            <v>1.05</v>
          </cell>
          <cell r="E48" t="str">
            <v>m</v>
          </cell>
          <cell r="F48">
            <v>50</v>
          </cell>
          <cell r="G48">
            <v>2640</v>
          </cell>
          <cell r="I48">
            <v>1488</v>
          </cell>
          <cell r="J48">
            <v>1056</v>
          </cell>
          <cell r="K48">
            <v>1108</v>
          </cell>
          <cell r="M48">
            <v>44</v>
          </cell>
          <cell r="AM48">
            <v>1</v>
          </cell>
          <cell r="AN48">
            <v>3.1E-2</v>
          </cell>
          <cell r="AO48">
            <v>1</v>
          </cell>
          <cell r="AP48" t="str">
            <v>내선전공</v>
          </cell>
          <cell r="AQ48">
            <v>3.1E-2</v>
          </cell>
          <cell r="BB48" t="str">
            <v>전 7-8</v>
          </cell>
        </row>
        <row r="49">
          <cell r="A49">
            <v>28</v>
          </cell>
          <cell r="B49" t="str">
            <v>전선</v>
          </cell>
          <cell r="C49" t="str">
            <v>HIV 1.2㎜</v>
          </cell>
          <cell r="D49">
            <v>1.05</v>
          </cell>
          <cell r="E49" t="str">
            <v>m</v>
          </cell>
          <cell r="F49">
            <v>50</v>
          </cell>
          <cell r="G49">
            <v>531</v>
          </cell>
          <cell r="I49">
            <v>480</v>
          </cell>
          <cell r="J49">
            <v>36</v>
          </cell>
          <cell r="K49">
            <v>37</v>
          </cell>
          <cell r="M49">
            <v>14</v>
          </cell>
          <cell r="AM49">
            <v>1</v>
          </cell>
          <cell r="AN49">
            <v>0.01</v>
          </cell>
          <cell r="AO49">
            <v>1</v>
          </cell>
          <cell r="AP49" t="str">
            <v>내선전공</v>
          </cell>
          <cell r="AQ49">
            <v>0.01</v>
          </cell>
          <cell r="BB49" t="str">
            <v>전 7-8</v>
          </cell>
        </row>
        <row r="50">
          <cell r="A50">
            <v>29</v>
          </cell>
          <cell r="B50" t="str">
            <v>전선</v>
          </cell>
          <cell r="C50" t="str">
            <v>HIV 1.6㎜</v>
          </cell>
          <cell r="D50">
            <v>1.05</v>
          </cell>
          <cell r="E50" t="str">
            <v>m</v>
          </cell>
          <cell r="F50">
            <v>50</v>
          </cell>
          <cell r="G50">
            <v>554</v>
          </cell>
          <cell r="I50">
            <v>480</v>
          </cell>
          <cell r="J50">
            <v>58</v>
          </cell>
          <cell r="K50">
            <v>60</v>
          </cell>
          <cell r="M50">
            <v>14</v>
          </cell>
          <cell r="AM50">
            <v>1</v>
          </cell>
          <cell r="AN50">
            <v>0.01</v>
          </cell>
          <cell r="AO50">
            <v>1</v>
          </cell>
          <cell r="AP50" t="str">
            <v>내선전공</v>
          </cell>
          <cell r="AQ50">
            <v>0.01</v>
          </cell>
          <cell r="BB50" t="str">
            <v>전 7-8</v>
          </cell>
        </row>
        <row r="51">
          <cell r="A51">
            <v>30</v>
          </cell>
          <cell r="B51" t="str">
            <v>전선</v>
          </cell>
          <cell r="C51" t="str">
            <v>HIV 2㎜</v>
          </cell>
          <cell r="D51">
            <v>1.05</v>
          </cell>
          <cell r="E51" t="str">
            <v>m</v>
          </cell>
          <cell r="F51">
            <v>50</v>
          </cell>
          <cell r="G51">
            <v>583</v>
          </cell>
          <cell r="I51">
            <v>480</v>
          </cell>
          <cell r="J51">
            <v>85</v>
          </cell>
          <cell r="K51">
            <v>89</v>
          </cell>
          <cell r="M51">
            <v>14</v>
          </cell>
          <cell r="AM51">
            <v>1</v>
          </cell>
          <cell r="AN51">
            <v>0.01</v>
          </cell>
          <cell r="AO51">
            <v>1</v>
          </cell>
          <cell r="AP51" t="str">
            <v>내선전공</v>
          </cell>
          <cell r="AQ51">
            <v>0.01</v>
          </cell>
          <cell r="BB51" t="str">
            <v>전 7-8</v>
          </cell>
        </row>
        <row r="52">
          <cell r="A52">
            <v>31</v>
          </cell>
          <cell r="B52" t="str">
            <v>케이블</v>
          </cell>
          <cell r="C52" t="str">
            <v>FR-3 10C/1.6㎟</v>
          </cell>
          <cell r="D52">
            <v>1.05</v>
          </cell>
          <cell r="E52" t="str">
            <v>m</v>
          </cell>
          <cell r="F52">
            <v>50</v>
          </cell>
          <cell r="G52">
            <v>4916</v>
          </cell>
          <cell r="I52">
            <v>2944</v>
          </cell>
          <cell r="J52">
            <v>1795</v>
          </cell>
          <cell r="K52">
            <v>1884</v>
          </cell>
          <cell r="M52">
            <v>88</v>
          </cell>
          <cell r="AM52">
            <v>1</v>
          </cell>
          <cell r="AN52">
            <v>4.8000000000000001E-2</v>
          </cell>
          <cell r="AO52">
            <v>1</v>
          </cell>
          <cell r="AP52" t="str">
            <v>저압케이블공</v>
          </cell>
          <cell r="AQ52">
            <v>4.8000000000000001E-2</v>
          </cell>
          <cell r="BB52" t="str">
            <v>전 7-10</v>
          </cell>
        </row>
        <row r="53">
          <cell r="A53">
            <v>32</v>
          </cell>
          <cell r="B53" t="str">
            <v>케이블</v>
          </cell>
          <cell r="C53" t="str">
            <v>FR-3 7C/2㎟</v>
          </cell>
          <cell r="D53">
            <v>1.05</v>
          </cell>
          <cell r="E53" t="str">
            <v>m</v>
          </cell>
          <cell r="F53">
            <v>50</v>
          </cell>
          <cell r="G53">
            <v>4535</v>
          </cell>
          <cell r="I53">
            <v>2944</v>
          </cell>
          <cell r="J53">
            <v>1432</v>
          </cell>
          <cell r="K53">
            <v>1503</v>
          </cell>
          <cell r="M53">
            <v>88</v>
          </cell>
          <cell r="AM53">
            <v>1</v>
          </cell>
          <cell r="AN53">
            <v>4.8000000000000001E-2</v>
          </cell>
          <cell r="AO53">
            <v>1</v>
          </cell>
          <cell r="AP53" t="str">
            <v>저압케이블공</v>
          </cell>
          <cell r="AQ53">
            <v>4.8000000000000001E-2</v>
          </cell>
          <cell r="BB53" t="str">
            <v>전 7-10</v>
          </cell>
        </row>
        <row r="54">
          <cell r="A54">
            <v>33</v>
          </cell>
          <cell r="B54" t="str">
            <v>케이블</v>
          </cell>
          <cell r="C54" t="str">
            <v>CV 600V 1C/3.5㎟</v>
          </cell>
          <cell r="D54">
            <v>1.03</v>
          </cell>
          <cell r="E54" t="str">
            <v>m</v>
          </cell>
          <cell r="F54">
            <v>50</v>
          </cell>
          <cell r="G54">
            <v>881</v>
          </cell>
          <cell r="I54">
            <v>674</v>
          </cell>
          <cell r="J54">
            <v>182</v>
          </cell>
          <cell r="K54">
            <v>187</v>
          </cell>
          <cell r="M54">
            <v>20</v>
          </cell>
          <cell r="AM54">
            <v>1</v>
          </cell>
          <cell r="AN54">
            <v>1.0999999999999999E-2</v>
          </cell>
          <cell r="AO54">
            <v>1</v>
          </cell>
          <cell r="AP54" t="str">
            <v>저압케이블공</v>
          </cell>
          <cell r="AQ54">
            <v>1.0999999999999999E-2</v>
          </cell>
          <cell r="BB54" t="str">
            <v>전 7-10</v>
          </cell>
        </row>
        <row r="55">
          <cell r="A55">
            <v>34</v>
          </cell>
          <cell r="B55" t="str">
            <v>케이블</v>
          </cell>
          <cell r="C55" t="str">
            <v>CV 600V 1C/5.5㎟</v>
          </cell>
          <cell r="D55">
            <v>1.03</v>
          </cell>
          <cell r="E55" t="str">
            <v>m</v>
          </cell>
          <cell r="F55">
            <v>50</v>
          </cell>
          <cell r="G55">
            <v>1095</v>
          </cell>
          <cell r="I55">
            <v>797</v>
          </cell>
          <cell r="J55">
            <v>267</v>
          </cell>
          <cell r="K55">
            <v>275</v>
          </cell>
          <cell r="M55">
            <v>23</v>
          </cell>
          <cell r="AM55">
            <v>1</v>
          </cell>
          <cell r="AN55">
            <v>1.2999999999999999E-2</v>
          </cell>
          <cell r="AO55">
            <v>1</v>
          </cell>
          <cell r="AP55" t="str">
            <v>저압케이블공</v>
          </cell>
          <cell r="AQ55">
            <v>1.2999999999999999E-2</v>
          </cell>
          <cell r="BB55" t="str">
            <v>전 7-10</v>
          </cell>
        </row>
        <row r="56">
          <cell r="A56">
            <v>35</v>
          </cell>
          <cell r="B56" t="str">
            <v>케이블</v>
          </cell>
          <cell r="C56" t="str">
            <v>CV 600V 1C/8㎟</v>
          </cell>
          <cell r="D56">
            <v>1.03</v>
          </cell>
          <cell r="E56" t="str">
            <v>m</v>
          </cell>
          <cell r="F56">
            <v>50</v>
          </cell>
          <cell r="G56">
            <v>1219</v>
          </cell>
          <cell r="I56">
            <v>858</v>
          </cell>
          <cell r="J56">
            <v>327</v>
          </cell>
          <cell r="K56">
            <v>336</v>
          </cell>
          <cell r="M56">
            <v>25</v>
          </cell>
          <cell r="AM56">
            <v>1</v>
          </cell>
          <cell r="AN56">
            <v>1.4E-2</v>
          </cell>
          <cell r="AO56">
            <v>1</v>
          </cell>
          <cell r="AP56" t="str">
            <v>저압케이블공</v>
          </cell>
          <cell r="AQ56">
            <v>1.4E-2</v>
          </cell>
          <cell r="BB56" t="str">
            <v>전 7-10</v>
          </cell>
        </row>
        <row r="57">
          <cell r="A57">
            <v>36</v>
          </cell>
          <cell r="B57" t="str">
            <v>케이블</v>
          </cell>
          <cell r="C57" t="str">
            <v>CV 600V 1C/14㎟</v>
          </cell>
          <cell r="D57">
            <v>1.03</v>
          </cell>
          <cell r="E57" t="str">
            <v>m</v>
          </cell>
          <cell r="F57">
            <v>50</v>
          </cell>
          <cell r="G57">
            <v>1854</v>
          </cell>
          <cell r="I57">
            <v>1226</v>
          </cell>
          <cell r="J57">
            <v>575</v>
          </cell>
          <cell r="K57">
            <v>592</v>
          </cell>
          <cell r="M57">
            <v>36</v>
          </cell>
          <cell r="AM57">
            <v>1</v>
          </cell>
          <cell r="AN57">
            <v>0.02</v>
          </cell>
          <cell r="AO57">
            <v>1</v>
          </cell>
          <cell r="AP57" t="str">
            <v>저압케이블공</v>
          </cell>
          <cell r="AQ57">
            <v>0.02</v>
          </cell>
          <cell r="BB57" t="str">
            <v>전 7-9</v>
          </cell>
        </row>
        <row r="58">
          <cell r="A58">
            <v>37</v>
          </cell>
          <cell r="B58" t="str">
            <v>케이블</v>
          </cell>
          <cell r="C58" t="str">
            <v>CV 600V 1C/22㎟</v>
          </cell>
          <cell r="D58">
            <v>1.03</v>
          </cell>
          <cell r="E58" t="str">
            <v>m</v>
          </cell>
          <cell r="F58">
            <v>50</v>
          </cell>
          <cell r="G58">
            <v>2460</v>
          </cell>
          <cell r="I58">
            <v>1594</v>
          </cell>
          <cell r="J58">
            <v>796</v>
          </cell>
          <cell r="K58">
            <v>819</v>
          </cell>
          <cell r="M58">
            <v>47</v>
          </cell>
          <cell r="AM58">
            <v>1</v>
          </cell>
          <cell r="AN58">
            <v>2.5999999999999999E-2</v>
          </cell>
          <cell r="AO58">
            <v>1</v>
          </cell>
          <cell r="AP58" t="str">
            <v>저압케이블공</v>
          </cell>
          <cell r="AQ58">
            <v>2.5999999999999999E-2</v>
          </cell>
          <cell r="BB58" t="str">
            <v>전 7-9</v>
          </cell>
        </row>
        <row r="59">
          <cell r="A59">
            <v>38</v>
          </cell>
          <cell r="B59" t="str">
            <v>케이블</v>
          </cell>
          <cell r="C59" t="str">
            <v>CV 600V 1C/38㎟</v>
          </cell>
          <cell r="D59">
            <v>1.03</v>
          </cell>
          <cell r="E59" t="str">
            <v>m</v>
          </cell>
          <cell r="F59">
            <v>50</v>
          </cell>
          <cell r="G59">
            <v>3537</v>
          </cell>
          <cell r="I59">
            <v>2208</v>
          </cell>
          <cell r="J59">
            <v>1227</v>
          </cell>
          <cell r="K59">
            <v>1263</v>
          </cell>
          <cell r="M59">
            <v>66</v>
          </cell>
          <cell r="AM59">
            <v>1</v>
          </cell>
          <cell r="AN59">
            <v>3.5999999999999997E-2</v>
          </cell>
          <cell r="AO59">
            <v>1</v>
          </cell>
          <cell r="AP59" t="str">
            <v>저압케이블공</v>
          </cell>
          <cell r="AQ59">
            <v>3.5999999999999997E-2</v>
          </cell>
          <cell r="BB59" t="str">
            <v>전 7-9</v>
          </cell>
        </row>
        <row r="60">
          <cell r="A60">
            <v>39</v>
          </cell>
          <cell r="B60" t="str">
            <v>케이블</v>
          </cell>
          <cell r="C60" t="str">
            <v>CV 600V 1C/60㎟</v>
          </cell>
          <cell r="D60">
            <v>1.03</v>
          </cell>
          <cell r="E60" t="str">
            <v>m</v>
          </cell>
          <cell r="F60">
            <v>50</v>
          </cell>
          <cell r="G60">
            <v>5073</v>
          </cell>
          <cell r="I60">
            <v>3005</v>
          </cell>
          <cell r="J60">
            <v>1921</v>
          </cell>
          <cell r="K60">
            <v>1978</v>
          </cell>
          <cell r="M60">
            <v>90</v>
          </cell>
          <cell r="AM60">
            <v>1</v>
          </cell>
          <cell r="AN60">
            <v>4.9000000000000002E-2</v>
          </cell>
          <cell r="AO60">
            <v>1</v>
          </cell>
          <cell r="AP60" t="str">
            <v>저압케이블공</v>
          </cell>
          <cell r="AQ60">
            <v>4.9000000000000002E-2</v>
          </cell>
          <cell r="BB60" t="str">
            <v>전 7-9</v>
          </cell>
        </row>
        <row r="61">
          <cell r="A61">
            <v>40</v>
          </cell>
          <cell r="B61" t="str">
            <v>케이블</v>
          </cell>
          <cell r="C61" t="str">
            <v>CV 600V 1C/80㎟</v>
          </cell>
          <cell r="D61">
            <v>1.03</v>
          </cell>
          <cell r="E61" t="str">
            <v>m</v>
          </cell>
          <cell r="F61">
            <v>50</v>
          </cell>
          <cell r="G61">
            <v>6463</v>
          </cell>
          <cell r="I61">
            <v>3680</v>
          </cell>
          <cell r="J61">
            <v>2596</v>
          </cell>
          <cell r="K61">
            <v>2673</v>
          </cell>
          <cell r="M61">
            <v>110</v>
          </cell>
          <cell r="AM61">
            <v>1</v>
          </cell>
          <cell r="AN61">
            <v>0.06</v>
          </cell>
          <cell r="AO61">
            <v>1</v>
          </cell>
          <cell r="AP61" t="str">
            <v>저압케이블공</v>
          </cell>
          <cell r="AQ61">
            <v>0.06</v>
          </cell>
          <cell r="BB61" t="str">
            <v>전 7-9</v>
          </cell>
        </row>
        <row r="62">
          <cell r="A62">
            <v>41</v>
          </cell>
          <cell r="B62" t="str">
            <v>케이블</v>
          </cell>
          <cell r="C62" t="str">
            <v>CV 600V 1C/100㎟</v>
          </cell>
          <cell r="D62">
            <v>1.03</v>
          </cell>
          <cell r="E62" t="str">
            <v>m</v>
          </cell>
          <cell r="F62">
            <v>50</v>
          </cell>
          <cell r="G62">
            <v>7562</v>
          </cell>
          <cell r="I62">
            <v>4355</v>
          </cell>
          <cell r="J62">
            <v>2988</v>
          </cell>
          <cell r="K62">
            <v>3077</v>
          </cell>
          <cell r="M62">
            <v>130</v>
          </cell>
          <cell r="AM62">
            <v>1</v>
          </cell>
          <cell r="AN62">
            <v>7.0999999999999994E-2</v>
          </cell>
          <cell r="AO62">
            <v>1</v>
          </cell>
          <cell r="AP62" t="str">
            <v>저압케이블공</v>
          </cell>
          <cell r="AQ62">
            <v>7.0999999999999994E-2</v>
          </cell>
          <cell r="BB62" t="str">
            <v>전 7-9</v>
          </cell>
        </row>
        <row r="63">
          <cell r="A63">
            <v>42</v>
          </cell>
          <cell r="B63" t="str">
            <v>케이블</v>
          </cell>
          <cell r="C63" t="str">
            <v>CV 600V 1C/125㎟</v>
          </cell>
          <cell r="D63">
            <v>1.03</v>
          </cell>
          <cell r="E63" t="str">
            <v>m</v>
          </cell>
          <cell r="F63">
            <v>50</v>
          </cell>
          <cell r="G63">
            <v>9221</v>
          </cell>
          <cell r="I63">
            <v>5152</v>
          </cell>
          <cell r="J63">
            <v>3801</v>
          </cell>
          <cell r="K63">
            <v>3915</v>
          </cell>
          <cell r="M63">
            <v>154</v>
          </cell>
          <cell r="AM63">
            <v>1</v>
          </cell>
          <cell r="AN63">
            <v>8.4000000000000005E-2</v>
          </cell>
          <cell r="AO63">
            <v>1</v>
          </cell>
          <cell r="AP63" t="str">
            <v>저압케이블공</v>
          </cell>
          <cell r="AQ63">
            <v>8.4000000000000005E-2</v>
          </cell>
          <cell r="BB63" t="str">
            <v>전 7-9</v>
          </cell>
        </row>
        <row r="64">
          <cell r="A64">
            <v>43</v>
          </cell>
          <cell r="B64" t="str">
            <v>케이블</v>
          </cell>
          <cell r="C64" t="str">
            <v>CV 600V 1C/150㎟</v>
          </cell>
          <cell r="D64">
            <v>1.03</v>
          </cell>
          <cell r="E64" t="str">
            <v>m</v>
          </cell>
          <cell r="F64">
            <v>50</v>
          </cell>
          <cell r="G64">
            <v>10614</v>
          </cell>
          <cell r="I64">
            <v>5950</v>
          </cell>
          <cell r="J64">
            <v>4356</v>
          </cell>
          <cell r="K64">
            <v>4486</v>
          </cell>
          <cell r="M64">
            <v>178</v>
          </cell>
          <cell r="AM64">
            <v>1</v>
          </cell>
          <cell r="AN64">
            <v>9.7000000000000003E-2</v>
          </cell>
          <cell r="AO64">
            <v>1</v>
          </cell>
          <cell r="AP64" t="str">
            <v>저압케이블공</v>
          </cell>
          <cell r="AQ64">
            <v>9.7000000000000003E-2</v>
          </cell>
          <cell r="BB64" t="str">
            <v>전 7-9</v>
          </cell>
        </row>
        <row r="65">
          <cell r="A65">
            <v>44</v>
          </cell>
          <cell r="B65" t="str">
            <v>케이블</v>
          </cell>
          <cell r="C65" t="str">
            <v>CV 600V 1C/200㎟</v>
          </cell>
          <cell r="D65">
            <v>1.03</v>
          </cell>
          <cell r="E65" t="str">
            <v>m</v>
          </cell>
          <cell r="F65">
            <v>50</v>
          </cell>
          <cell r="G65">
            <v>14445</v>
          </cell>
          <cell r="I65">
            <v>7177</v>
          </cell>
          <cell r="J65">
            <v>6848</v>
          </cell>
          <cell r="K65">
            <v>7053</v>
          </cell>
          <cell r="M65">
            <v>215</v>
          </cell>
          <cell r="AM65">
            <v>1</v>
          </cell>
          <cell r="AN65">
            <v>0.11700000000000001</v>
          </cell>
          <cell r="AO65">
            <v>1</v>
          </cell>
          <cell r="AP65" t="str">
            <v>저압케이블공</v>
          </cell>
          <cell r="AQ65">
            <v>0.11700000000000001</v>
          </cell>
          <cell r="BB65" t="str">
            <v>전 7-9</v>
          </cell>
        </row>
        <row r="66">
          <cell r="A66">
            <v>45</v>
          </cell>
          <cell r="B66" t="str">
            <v>케이블</v>
          </cell>
          <cell r="C66" t="str">
            <v>CV 600V 1C/250㎟</v>
          </cell>
          <cell r="D66">
            <v>1.03</v>
          </cell>
          <cell r="E66" t="str">
            <v>m</v>
          </cell>
          <cell r="F66">
            <v>50</v>
          </cell>
          <cell r="G66">
            <v>17155</v>
          </cell>
          <cell r="I66">
            <v>8710</v>
          </cell>
          <cell r="J66">
            <v>7946</v>
          </cell>
          <cell r="K66">
            <v>8184</v>
          </cell>
          <cell r="M66">
            <v>261</v>
          </cell>
          <cell r="AM66">
            <v>1</v>
          </cell>
          <cell r="AN66">
            <v>0.14199999999999999</v>
          </cell>
          <cell r="AO66">
            <v>1</v>
          </cell>
          <cell r="AP66" t="str">
            <v>저압케이블공</v>
          </cell>
          <cell r="AQ66">
            <v>0.14199999999999999</v>
          </cell>
          <cell r="BB66" t="str">
            <v>전 7-9</v>
          </cell>
        </row>
        <row r="67">
          <cell r="A67">
            <v>46</v>
          </cell>
          <cell r="B67" t="str">
            <v>케이블</v>
          </cell>
          <cell r="C67" t="str">
            <v>CV 600V 1C/325㎟</v>
          </cell>
          <cell r="D67">
            <v>1.03</v>
          </cell>
          <cell r="E67" t="str">
            <v>m</v>
          </cell>
          <cell r="F67">
            <v>50</v>
          </cell>
          <cell r="G67">
            <v>20688</v>
          </cell>
          <cell r="I67">
            <v>10550</v>
          </cell>
          <cell r="J67">
            <v>9536</v>
          </cell>
          <cell r="K67">
            <v>9822</v>
          </cell>
          <cell r="M67">
            <v>316</v>
          </cell>
          <cell r="AM67">
            <v>1</v>
          </cell>
          <cell r="AN67">
            <v>0.17199999999999999</v>
          </cell>
          <cell r="AO67">
            <v>1</v>
          </cell>
          <cell r="AP67" t="str">
            <v>저압케이블공</v>
          </cell>
          <cell r="AQ67">
            <v>0.17199999999999999</v>
          </cell>
          <cell r="BB67" t="str">
            <v>전 7-9</v>
          </cell>
        </row>
        <row r="68">
          <cell r="A68">
            <v>47</v>
          </cell>
          <cell r="B68" t="str">
            <v>케이블</v>
          </cell>
          <cell r="C68" t="str">
            <v>CV 600V 1C/400㎟</v>
          </cell>
          <cell r="D68">
            <v>1.03</v>
          </cell>
          <cell r="E68" t="str">
            <v>m</v>
          </cell>
          <cell r="F68">
            <v>50</v>
          </cell>
          <cell r="G68">
            <v>24673</v>
          </cell>
          <cell r="I68">
            <v>12575</v>
          </cell>
          <cell r="J68">
            <v>11380</v>
          </cell>
          <cell r="K68">
            <v>11721</v>
          </cell>
          <cell r="M68">
            <v>377</v>
          </cell>
          <cell r="AM68">
            <v>1</v>
          </cell>
          <cell r="AN68">
            <v>0.20499999999999999</v>
          </cell>
          <cell r="AO68">
            <v>1</v>
          </cell>
          <cell r="AP68" t="str">
            <v>저압케이블공</v>
          </cell>
          <cell r="AQ68">
            <v>0.20499999999999999</v>
          </cell>
          <cell r="BB68" t="str">
            <v>전 7-9</v>
          </cell>
        </row>
        <row r="69">
          <cell r="A69">
            <v>48</v>
          </cell>
          <cell r="B69" t="str">
            <v>케이블</v>
          </cell>
          <cell r="C69" t="str">
            <v>CV 600V 1C/500㎟</v>
          </cell>
          <cell r="D69">
            <v>1.03</v>
          </cell>
          <cell r="E69" t="str">
            <v>m</v>
          </cell>
          <cell r="F69">
            <v>50</v>
          </cell>
          <cell r="G69">
            <v>29837</v>
          </cell>
          <cell r="I69">
            <v>14722</v>
          </cell>
          <cell r="J69">
            <v>14247</v>
          </cell>
          <cell r="K69">
            <v>14674</v>
          </cell>
          <cell r="M69">
            <v>441</v>
          </cell>
          <cell r="AM69">
            <v>1</v>
          </cell>
          <cell r="AN69">
            <v>0.24</v>
          </cell>
          <cell r="AO69">
            <v>1</v>
          </cell>
          <cell r="AP69" t="str">
            <v>저압케이블공</v>
          </cell>
          <cell r="AQ69">
            <v>0.24</v>
          </cell>
          <cell r="BB69" t="str">
            <v>전 7-9</v>
          </cell>
        </row>
        <row r="70">
          <cell r="A70">
            <v>49</v>
          </cell>
          <cell r="B70" t="str">
            <v>케이블</v>
          </cell>
          <cell r="C70" t="str">
            <v>CV 600V 2C/2㎟</v>
          </cell>
          <cell r="D70">
            <v>1.03</v>
          </cell>
          <cell r="E70" t="str">
            <v>m</v>
          </cell>
          <cell r="F70">
            <v>50</v>
          </cell>
          <cell r="G70">
            <v>1250</v>
          </cell>
          <cell r="I70">
            <v>858</v>
          </cell>
          <cell r="J70">
            <v>357</v>
          </cell>
          <cell r="K70">
            <v>367</v>
          </cell>
          <cell r="M70">
            <v>25</v>
          </cell>
          <cell r="AM70">
            <v>1</v>
          </cell>
          <cell r="AN70">
            <v>1.4E-2</v>
          </cell>
          <cell r="AO70">
            <v>1</v>
          </cell>
          <cell r="AP70" t="str">
            <v>저압케이블공</v>
          </cell>
          <cell r="AQ70">
            <v>1.4E-2</v>
          </cell>
          <cell r="BB70" t="str">
            <v>전 7-10</v>
          </cell>
        </row>
        <row r="71">
          <cell r="A71">
            <v>50</v>
          </cell>
          <cell r="B71" t="str">
            <v>케이블</v>
          </cell>
          <cell r="C71" t="str">
            <v>CV 600V 2C/3.5㎟</v>
          </cell>
          <cell r="D71">
            <v>1.03</v>
          </cell>
          <cell r="E71" t="str">
            <v>m</v>
          </cell>
          <cell r="F71">
            <v>50</v>
          </cell>
          <cell r="G71">
            <v>1479</v>
          </cell>
          <cell r="I71">
            <v>981</v>
          </cell>
          <cell r="J71">
            <v>456</v>
          </cell>
          <cell r="K71">
            <v>469</v>
          </cell>
          <cell r="M71">
            <v>29</v>
          </cell>
          <cell r="AM71">
            <v>1</v>
          </cell>
          <cell r="AN71">
            <v>1.6E-2</v>
          </cell>
          <cell r="AO71">
            <v>1</v>
          </cell>
          <cell r="AP71" t="str">
            <v>저압케이블공</v>
          </cell>
          <cell r="AQ71">
            <v>1.6E-2</v>
          </cell>
          <cell r="BB71" t="str">
            <v>전 7-10</v>
          </cell>
        </row>
        <row r="72">
          <cell r="A72">
            <v>51</v>
          </cell>
          <cell r="B72" t="str">
            <v>케이블</v>
          </cell>
          <cell r="C72" t="str">
            <v>CV 600V 2C/5.5㎟</v>
          </cell>
          <cell r="D72">
            <v>1.03</v>
          </cell>
          <cell r="E72" t="str">
            <v>m</v>
          </cell>
          <cell r="F72">
            <v>50</v>
          </cell>
          <cell r="G72">
            <v>1763</v>
          </cell>
          <cell r="I72">
            <v>1104</v>
          </cell>
          <cell r="J72">
            <v>608</v>
          </cell>
          <cell r="K72">
            <v>626</v>
          </cell>
          <cell r="M72">
            <v>33</v>
          </cell>
          <cell r="AM72">
            <v>1</v>
          </cell>
          <cell r="AN72">
            <v>1.7999999999999999E-2</v>
          </cell>
          <cell r="AO72">
            <v>1</v>
          </cell>
          <cell r="AP72" t="str">
            <v>저압케이블공</v>
          </cell>
          <cell r="AQ72">
            <v>1.7999999999999999E-2</v>
          </cell>
          <cell r="BB72" t="str">
            <v>전 7-10</v>
          </cell>
        </row>
        <row r="73">
          <cell r="A73">
            <v>52</v>
          </cell>
          <cell r="B73" t="str">
            <v>케이블</v>
          </cell>
          <cell r="C73" t="str">
            <v>CV 600V 2C/8㎟</v>
          </cell>
          <cell r="D73">
            <v>1.03</v>
          </cell>
          <cell r="E73" t="str">
            <v>m</v>
          </cell>
          <cell r="F73">
            <v>50</v>
          </cell>
          <cell r="G73">
            <v>2052</v>
          </cell>
          <cell r="I73">
            <v>1226</v>
          </cell>
          <cell r="J73">
            <v>767</v>
          </cell>
          <cell r="K73">
            <v>790</v>
          </cell>
          <cell r="M73">
            <v>36</v>
          </cell>
          <cell r="AM73">
            <v>1</v>
          </cell>
          <cell r="AN73">
            <v>0.02</v>
          </cell>
          <cell r="AO73">
            <v>1</v>
          </cell>
          <cell r="AP73" t="str">
            <v>저압케이블공</v>
          </cell>
          <cell r="AQ73">
            <v>0.02</v>
          </cell>
          <cell r="BB73" t="str">
            <v>전 7-10</v>
          </cell>
        </row>
        <row r="74">
          <cell r="A74">
            <v>53</v>
          </cell>
          <cell r="B74" t="str">
            <v>케이블</v>
          </cell>
          <cell r="C74" t="str">
            <v>CV 600V 2C/14㎟</v>
          </cell>
          <cell r="D74">
            <v>1.03</v>
          </cell>
          <cell r="E74" t="str">
            <v>m</v>
          </cell>
          <cell r="F74">
            <v>50</v>
          </cell>
          <cell r="G74">
            <v>3888</v>
          </cell>
          <cell r="I74">
            <v>2404</v>
          </cell>
          <cell r="J74">
            <v>1371</v>
          </cell>
          <cell r="K74">
            <v>1412</v>
          </cell>
          <cell r="M74">
            <v>72</v>
          </cell>
          <cell r="AM74">
            <v>1</v>
          </cell>
          <cell r="AN74">
            <v>2.7999999999999997E-2</v>
          </cell>
          <cell r="AO74">
            <v>1.4</v>
          </cell>
          <cell r="AP74" t="str">
            <v>저압케이블공</v>
          </cell>
          <cell r="AQ74">
            <v>2.7999999999999997E-2</v>
          </cell>
          <cell r="BB74" t="str">
            <v>전 7-9</v>
          </cell>
        </row>
        <row r="75">
          <cell r="A75">
            <v>54</v>
          </cell>
          <cell r="B75" t="str">
            <v>케이블</v>
          </cell>
          <cell r="C75" t="str">
            <v>CV 600V 2C/22㎟</v>
          </cell>
          <cell r="D75">
            <v>1.03</v>
          </cell>
          <cell r="E75" t="str">
            <v>m</v>
          </cell>
          <cell r="F75">
            <v>50</v>
          </cell>
          <cell r="G75">
            <v>5087</v>
          </cell>
          <cell r="I75">
            <v>3126</v>
          </cell>
          <cell r="J75">
            <v>1814</v>
          </cell>
          <cell r="K75">
            <v>1868</v>
          </cell>
          <cell r="M75">
            <v>93</v>
          </cell>
          <cell r="AM75">
            <v>1</v>
          </cell>
          <cell r="AN75">
            <v>3.6399999999999995E-2</v>
          </cell>
          <cell r="AO75">
            <v>1.4</v>
          </cell>
          <cell r="AP75" t="str">
            <v>저압케이블공</v>
          </cell>
          <cell r="AQ75">
            <v>3.6399999999999995E-2</v>
          </cell>
          <cell r="BB75" t="str">
            <v>전 7-9</v>
          </cell>
        </row>
        <row r="76">
          <cell r="A76">
            <v>55</v>
          </cell>
          <cell r="B76" t="str">
            <v>케이블</v>
          </cell>
          <cell r="C76" t="str">
            <v>CV 600V 2C/38㎟</v>
          </cell>
          <cell r="D76">
            <v>1.03</v>
          </cell>
          <cell r="E76" t="str">
            <v>m</v>
          </cell>
          <cell r="F76">
            <v>50</v>
          </cell>
          <cell r="G76">
            <v>7334</v>
          </cell>
          <cell r="I76">
            <v>4328</v>
          </cell>
          <cell r="J76">
            <v>2794</v>
          </cell>
          <cell r="K76">
            <v>2877</v>
          </cell>
          <cell r="M76">
            <v>129</v>
          </cell>
          <cell r="AM76">
            <v>1</v>
          </cell>
          <cell r="AN76">
            <v>5.0399999999999993E-2</v>
          </cell>
          <cell r="AO76">
            <v>1.4</v>
          </cell>
          <cell r="AP76" t="str">
            <v>저압케이블공</v>
          </cell>
          <cell r="AQ76">
            <v>5.0399999999999993E-2</v>
          </cell>
          <cell r="BB76" t="str">
            <v>전 7-9</v>
          </cell>
        </row>
        <row r="77">
          <cell r="A77">
            <v>56</v>
          </cell>
          <cell r="B77" t="str">
            <v>케이블</v>
          </cell>
          <cell r="C77" t="str">
            <v>CV 600V 2C/60㎟</v>
          </cell>
          <cell r="D77">
            <v>1.03</v>
          </cell>
          <cell r="E77" t="str">
            <v>m</v>
          </cell>
          <cell r="F77">
            <v>50</v>
          </cell>
          <cell r="G77">
            <v>11060</v>
          </cell>
          <cell r="I77">
            <v>5891</v>
          </cell>
          <cell r="J77">
            <v>4848</v>
          </cell>
          <cell r="K77">
            <v>4993</v>
          </cell>
          <cell r="M77">
            <v>176</v>
          </cell>
          <cell r="AM77">
            <v>1</v>
          </cell>
          <cell r="AN77">
            <v>6.8599999999999994E-2</v>
          </cell>
          <cell r="AO77">
            <v>1.4</v>
          </cell>
          <cell r="AP77" t="str">
            <v>저압케이블공</v>
          </cell>
          <cell r="AQ77">
            <v>6.8599999999999994E-2</v>
          </cell>
          <cell r="BB77" t="str">
            <v>전 7-9</v>
          </cell>
        </row>
        <row r="78">
          <cell r="A78">
            <v>57</v>
          </cell>
          <cell r="B78" t="str">
            <v>케이블</v>
          </cell>
          <cell r="C78" t="str">
            <v>CV 600V 3C/3.5㎟</v>
          </cell>
          <cell r="D78">
            <v>1.03</v>
          </cell>
          <cell r="E78" t="str">
            <v>m</v>
          </cell>
          <cell r="F78">
            <v>50</v>
          </cell>
          <cell r="G78">
            <v>1953</v>
          </cell>
          <cell r="I78">
            <v>1349</v>
          </cell>
          <cell r="J78">
            <v>548</v>
          </cell>
          <cell r="K78">
            <v>564</v>
          </cell>
          <cell r="M78">
            <v>40</v>
          </cell>
          <cell r="AM78">
            <v>1</v>
          </cell>
          <cell r="AN78">
            <v>2.1999999999999999E-2</v>
          </cell>
          <cell r="AO78">
            <v>1</v>
          </cell>
          <cell r="AP78" t="str">
            <v>저압케이블공</v>
          </cell>
          <cell r="AQ78">
            <v>2.1999999999999999E-2</v>
          </cell>
          <cell r="BB78" t="str">
            <v>전 7-10</v>
          </cell>
        </row>
        <row r="79">
          <cell r="A79">
            <v>58</v>
          </cell>
          <cell r="B79" t="str">
            <v>케이블</v>
          </cell>
          <cell r="C79" t="str">
            <v>CV 600V 3C/5.5㎟</v>
          </cell>
          <cell r="D79">
            <v>1.03</v>
          </cell>
          <cell r="E79" t="str">
            <v>m</v>
          </cell>
          <cell r="F79">
            <v>50</v>
          </cell>
          <cell r="G79">
            <v>2424</v>
          </cell>
          <cell r="I79">
            <v>1594</v>
          </cell>
          <cell r="J79">
            <v>761</v>
          </cell>
          <cell r="K79">
            <v>783</v>
          </cell>
          <cell r="M79">
            <v>47</v>
          </cell>
          <cell r="AM79">
            <v>1</v>
          </cell>
          <cell r="AN79">
            <v>2.5999999999999999E-2</v>
          </cell>
          <cell r="AO79">
            <v>1</v>
          </cell>
          <cell r="AP79" t="str">
            <v>저압케이블공</v>
          </cell>
          <cell r="AQ79">
            <v>2.5999999999999999E-2</v>
          </cell>
          <cell r="BB79" t="str">
            <v>전 7-10</v>
          </cell>
        </row>
        <row r="80">
          <cell r="A80">
            <v>59</v>
          </cell>
          <cell r="B80" t="str">
            <v>케이블</v>
          </cell>
          <cell r="C80" t="str">
            <v>CV 600V 3C/8㎟</v>
          </cell>
          <cell r="D80">
            <v>1.03</v>
          </cell>
          <cell r="E80" t="str">
            <v>m</v>
          </cell>
          <cell r="F80">
            <v>50</v>
          </cell>
          <cell r="G80">
            <v>2827</v>
          </cell>
          <cell r="I80">
            <v>1778</v>
          </cell>
          <cell r="J80">
            <v>967</v>
          </cell>
          <cell r="K80">
            <v>996</v>
          </cell>
          <cell r="M80">
            <v>53</v>
          </cell>
          <cell r="AM80">
            <v>1</v>
          </cell>
          <cell r="AN80">
            <v>2.9000000000000001E-2</v>
          </cell>
          <cell r="AO80">
            <v>1</v>
          </cell>
          <cell r="AP80" t="str">
            <v>저압케이블공</v>
          </cell>
          <cell r="AQ80">
            <v>2.9000000000000001E-2</v>
          </cell>
          <cell r="BB80" t="str">
            <v>전 7-10</v>
          </cell>
        </row>
        <row r="81">
          <cell r="A81">
            <v>60</v>
          </cell>
          <cell r="B81" t="str">
            <v>케이블</v>
          </cell>
          <cell r="C81" t="str">
            <v>CV 600V 3C/14㎟</v>
          </cell>
          <cell r="D81">
            <v>1.03</v>
          </cell>
          <cell r="E81" t="str">
            <v>m</v>
          </cell>
          <cell r="F81">
            <v>50</v>
          </cell>
          <cell r="G81">
            <v>6933</v>
          </cell>
          <cell r="I81">
            <v>4907</v>
          </cell>
          <cell r="J81">
            <v>1825</v>
          </cell>
          <cell r="K81">
            <v>1879</v>
          </cell>
          <cell r="M81">
            <v>147</v>
          </cell>
          <cell r="AM81">
            <v>1</v>
          </cell>
          <cell r="AN81">
            <v>0.04</v>
          </cell>
          <cell r="AO81">
            <v>2</v>
          </cell>
          <cell r="AP81" t="str">
            <v>저압케이블공</v>
          </cell>
          <cell r="AQ81">
            <v>0.04</v>
          </cell>
          <cell r="BB81" t="str">
            <v>전 7-9</v>
          </cell>
        </row>
        <row r="82">
          <cell r="A82">
            <v>61</v>
          </cell>
          <cell r="B82" t="str">
            <v>케이블</v>
          </cell>
          <cell r="C82" t="str">
            <v>CV 600V 3C/22㎟</v>
          </cell>
          <cell r="D82">
            <v>1.03</v>
          </cell>
          <cell r="E82" t="str">
            <v>m</v>
          </cell>
          <cell r="F82">
            <v>50</v>
          </cell>
          <cell r="G82">
            <v>9103</v>
          </cell>
          <cell r="I82">
            <v>6379</v>
          </cell>
          <cell r="J82">
            <v>2460</v>
          </cell>
          <cell r="K82">
            <v>2533</v>
          </cell>
          <cell r="M82">
            <v>191</v>
          </cell>
          <cell r="AM82">
            <v>1</v>
          </cell>
          <cell r="AN82">
            <v>5.1999999999999998E-2</v>
          </cell>
          <cell r="AO82">
            <v>2</v>
          </cell>
          <cell r="AP82" t="str">
            <v>저압케이블공</v>
          </cell>
          <cell r="AQ82">
            <v>5.1999999999999998E-2</v>
          </cell>
          <cell r="BB82" t="str">
            <v>전 7-9</v>
          </cell>
        </row>
        <row r="83">
          <cell r="A83">
            <v>62</v>
          </cell>
          <cell r="B83" t="str">
            <v>케이블</v>
          </cell>
          <cell r="C83" t="str">
            <v>CV 600V 3C/38㎟</v>
          </cell>
          <cell r="D83">
            <v>1.03</v>
          </cell>
          <cell r="E83" t="str">
            <v>m</v>
          </cell>
          <cell r="F83">
            <v>50</v>
          </cell>
          <cell r="G83">
            <v>13180</v>
          </cell>
          <cell r="I83">
            <v>8833</v>
          </cell>
          <cell r="J83">
            <v>3965</v>
          </cell>
          <cell r="K83">
            <v>4083</v>
          </cell>
          <cell r="M83">
            <v>264</v>
          </cell>
          <cell r="AM83">
            <v>1</v>
          </cell>
          <cell r="AN83">
            <v>7.1999999999999995E-2</v>
          </cell>
          <cell r="AO83">
            <v>2</v>
          </cell>
          <cell r="AP83" t="str">
            <v>저압케이블공</v>
          </cell>
          <cell r="AQ83">
            <v>7.1999999999999995E-2</v>
          </cell>
          <cell r="BB83" t="str">
            <v>전 7-9</v>
          </cell>
        </row>
        <row r="84">
          <cell r="A84">
            <v>63</v>
          </cell>
          <cell r="B84" t="str">
            <v>케이블</v>
          </cell>
          <cell r="C84" t="str">
            <v>CV 600V 3C/60㎟</v>
          </cell>
          <cell r="D84">
            <v>1.03</v>
          </cell>
          <cell r="E84" t="str">
            <v>m</v>
          </cell>
          <cell r="F84">
            <v>50</v>
          </cell>
          <cell r="G84">
            <v>19242</v>
          </cell>
          <cell r="I84">
            <v>12023</v>
          </cell>
          <cell r="J84">
            <v>6660</v>
          </cell>
          <cell r="K84">
            <v>6859</v>
          </cell>
          <cell r="M84">
            <v>360</v>
          </cell>
          <cell r="AM84">
            <v>1</v>
          </cell>
          <cell r="AN84">
            <v>9.8000000000000004E-2</v>
          </cell>
          <cell r="AO84">
            <v>2</v>
          </cell>
          <cell r="AP84" t="str">
            <v>저압케이블공</v>
          </cell>
          <cell r="AQ84">
            <v>9.8000000000000004E-2</v>
          </cell>
          <cell r="BB84" t="str">
            <v>전 7-9</v>
          </cell>
        </row>
        <row r="85">
          <cell r="A85">
            <v>64</v>
          </cell>
          <cell r="B85" t="str">
            <v>케이블</v>
          </cell>
          <cell r="C85" t="str">
            <v>CV 600V 4C/3.5㎟</v>
          </cell>
          <cell r="D85">
            <v>1.03</v>
          </cell>
          <cell r="E85" t="str">
            <v>m</v>
          </cell>
          <cell r="F85">
            <v>50</v>
          </cell>
          <cell r="G85">
            <v>2555</v>
          </cell>
          <cell r="I85">
            <v>1778</v>
          </cell>
          <cell r="J85">
            <v>703</v>
          </cell>
          <cell r="K85">
            <v>724</v>
          </cell>
          <cell r="M85">
            <v>53</v>
          </cell>
          <cell r="AM85">
            <v>1</v>
          </cell>
          <cell r="AN85">
            <v>2.9000000000000001E-2</v>
          </cell>
          <cell r="AO85">
            <v>1</v>
          </cell>
          <cell r="AP85" t="str">
            <v>저압케이블공</v>
          </cell>
          <cell r="AQ85">
            <v>2.9000000000000001E-2</v>
          </cell>
          <cell r="BB85" t="str">
            <v>전 7-10</v>
          </cell>
        </row>
        <row r="86">
          <cell r="A86">
            <v>65</v>
          </cell>
          <cell r="B86" t="str">
            <v>케이블</v>
          </cell>
          <cell r="C86" t="str">
            <v>CV 600V 4C/5.5㎟</v>
          </cell>
          <cell r="D86">
            <v>1.03</v>
          </cell>
          <cell r="E86" t="str">
            <v>m</v>
          </cell>
          <cell r="F86">
            <v>50</v>
          </cell>
          <cell r="G86">
            <v>3115</v>
          </cell>
          <cell r="I86">
            <v>2085</v>
          </cell>
          <cell r="J86">
            <v>940</v>
          </cell>
          <cell r="K86">
            <v>968</v>
          </cell>
          <cell r="M86">
            <v>62</v>
          </cell>
          <cell r="AM86">
            <v>1</v>
          </cell>
          <cell r="AN86">
            <v>3.4000000000000002E-2</v>
          </cell>
          <cell r="AO86">
            <v>1</v>
          </cell>
          <cell r="AP86" t="str">
            <v>저압케이블공</v>
          </cell>
          <cell r="AQ86">
            <v>3.4000000000000002E-2</v>
          </cell>
          <cell r="BB86" t="str">
            <v>전 7-10</v>
          </cell>
        </row>
        <row r="87">
          <cell r="A87">
            <v>66</v>
          </cell>
          <cell r="B87" t="str">
            <v>케이블</v>
          </cell>
          <cell r="C87" t="str">
            <v>CV 600V 4C/8㎟</v>
          </cell>
          <cell r="D87">
            <v>1.03</v>
          </cell>
          <cell r="E87" t="str">
            <v>m</v>
          </cell>
          <cell r="F87">
            <v>50</v>
          </cell>
          <cell r="G87">
            <v>3723</v>
          </cell>
          <cell r="I87">
            <v>2392</v>
          </cell>
          <cell r="J87">
            <v>1224</v>
          </cell>
          <cell r="K87">
            <v>1260</v>
          </cell>
          <cell r="M87">
            <v>71</v>
          </cell>
          <cell r="AM87">
            <v>1</v>
          </cell>
          <cell r="AN87">
            <v>3.9E-2</v>
          </cell>
          <cell r="AO87">
            <v>1</v>
          </cell>
          <cell r="AP87" t="str">
            <v>저압케이블공</v>
          </cell>
          <cell r="AQ87">
            <v>3.9E-2</v>
          </cell>
          <cell r="BB87" t="str">
            <v>전 7-10</v>
          </cell>
        </row>
        <row r="88">
          <cell r="A88">
            <v>67</v>
          </cell>
          <cell r="B88" t="str">
            <v>케이블</v>
          </cell>
          <cell r="C88" t="str">
            <v>CV 600V 4C/14㎟</v>
          </cell>
          <cell r="D88">
            <v>1.03</v>
          </cell>
          <cell r="E88" t="str">
            <v>m</v>
          </cell>
          <cell r="F88">
            <v>50</v>
          </cell>
          <cell r="G88">
            <v>10811</v>
          </cell>
          <cell r="I88">
            <v>8293</v>
          </cell>
          <cell r="J88">
            <v>2204</v>
          </cell>
          <cell r="K88">
            <v>2270</v>
          </cell>
          <cell r="M88">
            <v>248</v>
          </cell>
          <cell r="AM88">
            <v>1</v>
          </cell>
          <cell r="AN88">
            <v>5.2000000000000005E-2</v>
          </cell>
          <cell r="AO88">
            <v>2.6</v>
          </cell>
          <cell r="AP88" t="str">
            <v>저압케이블공</v>
          </cell>
          <cell r="AQ88">
            <v>5.2000000000000005E-2</v>
          </cell>
          <cell r="BB88" t="str">
            <v>전 7-9</v>
          </cell>
        </row>
        <row r="89">
          <cell r="A89">
            <v>68</v>
          </cell>
          <cell r="B89" t="str">
            <v>케이블</v>
          </cell>
          <cell r="C89" t="str">
            <v>CV 600V 4C/22㎟</v>
          </cell>
          <cell r="D89">
            <v>1.03</v>
          </cell>
          <cell r="E89" t="str">
            <v>m</v>
          </cell>
          <cell r="F89">
            <v>50</v>
          </cell>
          <cell r="G89">
            <v>14161</v>
          </cell>
          <cell r="I89">
            <v>10781</v>
          </cell>
          <cell r="J89">
            <v>2968</v>
          </cell>
          <cell r="K89">
            <v>3057</v>
          </cell>
          <cell r="M89">
            <v>323</v>
          </cell>
          <cell r="AM89">
            <v>1</v>
          </cell>
          <cell r="AN89">
            <v>6.7599999999999993E-2</v>
          </cell>
          <cell r="AO89">
            <v>2.6</v>
          </cell>
          <cell r="AP89" t="str">
            <v>저압케이블공</v>
          </cell>
          <cell r="AQ89">
            <v>6.7599999999999993E-2</v>
          </cell>
          <cell r="BB89" t="str">
            <v>전 7-9</v>
          </cell>
        </row>
        <row r="90">
          <cell r="A90">
            <v>69</v>
          </cell>
          <cell r="B90" t="str">
            <v>케이블</v>
          </cell>
          <cell r="C90" t="str">
            <v>CV 600V 4C/38㎟</v>
          </cell>
          <cell r="D90">
            <v>1.03</v>
          </cell>
          <cell r="E90" t="str">
            <v>m</v>
          </cell>
          <cell r="F90">
            <v>50</v>
          </cell>
          <cell r="G90">
            <v>20600</v>
          </cell>
          <cell r="I90">
            <v>14928</v>
          </cell>
          <cell r="J90">
            <v>5073</v>
          </cell>
          <cell r="K90">
            <v>5225</v>
          </cell>
          <cell r="M90">
            <v>447</v>
          </cell>
          <cell r="AM90">
            <v>1</v>
          </cell>
          <cell r="AN90">
            <v>9.3600000000000003E-2</v>
          </cell>
          <cell r="AO90">
            <v>2.6</v>
          </cell>
          <cell r="AP90" t="str">
            <v>저압케이블공</v>
          </cell>
          <cell r="AQ90">
            <v>9.3600000000000003E-2</v>
          </cell>
          <cell r="BB90" t="str">
            <v>전 7-9</v>
          </cell>
        </row>
        <row r="91">
          <cell r="A91">
            <v>70</v>
          </cell>
          <cell r="B91" t="str">
            <v>케이블</v>
          </cell>
          <cell r="C91" t="str">
            <v>CV 600V 4C/60㎟</v>
          </cell>
          <cell r="D91">
            <v>1.03</v>
          </cell>
          <cell r="E91" t="str">
            <v>m</v>
          </cell>
          <cell r="F91">
            <v>50</v>
          </cell>
          <cell r="G91">
            <v>29291</v>
          </cell>
          <cell r="I91">
            <v>20319</v>
          </cell>
          <cell r="J91">
            <v>8120</v>
          </cell>
          <cell r="K91">
            <v>8363</v>
          </cell>
          <cell r="M91">
            <v>609</v>
          </cell>
          <cell r="AM91">
            <v>1</v>
          </cell>
          <cell r="AN91">
            <v>0.12740000000000001</v>
          </cell>
          <cell r="AO91">
            <v>2.6</v>
          </cell>
          <cell r="AP91" t="str">
            <v>저압케이블공</v>
          </cell>
          <cell r="AQ91">
            <v>0.12740000000000001</v>
          </cell>
          <cell r="BB91" t="str">
            <v>전 7-9</v>
          </cell>
        </row>
        <row r="92">
          <cell r="A92">
            <v>71</v>
          </cell>
          <cell r="B92" t="str">
            <v>케이블</v>
          </cell>
          <cell r="C92" t="str">
            <v>CV 6.6KV 1C/100㎟</v>
          </cell>
          <cell r="D92">
            <v>1.03</v>
          </cell>
          <cell r="E92" t="str">
            <v>m</v>
          </cell>
          <cell r="F92">
            <v>50</v>
          </cell>
          <cell r="G92">
            <v>8456</v>
          </cell>
          <cell r="I92">
            <v>3452</v>
          </cell>
          <cell r="J92">
            <v>4759</v>
          </cell>
          <cell r="K92">
            <v>4901</v>
          </cell>
          <cell r="M92">
            <v>103</v>
          </cell>
          <cell r="AM92">
            <v>2</v>
          </cell>
          <cell r="AN92">
            <v>6.2399999999999997E-2</v>
          </cell>
          <cell r="AO92">
            <v>1.2</v>
          </cell>
          <cell r="AP92" t="str">
            <v>고압케이블공</v>
          </cell>
          <cell r="AQ92">
            <v>2.76E-2</v>
          </cell>
          <cell r="AR92" t="str">
            <v>보통인부</v>
          </cell>
          <cell r="AS92">
            <v>3.4799999999999998E-2</v>
          </cell>
          <cell r="BB92" t="str">
            <v>전 5-38</v>
          </cell>
        </row>
        <row r="93">
          <cell r="A93">
            <v>72</v>
          </cell>
          <cell r="B93" t="str">
            <v>케이블</v>
          </cell>
          <cell r="C93" t="str">
            <v>CV 6.6KV 1C/250㎟</v>
          </cell>
          <cell r="D93">
            <v>1.03</v>
          </cell>
          <cell r="E93" t="str">
            <v>m</v>
          </cell>
          <cell r="F93">
            <v>50</v>
          </cell>
          <cell r="G93">
            <v>18559</v>
          </cell>
          <cell r="I93">
            <v>6862</v>
          </cell>
          <cell r="J93">
            <v>11158</v>
          </cell>
          <cell r="K93">
            <v>11492</v>
          </cell>
          <cell r="M93">
            <v>205</v>
          </cell>
          <cell r="AM93">
            <v>2</v>
          </cell>
          <cell r="AN93">
            <v>0.11879999999999999</v>
          </cell>
          <cell r="AO93">
            <v>1.2</v>
          </cell>
          <cell r="AP93" t="str">
            <v>고압케이블공</v>
          </cell>
          <cell r="AQ93">
            <v>0.06</v>
          </cell>
          <cell r="AR93" t="str">
            <v>보통인부</v>
          </cell>
          <cell r="AS93">
            <v>5.8799999999999998E-2</v>
          </cell>
          <cell r="BB93" t="str">
            <v>전 5-38</v>
          </cell>
        </row>
        <row r="94">
          <cell r="A94">
            <v>73</v>
          </cell>
          <cell r="B94" t="str">
            <v>케이블</v>
          </cell>
          <cell r="C94" t="str">
            <v>CV 22.9KV 1C/38㎟</v>
          </cell>
          <cell r="D94">
            <v>1.03</v>
          </cell>
          <cell r="E94" t="str">
            <v>m</v>
          </cell>
          <cell r="F94">
            <v>50</v>
          </cell>
          <cell r="G94">
            <v>9497</v>
          </cell>
          <cell r="I94">
            <v>3949</v>
          </cell>
          <cell r="J94">
            <v>5272</v>
          </cell>
          <cell r="K94">
            <v>5430</v>
          </cell>
          <cell r="M94">
            <v>118</v>
          </cell>
          <cell r="AM94">
            <v>2</v>
          </cell>
          <cell r="AN94">
            <v>4.3499999999999997E-2</v>
          </cell>
          <cell r="AO94">
            <v>1.5</v>
          </cell>
          <cell r="AP94" t="str">
            <v>특고케이블공</v>
          </cell>
          <cell r="AQ94">
            <v>2.2499999999999999E-2</v>
          </cell>
          <cell r="AR94" t="str">
            <v>보통인부</v>
          </cell>
          <cell r="AS94">
            <v>2.1000000000000001E-2</v>
          </cell>
          <cell r="BB94" t="str">
            <v>전 5-38</v>
          </cell>
        </row>
        <row r="95">
          <cell r="A95">
            <v>74</v>
          </cell>
          <cell r="B95" t="str">
            <v>케이블</v>
          </cell>
          <cell r="C95" t="str">
            <v>CV 22.9KV 1C/60㎟</v>
          </cell>
          <cell r="D95">
            <v>1.03</v>
          </cell>
          <cell r="E95" t="str">
            <v>m</v>
          </cell>
          <cell r="F95">
            <v>50</v>
          </cell>
          <cell r="G95">
            <v>10687</v>
          </cell>
          <cell r="I95">
            <v>4557</v>
          </cell>
          <cell r="J95">
            <v>5820</v>
          </cell>
          <cell r="K95">
            <v>5994</v>
          </cell>
          <cell r="M95">
            <v>136</v>
          </cell>
          <cell r="AM95">
            <v>2</v>
          </cell>
          <cell r="AN95">
            <v>5.1000000000000004E-2</v>
          </cell>
          <cell r="AO95">
            <v>1.5</v>
          </cell>
          <cell r="AP95" t="str">
            <v>특고케이블공</v>
          </cell>
          <cell r="AQ95">
            <v>2.5500000000000002E-2</v>
          </cell>
          <cell r="AR95" t="str">
            <v>보통인부</v>
          </cell>
          <cell r="AS95">
            <v>2.5500000000000002E-2</v>
          </cell>
          <cell r="BB95" t="str">
            <v>전 5-38</v>
          </cell>
        </row>
        <row r="96">
          <cell r="A96">
            <v>75</v>
          </cell>
          <cell r="B96" t="str">
            <v>케이블</v>
          </cell>
          <cell r="C96" t="str">
            <v>CV 22.9KV 1C/150㎟</v>
          </cell>
          <cell r="D96">
            <v>1.03</v>
          </cell>
          <cell r="E96" t="str">
            <v>m</v>
          </cell>
          <cell r="F96">
            <v>50</v>
          </cell>
          <cell r="G96">
            <v>18205</v>
          </cell>
          <cell r="I96">
            <v>7775</v>
          </cell>
          <cell r="J96">
            <v>9900</v>
          </cell>
          <cell r="K96">
            <v>10197</v>
          </cell>
          <cell r="M96">
            <v>233</v>
          </cell>
          <cell r="AM96">
            <v>2</v>
          </cell>
          <cell r="AN96">
            <v>8.7000000000000008E-2</v>
          </cell>
          <cell r="AO96">
            <v>1.5</v>
          </cell>
          <cell r="AP96" t="str">
            <v>특고케이블공</v>
          </cell>
          <cell r="AQ96">
            <v>4.3500000000000004E-2</v>
          </cell>
          <cell r="AR96" t="str">
            <v>보통인부</v>
          </cell>
          <cell r="AS96">
            <v>4.3500000000000004E-2</v>
          </cell>
          <cell r="BB96" t="str">
            <v>전 5-38</v>
          </cell>
        </row>
        <row r="97">
          <cell r="A97">
            <v>76</v>
          </cell>
          <cell r="B97" t="str">
            <v>케이블</v>
          </cell>
          <cell r="C97" t="str">
            <v>CV/CN 1C/38㎟</v>
          </cell>
          <cell r="D97">
            <v>1.03</v>
          </cell>
          <cell r="E97" t="str">
            <v>m</v>
          </cell>
          <cell r="F97">
            <v>50</v>
          </cell>
          <cell r="G97">
            <v>10474</v>
          </cell>
          <cell r="I97">
            <v>4494</v>
          </cell>
          <cell r="J97">
            <v>5676</v>
          </cell>
          <cell r="K97">
            <v>5846</v>
          </cell>
          <cell r="M97">
            <v>134</v>
          </cell>
          <cell r="AM97">
            <v>2</v>
          </cell>
          <cell r="AN97">
            <v>4.6400000000000004E-2</v>
          </cell>
          <cell r="AO97">
            <v>1.6</v>
          </cell>
          <cell r="AP97" t="str">
            <v>특고케이블공</v>
          </cell>
          <cell r="AQ97">
            <v>2.4E-2</v>
          </cell>
          <cell r="AR97" t="str">
            <v>보통인부</v>
          </cell>
          <cell r="AS97">
            <v>2.2400000000000003E-2</v>
          </cell>
          <cell r="BB97" t="str">
            <v>전 5-38</v>
          </cell>
        </row>
        <row r="98">
          <cell r="A98">
            <v>77</v>
          </cell>
          <cell r="B98" t="str">
            <v>케이블</v>
          </cell>
          <cell r="C98" t="str">
            <v>CV/CN 1C/60㎟</v>
          </cell>
          <cell r="D98">
            <v>1.03</v>
          </cell>
          <cell r="E98" t="str">
            <v>m</v>
          </cell>
          <cell r="F98">
            <v>50</v>
          </cell>
          <cell r="G98">
            <v>11795</v>
          </cell>
          <cell r="I98">
            <v>5185</v>
          </cell>
          <cell r="J98">
            <v>6267</v>
          </cell>
          <cell r="K98">
            <v>6455</v>
          </cell>
          <cell r="M98">
            <v>155</v>
          </cell>
          <cell r="AM98">
            <v>2</v>
          </cell>
          <cell r="AN98">
            <v>5.4400000000000004E-2</v>
          </cell>
          <cell r="AO98">
            <v>1.6</v>
          </cell>
          <cell r="AP98" t="str">
            <v>특고케이블공</v>
          </cell>
          <cell r="AQ98">
            <v>2.7200000000000002E-2</v>
          </cell>
          <cell r="AR98" t="str">
            <v>보통인부</v>
          </cell>
          <cell r="AS98">
            <v>2.7200000000000002E-2</v>
          </cell>
          <cell r="BB98" t="str">
            <v>전 5-38</v>
          </cell>
        </row>
        <row r="99">
          <cell r="A99">
            <v>78</v>
          </cell>
          <cell r="B99" t="str">
            <v>케이블</v>
          </cell>
          <cell r="C99" t="str">
            <v>CV/CN 1C/150㎟</v>
          </cell>
          <cell r="D99">
            <v>1.03</v>
          </cell>
          <cell r="E99" t="str">
            <v>m</v>
          </cell>
          <cell r="F99">
            <v>50</v>
          </cell>
          <cell r="G99">
            <v>20512</v>
          </cell>
          <cell r="I99">
            <v>8846</v>
          </cell>
          <cell r="J99">
            <v>11069</v>
          </cell>
          <cell r="K99">
            <v>11401</v>
          </cell>
          <cell r="M99">
            <v>265</v>
          </cell>
          <cell r="AM99">
            <v>2</v>
          </cell>
          <cell r="AN99">
            <v>9.2800000000000007E-2</v>
          </cell>
          <cell r="AO99">
            <v>1.6</v>
          </cell>
          <cell r="AP99" t="str">
            <v>특고케이블공</v>
          </cell>
          <cell r="AQ99">
            <v>4.6400000000000004E-2</v>
          </cell>
          <cell r="AR99" t="str">
            <v>보통인부</v>
          </cell>
          <cell r="AS99">
            <v>4.6400000000000004E-2</v>
          </cell>
          <cell r="BB99" t="str">
            <v>전 5-38</v>
          </cell>
        </row>
        <row r="100">
          <cell r="A100">
            <v>79</v>
          </cell>
          <cell r="B100" t="str">
            <v>케이블</v>
          </cell>
          <cell r="C100" t="str">
            <v>CVV 2C/1.25㎟</v>
          </cell>
          <cell r="D100">
            <v>1.03</v>
          </cell>
          <cell r="E100" t="str">
            <v>m</v>
          </cell>
          <cell r="F100">
            <v>50</v>
          </cell>
          <cell r="G100">
            <v>883</v>
          </cell>
          <cell r="I100">
            <v>858</v>
          </cell>
          <cell r="J100">
            <v>0</v>
          </cell>
          <cell r="K100">
            <v>0</v>
          </cell>
          <cell r="M100">
            <v>25</v>
          </cell>
          <cell r="AM100">
            <v>1</v>
          </cell>
          <cell r="AN100">
            <v>1.4E-2</v>
          </cell>
          <cell r="AO100">
            <v>1</v>
          </cell>
          <cell r="AP100" t="str">
            <v>저압케이블공</v>
          </cell>
          <cell r="AQ100">
            <v>1.4E-2</v>
          </cell>
          <cell r="BB100" t="str">
            <v>전 7-10</v>
          </cell>
        </row>
        <row r="101">
          <cell r="A101">
            <v>80</v>
          </cell>
          <cell r="B101" t="str">
            <v>케이블</v>
          </cell>
          <cell r="C101" t="str">
            <v>CVV 3C/1.25㎟</v>
          </cell>
          <cell r="D101">
            <v>1.03</v>
          </cell>
          <cell r="E101" t="str">
            <v>m</v>
          </cell>
          <cell r="F101">
            <v>50</v>
          </cell>
          <cell r="G101">
            <v>1514</v>
          </cell>
          <cell r="I101">
            <v>1165</v>
          </cell>
          <cell r="J101">
            <v>306</v>
          </cell>
          <cell r="K101">
            <v>315</v>
          </cell>
          <cell r="M101">
            <v>34</v>
          </cell>
          <cell r="AM101">
            <v>1</v>
          </cell>
          <cell r="AN101">
            <v>1.9E-2</v>
          </cell>
          <cell r="AO101">
            <v>1</v>
          </cell>
          <cell r="AP101" t="str">
            <v>저압케이블공</v>
          </cell>
          <cell r="AQ101">
            <v>1.9E-2</v>
          </cell>
          <cell r="BB101" t="str">
            <v>전 7-10</v>
          </cell>
        </row>
        <row r="102">
          <cell r="A102">
            <v>81</v>
          </cell>
          <cell r="B102" t="str">
            <v>케이블</v>
          </cell>
          <cell r="C102" t="str">
            <v>CVV 4C/1.25㎟</v>
          </cell>
          <cell r="D102">
            <v>1.03</v>
          </cell>
          <cell r="E102" t="str">
            <v>m</v>
          </cell>
          <cell r="F102">
            <v>50</v>
          </cell>
          <cell r="G102">
            <v>1641</v>
          </cell>
          <cell r="I102">
            <v>1594</v>
          </cell>
          <cell r="J102">
            <v>0</v>
          </cell>
          <cell r="K102">
            <v>0</v>
          </cell>
          <cell r="M102">
            <v>47</v>
          </cell>
          <cell r="AM102">
            <v>1</v>
          </cell>
          <cell r="AN102">
            <v>2.5999999999999999E-2</v>
          </cell>
          <cell r="AO102">
            <v>1</v>
          </cell>
          <cell r="AP102" t="str">
            <v>저압케이블공</v>
          </cell>
          <cell r="AQ102">
            <v>2.5999999999999999E-2</v>
          </cell>
          <cell r="BB102" t="str">
            <v>전 7-10</v>
          </cell>
        </row>
        <row r="103">
          <cell r="A103">
            <v>82</v>
          </cell>
          <cell r="B103" t="str">
            <v>케이블</v>
          </cell>
          <cell r="C103" t="str">
            <v>CVV 5C/1.25㎟</v>
          </cell>
          <cell r="D103">
            <v>1.03</v>
          </cell>
          <cell r="E103" t="str">
            <v>m</v>
          </cell>
          <cell r="F103">
            <v>50</v>
          </cell>
          <cell r="G103">
            <v>2446</v>
          </cell>
          <cell r="I103">
            <v>1962</v>
          </cell>
          <cell r="J103">
            <v>414</v>
          </cell>
          <cell r="K103">
            <v>426</v>
          </cell>
          <cell r="M103">
            <v>58</v>
          </cell>
          <cell r="AM103">
            <v>1</v>
          </cell>
          <cell r="AN103">
            <v>3.2000000000000001E-2</v>
          </cell>
          <cell r="AO103">
            <v>1</v>
          </cell>
          <cell r="AP103" t="str">
            <v>저압케이블공</v>
          </cell>
          <cell r="AQ103">
            <v>3.2000000000000001E-2</v>
          </cell>
          <cell r="BB103" t="str">
            <v>전 7-10</v>
          </cell>
        </row>
        <row r="104">
          <cell r="A104">
            <v>83</v>
          </cell>
          <cell r="B104" t="str">
            <v>케이블</v>
          </cell>
          <cell r="C104" t="str">
            <v>CVV 6C/1.25㎟</v>
          </cell>
          <cell r="D104">
            <v>1.03</v>
          </cell>
          <cell r="E104" t="str">
            <v>m</v>
          </cell>
          <cell r="F104">
            <v>50</v>
          </cell>
          <cell r="G104">
            <v>2211</v>
          </cell>
          <cell r="I104">
            <v>2147</v>
          </cell>
          <cell r="J104">
            <v>0</v>
          </cell>
          <cell r="K104">
            <v>0</v>
          </cell>
          <cell r="M104">
            <v>64</v>
          </cell>
          <cell r="AM104">
            <v>1</v>
          </cell>
          <cell r="AN104">
            <v>3.5000000000000003E-2</v>
          </cell>
          <cell r="AO104">
            <v>1</v>
          </cell>
          <cell r="AP104" t="str">
            <v>저압케이블공</v>
          </cell>
          <cell r="AQ104">
            <v>3.5000000000000003E-2</v>
          </cell>
          <cell r="BB104" t="str">
            <v>전 7-10</v>
          </cell>
        </row>
        <row r="105">
          <cell r="A105">
            <v>84</v>
          </cell>
          <cell r="B105" t="str">
            <v>케이블</v>
          </cell>
          <cell r="C105" t="str">
            <v>CVV 7C/1.25㎟</v>
          </cell>
          <cell r="D105">
            <v>1.03</v>
          </cell>
          <cell r="E105" t="str">
            <v>m</v>
          </cell>
          <cell r="F105">
            <v>50</v>
          </cell>
          <cell r="G105">
            <v>2968</v>
          </cell>
          <cell r="I105">
            <v>2392</v>
          </cell>
          <cell r="J105">
            <v>491</v>
          </cell>
          <cell r="K105">
            <v>505</v>
          </cell>
          <cell r="M105">
            <v>71</v>
          </cell>
          <cell r="AM105">
            <v>1</v>
          </cell>
          <cell r="AN105">
            <v>3.9E-2</v>
          </cell>
          <cell r="AO105">
            <v>1</v>
          </cell>
          <cell r="AP105" t="str">
            <v>저압케이블공</v>
          </cell>
          <cell r="AQ105">
            <v>3.9E-2</v>
          </cell>
          <cell r="BB105" t="str">
            <v>전 7-10</v>
          </cell>
        </row>
        <row r="106">
          <cell r="A106">
            <v>85</v>
          </cell>
          <cell r="B106" t="str">
            <v>케이블</v>
          </cell>
          <cell r="C106" t="str">
            <v>CVV 8C/1.25㎟</v>
          </cell>
          <cell r="D106">
            <v>1.03</v>
          </cell>
          <cell r="E106" t="str">
            <v>m</v>
          </cell>
          <cell r="F106">
            <v>50</v>
          </cell>
          <cell r="G106">
            <v>2653</v>
          </cell>
          <cell r="I106">
            <v>2576</v>
          </cell>
          <cell r="J106">
            <v>0</v>
          </cell>
          <cell r="K106">
            <v>0</v>
          </cell>
          <cell r="M106">
            <v>77</v>
          </cell>
          <cell r="AM106">
            <v>1</v>
          </cell>
          <cell r="AN106">
            <v>4.2000000000000003E-2</v>
          </cell>
          <cell r="AO106">
            <v>1</v>
          </cell>
          <cell r="AP106" t="str">
            <v>저압케이블공</v>
          </cell>
          <cell r="AQ106">
            <v>4.2000000000000003E-2</v>
          </cell>
          <cell r="BB106" t="str">
            <v>전 7-10</v>
          </cell>
        </row>
        <row r="107">
          <cell r="A107">
            <v>86</v>
          </cell>
          <cell r="B107" t="str">
            <v>케이블</v>
          </cell>
          <cell r="C107" t="str">
            <v>CVV 9C/1.25㎟</v>
          </cell>
          <cell r="D107">
            <v>1.03</v>
          </cell>
          <cell r="E107" t="str">
            <v>m</v>
          </cell>
          <cell r="F107">
            <v>50</v>
          </cell>
          <cell r="G107">
            <v>3730</v>
          </cell>
          <cell r="I107">
            <v>2944</v>
          </cell>
          <cell r="J107">
            <v>678</v>
          </cell>
          <cell r="K107">
            <v>698</v>
          </cell>
          <cell r="M107">
            <v>88</v>
          </cell>
          <cell r="AM107">
            <v>1</v>
          </cell>
          <cell r="AN107">
            <v>4.8000000000000001E-2</v>
          </cell>
          <cell r="AO107">
            <v>1</v>
          </cell>
          <cell r="AP107" t="str">
            <v>저압케이블공</v>
          </cell>
          <cell r="AQ107">
            <v>4.8000000000000001E-2</v>
          </cell>
          <cell r="BB107" t="str">
            <v>전 7-10</v>
          </cell>
        </row>
        <row r="108">
          <cell r="A108">
            <v>87</v>
          </cell>
          <cell r="B108" t="str">
            <v>케이블</v>
          </cell>
          <cell r="C108" t="str">
            <v>CVV 10C/1.25㎟</v>
          </cell>
          <cell r="D108">
            <v>1.03</v>
          </cell>
          <cell r="E108" t="str">
            <v>m</v>
          </cell>
          <cell r="F108">
            <v>50</v>
          </cell>
          <cell r="G108">
            <v>3800</v>
          </cell>
          <cell r="I108">
            <v>2944</v>
          </cell>
          <cell r="J108">
            <v>746</v>
          </cell>
          <cell r="K108">
            <v>768</v>
          </cell>
          <cell r="M108">
            <v>88</v>
          </cell>
          <cell r="AM108">
            <v>1</v>
          </cell>
          <cell r="AN108">
            <v>4.8000000000000001E-2</v>
          </cell>
          <cell r="AO108">
            <v>1</v>
          </cell>
          <cell r="AP108" t="str">
            <v>저압케이블공</v>
          </cell>
          <cell r="AQ108">
            <v>4.8000000000000001E-2</v>
          </cell>
          <cell r="BB108" t="str">
            <v>전 7-10</v>
          </cell>
        </row>
        <row r="109">
          <cell r="A109">
            <v>88</v>
          </cell>
          <cell r="B109" t="str">
            <v>케이블</v>
          </cell>
          <cell r="C109" t="str">
            <v>CVV 12C/1.25㎟</v>
          </cell>
          <cell r="D109">
            <v>1.03</v>
          </cell>
          <cell r="E109" t="str">
            <v>m</v>
          </cell>
          <cell r="F109">
            <v>50</v>
          </cell>
          <cell r="G109">
            <v>4309</v>
          </cell>
          <cell r="I109">
            <v>3312</v>
          </cell>
          <cell r="J109">
            <v>872</v>
          </cell>
          <cell r="K109">
            <v>898</v>
          </cell>
          <cell r="M109">
            <v>99</v>
          </cell>
          <cell r="AM109">
            <v>1</v>
          </cell>
          <cell r="AN109">
            <v>5.3999999999999999E-2</v>
          </cell>
          <cell r="AO109">
            <v>1</v>
          </cell>
          <cell r="AP109" t="str">
            <v>저압케이블공</v>
          </cell>
          <cell r="AQ109">
            <v>5.3999999999999999E-2</v>
          </cell>
          <cell r="BB109" t="str">
            <v>전 7-10</v>
          </cell>
        </row>
        <row r="110">
          <cell r="A110">
            <v>89</v>
          </cell>
          <cell r="B110" t="str">
            <v>케이블</v>
          </cell>
          <cell r="C110" t="str">
            <v>CVV 15C/1.25㎟</v>
          </cell>
          <cell r="D110">
            <v>1.03</v>
          </cell>
          <cell r="E110" t="str">
            <v>m</v>
          </cell>
          <cell r="F110">
            <v>50</v>
          </cell>
          <cell r="G110">
            <v>5551</v>
          </cell>
          <cell r="I110">
            <v>4416</v>
          </cell>
          <cell r="J110">
            <v>974</v>
          </cell>
          <cell r="K110">
            <v>1003</v>
          </cell>
          <cell r="M110">
            <v>132</v>
          </cell>
          <cell r="AM110">
            <v>1</v>
          </cell>
          <cell r="AN110">
            <v>7.1999999999999995E-2</v>
          </cell>
          <cell r="AO110">
            <v>1</v>
          </cell>
          <cell r="AP110" t="str">
            <v>저압케이블공</v>
          </cell>
          <cell r="AQ110">
            <v>7.1999999999999995E-2</v>
          </cell>
          <cell r="BB110" t="str">
            <v>전 7-10</v>
          </cell>
        </row>
        <row r="111">
          <cell r="A111">
            <v>90</v>
          </cell>
          <cell r="B111" t="str">
            <v>케이블</v>
          </cell>
          <cell r="C111" t="str">
            <v>CVV 19C/1.25㎟</v>
          </cell>
          <cell r="D111">
            <v>1.03</v>
          </cell>
          <cell r="E111" t="str">
            <v>m</v>
          </cell>
          <cell r="F111">
            <v>50</v>
          </cell>
          <cell r="G111">
            <v>5746</v>
          </cell>
          <cell r="I111">
            <v>4416</v>
          </cell>
          <cell r="J111">
            <v>1164</v>
          </cell>
          <cell r="K111">
            <v>1198</v>
          </cell>
          <cell r="M111">
            <v>132</v>
          </cell>
          <cell r="AM111">
            <v>1</v>
          </cell>
          <cell r="AN111">
            <v>7.1999999999999995E-2</v>
          </cell>
          <cell r="AO111">
            <v>1</v>
          </cell>
          <cell r="AP111" t="str">
            <v>저압케이블공</v>
          </cell>
          <cell r="AQ111">
            <v>7.1999999999999995E-2</v>
          </cell>
          <cell r="BB111" t="str">
            <v>전 7-10</v>
          </cell>
        </row>
        <row r="112">
          <cell r="A112">
            <v>91</v>
          </cell>
          <cell r="B112" t="str">
            <v>케이블</v>
          </cell>
          <cell r="C112" t="str">
            <v>CVV 24C/1.25㎟</v>
          </cell>
          <cell r="D112">
            <v>1.03</v>
          </cell>
          <cell r="E112" t="str">
            <v>m</v>
          </cell>
          <cell r="F112">
            <v>50</v>
          </cell>
          <cell r="G112">
            <v>6858</v>
          </cell>
          <cell r="I112">
            <v>5152</v>
          </cell>
          <cell r="J112">
            <v>1507</v>
          </cell>
          <cell r="K112">
            <v>1552</v>
          </cell>
          <cell r="M112">
            <v>154</v>
          </cell>
          <cell r="AM112">
            <v>1</v>
          </cell>
          <cell r="AN112">
            <v>8.4000000000000005E-2</v>
          </cell>
          <cell r="AO112">
            <v>1</v>
          </cell>
          <cell r="AP112" t="str">
            <v>저압케이블공</v>
          </cell>
          <cell r="AQ112">
            <v>8.4000000000000005E-2</v>
          </cell>
          <cell r="BB112" t="str">
            <v>전 7-10</v>
          </cell>
        </row>
        <row r="113">
          <cell r="A113">
            <v>92</v>
          </cell>
          <cell r="B113" t="str">
            <v>케이블</v>
          </cell>
          <cell r="C113" t="str">
            <v>CVV 27C/1.25㎟</v>
          </cell>
          <cell r="D113">
            <v>1.03</v>
          </cell>
          <cell r="E113" t="str">
            <v>m</v>
          </cell>
          <cell r="F113">
            <v>50</v>
          </cell>
          <cell r="G113">
            <v>6191</v>
          </cell>
          <cell r="I113">
            <v>6011</v>
          </cell>
          <cell r="J113">
            <v>0</v>
          </cell>
          <cell r="K113">
            <v>0</v>
          </cell>
          <cell r="M113">
            <v>180</v>
          </cell>
          <cell r="AM113">
            <v>1</v>
          </cell>
          <cell r="AN113">
            <v>9.8000000000000004E-2</v>
          </cell>
          <cell r="AO113">
            <v>1</v>
          </cell>
          <cell r="AP113" t="str">
            <v>저압케이블공</v>
          </cell>
          <cell r="AQ113">
            <v>9.8000000000000004E-2</v>
          </cell>
          <cell r="BB113" t="str">
            <v>전 7-10</v>
          </cell>
        </row>
        <row r="114">
          <cell r="A114">
            <v>93</v>
          </cell>
          <cell r="B114" t="str">
            <v>케이블</v>
          </cell>
          <cell r="C114" t="str">
            <v>CVV 30C/1.25㎟</v>
          </cell>
          <cell r="D114">
            <v>1.03</v>
          </cell>
          <cell r="E114" t="str">
            <v>m</v>
          </cell>
          <cell r="F114">
            <v>50</v>
          </cell>
          <cell r="G114">
            <v>8070</v>
          </cell>
          <cell r="I114">
            <v>6011</v>
          </cell>
          <cell r="J114">
            <v>1825</v>
          </cell>
          <cell r="K114">
            <v>1879</v>
          </cell>
          <cell r="M114">
            <v>180</v>
          </cell>
          <cell r="AM114">
            <v>1</v>
          </cell>
          <cell r="AN114">
            <v>9.8000000000000004E-2</v>
          </cell>
          <cell r="AO114">
            <v>1</v>
          </cell>
          <cell r="AP114" t="str">
            <v>저압케이블공</v>
          </cell>
          <cell r="AQ114">
            <v>9.8000000000000004E-2</v>
          </cell>
          <cell r="BB114" t="str">
            <v>전 7-10</v>
          </cell>
        </row>
        <row r="115">
          <cell r="A115">
            <v>94</v>
          </cell>
          <cell r="B115" t="str">
            <v>케이블</v>
          </cell>
          <cell r="C115" t="str">
            <v>CVV 2C/2㎟</v>
          </cell>
          <cell r="D115">
            <v>1.03</v>
          </cell>
          <cell r="E115" t="str">
            <v>m</v>
          </cell>
          <cell r="F115">
            <v>50</v>
          </cell>
          <cell r="G115">
            <v>1200</v>
          </cell>
          <cell r="I115">
            <v>858</v>
          </cell>
          <cell r="J115">
            <v>308</v>
          </cell>
          <cell r="K115">
            <v>317</v>
          </cell>
          <cell r="M115">
            <v>25</v>
          </cell>
          <cell r="AM115">
            <v>1</v>
          </cell>
          <cell r="AN115">
            <v>1.4E-2</v>
          </cell>
          <cell r="AO115">
            <v>1</v>
          </cell>
          <cell r="AP115" t="str">
            <v>저압케이블공</v>
          </cell>
          <cell r="AQ115">
            <v>1.4E-2</v>
          </cell>
          <cell r="BB115" t="str">
            <v>전 7-10</v>
          </cell>
        </row>
        <row r="116">
          <cell r="A116">
            <v>95</v>
          </cell>
          <cell r="B116" t="str">
            <v>케이블</v>
          </cell>
          <cell r="C116" t="str">
            <v>CVV 3C/2㎟</v>
          </cell>
          <cell r="D116">
            <v>1.03</v>
          </cell>
          <cell r="E116" t="str">
            <v>m</v>
          </cell>
          <cell r="F116">
            <v>50</v>
          </cell>
          <cell r="G116">
            <v>1587</v>
          </cell>
          <cell r="I116">
            <v>1165</v>
          </cell>
          <cell r="J116">
            <v>377</v>
          </cell>
          <cell r="K116">
            <v>388</v>
          </cell>
          <cell r="M116">
            <v>34</v>
          </cell>
          <cell r="AM116">
            <v>1</v>
          </cell>
          <cell r="AN116">
            <v>1.9E-2</v>
          </cell>
          <cell r="AO116">
            <v>1</v>
          </cell>
          <cell r="AP116" t="str">
            <v>저압케이블공</v>
          </cell>
          <cell r="AQ116">
            <v>1.9E-2</v>
          </cell>
          <cell r="BB116" t="str">
            <v>전 7-10</v>
          </cell>
        </row>
        <row r="117">
          <cell r="A117">
            <v>96</v>
          </cell>
          <cell r="B117" t="str">
            <v>케이블</v>
          </cell>
          <cell r="C117" t="str">
            <v>CVV 4C/2㎟</v>
          </cell>
          <cell r="D117">
            <v>1.03</v>
          </cell>
          <cell r="E117" t="str">
            <v>m</v>
          </cell>
          <cell r="F117">
            <v>50</v>
          </cell>
          <cell r="G117">
            <v>2114</v>
          </cell>
          <cell r="I117">
            <v>1594</v>
          </cell>
          <cell r="J117">
            <v>460</v>
          </cell>
          <cell r="K117">
            <v>473</v>
          </cell>
          <cell r="M117">
            <v>47</v>
          </cell>
          <cell r="AM117">
            <v>1</v>
          </cell>
          <cell r="AN117">
            <v>2.5999999999999999E-2</v>
          </cell>
          <cell r="AO117">
            <v>1</v>
          </cell>
          <cell r="AP117" t="str">
            <v>저압케이블공</v>
          </cell>
          <cell r="AQ117">
            <v>2.5999999999999999E-2</v>
          </cell>
          <cell r="BB117" t="str">
            <v>전 7-10</v>
          </cell>
        </row>
        <row r="118">
          <cell r="A118">
            <v>97</v>
          </cell>
          <cell r="B118" t="str">
            <v>케이블</v>
          </cell>
          <cell r="C118" t="str">
            <v>CVV 5C/2㎟</v>
          </cell>
          <cell r="D118">
            <v>1.03</v>
          </cell>
          <cell r="E118" t="str">
            <v>m</v>
          </cell>
          <cell r="F118">
            <v>50</v>
          </cell>
          <cell r="G118">
            <v>2559</v>
          </cell>
          <cell r="I118">
            <v>1962</v>
          </cell>
          <cell r="J118">
            <v>524</v>
          </cell>
          <cell r="K118">
            <v>539</v>
          </cell>
          <cell r="M118">
            <v>58</v>
          </cell>
          <cell r="AM118">
            <v>1</v>
          </cell>
          <cell r="AN118">
            <v>3.2000000000000001E-2</v>
          </cell>
          <cell r="AO118">
            <v>1</v>
          </cell>
          <cell r="AP118" t="str">
            <v>저압케이블공</v>
          </cell>
          <cell r="AQ118">
            <v>3.2000000000000001E-2</v>
          </cell>
          <cell r="BB118" t="str">
            <v>전 7-10</v>
          </cell>
        </row>
        <row r="119">
          <cell r="A119">
            <v>98</v>
          </cell>
          <cell r="B119" t="str">
            <v>케이블</v>
          </cell>
          <cell r="C119" t="str">
            <v>CVV 6C/2㎟</v>
          </cell>
          <cell r="D119">
            <v>1.03</v>
          </cell>
          <cell r="E119" t="str">
            <v>m</v>
          </cell>
          <cell r="F119">
            <v>50</v>
          </cell>
          <cell r="G119">
            <v>2686</v>
          </cell>
          <cell r="I119">
            <v>2147</v>
          </cell>
          <cell r="J119">
            <v>462</v>
          </cell>
          <cell r="K119">
            <v>475</v>
          </cell>
          <cell r="M119">
            <v>64</v>
          </cell>
          <cell r="AM119">
            <v>1</v>
          </cell>
          <cell r="AN119">
            <v>3.5000000000000003E-2</v>
          </cell>
          <cell r="AO119">
            <v>1</v>
          </cell>
          <cell r="AP119" t="str">
            <v>저압케이블공</v>
          </cell>
          <cell r="AQ119">
            <v>3.5000000000000003E-2</v>
          </cell>
          <cell r="BB119" t="str">
            <v>전 7-10</v>
          </cell>
        </row>
        <row r="120">
          <cell r="A120">
            <v>99</v>
          </cell>
          <cell r="B120" t="str">
            <v>케이블</v>
          </cell>
          <cell r="C120" t="str">
            <v>CVV 7C/2㎟</v>
          </cell>
          <cell r="D120">
            <v>1.03</v>
          </cell>
          <cell r="E120" t="str">
            <v>m</v>
          </cell>
          <cell r="F120">
            <v>50</v>
          </cell>
          <cell r="G120">
            <v>3130</v>
          </cell>
          <cell r="I120">
            <v>2392</v>
          </cell>
          <cell r="J120">
            <v>648</v>
          </cell>
          <cell r="K120">
            <v>667</v>
          </cell>
          <cell r="M120">
            <v>71</v>
          </cell>
          <cell r="AM120">
            <v>1</v>
          </cell>
          <cell r="AN120">
            <v>3.9E-2</v>
          </cell>
          <cell r="AO120">
            <v>1</v>
          </cell>
          <cell r="AP120" t="str">
            <v>저압케이블공</v>
          </cell>
          <cell r="AQ120">
            <v>3.9E-2</v>
          </cell>
          <cell r="BB120" t="str">
            <v>전 7-10</v>
          </cell>
        </row>
        <row r="121">
          <cell r="A121">
            <v>100</v>
          </cell>
          <cell r="B121" t="str">
            <v>케이블</v>
          </cell>
          <cell r="C121" t="str">
            <v>CVV 8C/2㎟</v>
          </cell>
          <cell r="D121">
            <v>1.03</v>
          </cell>
          <cell r="E121" t="str">
            <v>m</v>
          </cell>
          <cell r="F121">
            <v>50</v>
          </cell>
          <cell r="G121">
            <v>3485</v>
          </cell>
          <cell r="I121">
            <v>2576</v>
          </cell>
          <cell r="J121">
            <v>808</v>
          </cell>
          <cell r="K121">
            <v>832</v>
          </cell>
          <cell r="M121">
            <v>77</v>
          </cell>
          <cell r="AM121">
            <v>1</v>
          </cell>
          <cell r="AN121">
            <v>4.2000000000000003E-2</v>
          </cell>
          <cell r="AO121">
            <v>1</v>
          </cell>
          <cell r="AP121" t="str">
            <v>저압케이블공</v>
          </cell>
          <cell r="AQ121">
            <v>4.2000000000000003E-2</v>
          </cell>
          <cell r="BB121" t="str">
            <v>전 7-10</v>
          </cell>
        </row>
        <row r="122">
          <cell r="A122">
            <v>101</v>
          </cell>
          <cell r="B122" t="str">
            <v>케이블</v>
          </cell>
          <cell r="C122" t="str">
            <v>CVV 9C/2㎟</v>
          </cell>
          <cell r="D122">
            <v>1.03</v>
          </cell>
          <cell r="E122" t="str">
            <v>m</v>
          </cell>
          <cell r="F122">
            <v>50</v>
          </cell>
          <cell r="G122">
            <v>3938</v>
          </cell>
          <cell r="I122">
            <v>2944</v>
          </cell>
          <cell r="J122">
            <v>880</v>
          </cell>
          <cell r="K122">
            <v>906</v>
          </cell>
          <cell r="M122">
            <v>88</v>
          </cell>
          <cell r="AM122">
            <v>1</v>
          </cell>
          <cell r="AN122">
            <v>4.8000000000000001E-2</v>
          </cell>
          <cell r="AO122">
            <v>1</v>
          </cell>
          <cell r="AP122" t="str">
            <v>저압케이블공</v>
          </cell>
          <cell r="AQ122">
            <v>4.8000000000000001E-2</v>
          </cell>
          <cell r="BB122" t="str">
            <v>전 7-10</v>
          </cell>
        </row>
        <row r="123">
          <cell r="A123">
            <v>102</v>
          </cell>
          <cell r="B123" t="str">
            <v>케이블</v>
          </cell>
          <cell r="C123" t="str">
            <v>CVV 10C/2㎟</v>
          </cell>
          <cell r="D123">
            <v>1.03</v>
          </cell>
          <cell r="E123" t="str">
            <v>m</v>
          </cell>
          <cell r="F123">
            <v>50</v>
          </cell>
          <cell r="G123">
            <v>4071</v>
          </cell>
          <cell r="I123">
            <v>2944</v>
          </cell>
          <cell r="J123">
            <v>1009</v>
          </cell>
          <cell r="K123">
            <v>1039</v>
          </cell>
          <cell r="M123">
            <v>88</v>
          </cell>
          <cell r="AM123">
            <v>1</v>
          </cell>
          <cell r="AN123">
            <v>4.8000000000000001E-2</v>
          </cell>
          <cell r="AO123">
            <v>1</v>
          </cell>
          <cell r="AP123" t="str">
            <v>저압케이블공</v>
          </cell>
          <cell r="AQ123">
            <v>4.8000000000000001E-2</v>
          </cell>
          <cell r="BB123" t="str">
            <v>전 7-10</v>
          </cell>
        </row>
        <row r="124">
          <cell r="A124">
            <v>103</v>
          </cell>
          <cell r="B124" t="str">
            <v>케이블</v>
          </cell>
          <cell r="C124" t="str">
            <v>CVV 12C/2㎟</v>
          </cell>
          <cell r="D124">
            <v>1.03</v>
          </cell>
          <cell r="E124" t="str">
            <v>m</v>
          </cell>
          <cell r="F124">
            <v>50</v>
          </cell>
          <cell r="G124">
            <v>4564</v>
          </cell>
          <cell r="I124">
            <v>3312</v>
          </cell>
          <cell r="J124">
            <v>1120</v>
          </cell>
          <cell r="K124">
            <v>1153</v>
          </cell>
          <cell r="M124">
            <v>99</v>
          </cell>
          <cell r="AM124">
            <v>1</v>
          </cell>
          <cell r="AN124">
            <v>5.3999999999999999E-2</v>
          </cell>
          <cell r="AO124">
            <v>1</v>
          </cell>
          <cell r="AP124" t="str">
            <v>저압케이블공</v>
          </cell>
          <cell r="AQ124">
            <v>5.3999999999999999E-2</v>
          </cell>
          <cell r="BB124" t="str">
            <v>전 7-10</v>
          </cell>
        </row>
        <row r="125">
          <cell r="A125">
            <v>104</v>
          </cell>
          <cell r="B125" t="str">
            <v>케이블</v>
          </cell>
          <cell r="C125" t="str">
            <v>CVV 15C/2㎟</v>
          </cell>
          <cell r="D125">
            <v>1.03</v>
          </cell>
          <cell r="E125" t="str">
            <v>m</v>
          </cell>
          <cell r="F125">
            <v>50</v>
          </cell>
          <cell r="G125">
            <v>6041</v>
          </cell>
          <cell r="I125">
            <v>4416</v>
          </cell>
          <cell r="J125">
            <v>1450</v>
          </cell>
          <cell r="K125">
            <v>1493</v>
          </cell>
          <cell r="M125">
            <v>132</v>
          </cell>
          <cell r="AM125">
            <v>1</v>
          </cell>
          <cell r="AN125">
            <v>7.1999999999999995E-2</v>
          </cell>
          <cell r="AO125">
            <v>1</v>
          </cell>
          <cell r="AP125" t="str">
            <v>저압케이블공</v>
          </cell>
          <cell r="AQ125">
            <v>7.1999999999999995E-2</v>
          </cell>
          <cell r="BB125" t="str">
            <v>전 7-10</v>
          </cell>
        </row>
        <row r="126">
          <cell r="A126">
            <v>105</v>
          </cell>
          <cell r="B126" t="str">
            <v>케이블</v>
          </cell>
          <cell r="C126" t="str">
            <v>CVV 19C/2㎟</v>
          </cell>
          <cell r="D126">
            <v>1.03</v>
          </cell>
          <cell r="E126" t="str">
            <v>m</v>
          </cell>
          <cell r="F126">
            <v>50</v>
          </cell>
          <cell r="G126">
            <v>6236</v>
          </cell>
          <cell r="I126">
            <v>4416</v>
          </cell>
          <cell r="J126">
            <v>1639</v>
          </cell>
          <cell r="K126">
            <v>1688</v>
          </cell>
          <cell r="M126">
            <v>132</v>
          </cell>
          <cell r="AM126">
            <v>1</v>
          </cell>
          <cell r="AN126">
            <v>7.1999999999999995E-2</v>
          </cell>
          <cell r="AO126">
            <v>1</v>
          </cell>
          <cell r="AP126" t="str">
            <v>저압케이블공</v>
          </cell>
          <cell r="AQ126">
            <v>7.1999999999999995E-2</v>
          </cell>
          <cell r="BB126" t="str">
            <v>전 7-10</v>
          </cell>
        </row>
        <row r="127">
          <cell r="A127">
            <v>106</v>
          </cell>
          <cell r="B127" t="str">
            <v>케이블</v>
          </cell>
          <cell r="C127" t="str">
            <v>CVV 24C/2㎟</v>
          </cell>
          <cell r="D127">
            <v>1.03</v>
          </cell>
          <cell r="E127" t="str">
            <v>m</v>
          </cell>
          <cell r="F127">
            <v>50</v>
          </cell>
          <cell r="G127">
            <v>7440</v>
          </cell>
          <cell r="I127">
            <v>5152</v>
          </cell>
          <cell r="J127">
            <v>2072</v>
          </cell>
          <cell r="K127">
            <v>2134</v>
          </cell>
          <cell r="M127">
            <v>154</v>
          </cell>
          <cell r="AM127">
            <v>1</v>
          </cell>
          <cell r="AN127">
            <v>8.4000000000000005E-2</v>
          </cell>
          <cell r="AO127">
            <v>1</v>
          </cell>
          <cell r="AP127" t="str">
            <v>저압케이블공</v>
          </cell>
          <cell r="AQ127">
            <v>8.4000000000000005E-2</v>
          </cell>
          <cell r="BB127" t="str">
            <v>전 7-10</v>
          </cell>
        </row>
        <row r="128">
          <cell r="A128">
            <v>107</v>
          </cell>
          <cell r="B128" t="str">
            <v>케이블</v>
          </cell>
          <cell r="C128" t="str">
            <v>CVV 27C/2㎟</v>
          </cell>
          <cell r="D128">
            <v>1.03</v>
          </cell>
          <cell r="E128" t="str">
            <v>m</v>
          </cell>
          <cell r="F128">
            <v>50</v>
          </cell>
          <cell r="G128">
            <v>8518</v>
          </cell>
          <cell r="I128">
            <v>6011</v>
          </cell>
          <cell r="J128">
            <v>2260</v>
          </cell>
          <cell r="K128">
            <v>2327</v>
          </cell>
          <cell r="M128">
            <v>180</v>
          </cell>
          <cell r="AM128">
            <v>1</v>
          </cell>
          <cell r="AN128">
            <v>9.8000000000000004E-2</v>
          </cell>
          <cell r="AO128">
            <v>1</v>
          </cell>
          <cell r="AP128" t="str">
            <v>저압케이블공</v>
          </cell>
          <cell r="AQ128">
            <v>9.8000000000000004E-2</v>
          </cell>
          <cell r="BB128" t="str">
            <v>전 7-10</v>
          </cell>
        </row>
        <row r="129">
          <cell r="A129">
            <v>108</v>
          </cell>
          <cell r="B129" t="str">
            <v>케이블</v>
          </cell>
          <cell r="C129" t="str">
            <v>CVV 30C/2㎟</v>
          </cell>
          <cell r="D129">
            <v>1.03</v>
          </cell>
          <cell r="E129" t="str">
            <v>m</v>
          </cell>
          <cell r="F129">
            <v>50</v>
          </cell>
          <cell r="G129">
            <v>8796</v>
          </cell>
          <cell r="I129">
            <v>6011</v>
          </cell>
          <cell r="J129">
            <v>2530</v>
          </cell>
          <cell r="K129">
            <v>2605</v>
          </cell>
          <cell r="M129">
            <v>180</v>
          </cell>
          <cell r="AM129">
            <v>1</v>
          </cell>
          <cell r="AN129">
            <v>9.8000000000000004E-2</v>
          </cell>
          <cell r="AO129">
            <v>1</v>
          </cell>
          <cell r="AP129" t="str">
            <v>저압케이블공</v>
          </cell>
          <cell r="AQ129">
            <v>9.8000000000000004E-2</v>
          </cell>
          <cell r="BB129" t="str">
            <v>전 7-10</v>
          </cell>
        </row>
        <row r="130">
          <cell r="A130">
            <v>109</v>
          </cell>
          <cell r="B130" t="str">
            <v>케이블</v>
          </cell>
          <cell r="C130" t="str">
            <v>CVV 3C/3.5㎟</v>
          </cell>
          <cell r="D130">
            <v>1.03</v>
          </cell>
          <cell r="E130" t="str">
            <v>m</v>
          </cell>
          <cell r="F130">
            <v>50</v>
          </cell>
          <cell r="G130">
            <v>1975</v>
          </cell>
          <cell r="I130">
            <v>1349</v>
          </cell>
          <cell r="J130">
            <v>569</v>
          </cell>
          <cell r="K130">
            <v>586</v>
          </cell>
          <cell r="M130">
            <v>40</v>
          </cell>
          <cell r="AM130">
            <v>1</v>
          </cell>
          <cell r="AN130">
            <v>2.1999999999999999E-2</v>
          </cell>
          <cell r="AO130">
            <v>1</v>
          </cell>
          <cell r="AP130" t="str">
            <v>저압케이블공</v>
          </cell>
          <cell r="AQ130">
            <v>2.1999999999999999E-2</v>
          </cell>
          <cell r="BB130" t="str">
            <v>전 7-10</v>
          </cell>
        </row>
        <row r="131">
          <cell r="A131">
            <v>110</v>
          </cell>
          <cell r="B131" t="str">
            <v>케이블</v>
          </cell>
          <cell r="C131" t="str">
            <v>CVV-S 2C/1.25㎟</v>
          </cell>
          <cell r="D131">
            <v>1.03</v>
          </cell>
          <cell r="E131" t="str">
            <v>m</v>
          </cell>
          <cell r="F131">
            <v>50</v>
          </cell>
          <cell r="G131">
            <v>1709</v>
          </cell>
          <cell r="I131">
            <v>1236</v>
          </cell>
          <cell r="J131">
            <v>424</v>
          </cell>
          <cell r="K131">
            <v>436</v>
          </cell>
          <cell r="M131">
            <v>37</v>
          </cell>
          <cell r="AM131">
            <v>1</v>
          </cell>
          <cell r="AN131">
            <v>1.6799999999999999E-2</v>
          </cell>
          <cell r="AO131">
            <v>1.2</v>
          </cell>
          <cell r="AP131" t="str">
            <v>저압케이블공</v>
          </cell>
          <cell r="AQ131">
            <v>1.6799999999999999E-2</v>
          </cell>
          <cell r="BB131" t="str">
            <v>전 7-10</v>
          </cell>
        </row>
        <row r="132">
          <cell r="A132">
            <v>111</v>
          </cell>
          <cell r="B132" t="str">
            <v>케이블</v>
          </cell>
          <cell r="C132" t="str">
            <v>CVV-S 30C/1.25㎟</v>
          </cell>
          <cell r="D132">
            <v>1.03</v>
          </cell>
          <cell r="E132" t="str">
            <v>m</v>
          </cell>
          <cell r="F132">
            <v>50</v>
          </cell>
          <cell r="G132">
            <v>11068</v>
          </cell>
          <cell r="I132">
            <v>8656</v>
          </cell>
          <cell r="J132">
            <v>2091</v>
          </cell>
          <cell r="K132">
            <v>2153</v>
          </cell>
          <cell r="M132">
            <v>259</v>
          </cell>
          <cell r="AM132">
            <v>1</v>
          </cell>
          <cell r="AN132">
            <v>0.1176</v>
          </cell>
          <cell r="AO132">
            <v>1.2</v>
          </cell>
          <cell r="AP132" t="str">
            <v>저압케이블공</v>
          </cell>
          <cell r="AQ132">
            <v>0.1176</v>
          </cell>
          <cell r="BB132" t="str">
            <v>전 7-10</v>
          </cell>
        </row>
        <row r="133">
          <cell r="A133">
            <v>112</v>
          </cell>
          <cell r="B133" t="str">
            <v>케이블</v>
          </cell>
          <cell r="C133" t="str">
            <v>CVV-S 2C/2㎟</v>
          </cell>
          <cell r="D133">
            <v>1.03</v>
          </cell>
          <cell r="E133" t="str">
            <v>m</v>
          </cell>
          <cell r="F133">
            <v>50</v>
          </cell>
          <cell r="G133">
            <v>1748</v>
          </cell>
          <cell r="I133">
            <v>1236</v>
          </cell>
          <cell r="J133">
            <v>462</v>
          </cell>
          <cell r="K133">
            <v>475</v>
          </cell>
          <cell r="M133">
            <v>37</v>
          </cell>
          <cell r="AM133">
            <v>1</v>
          </cell>
          <cell r="AN133">
            <v>1.6799999999999999E-2</v>
          </cell>
          <cell r="AO133">
            <v>1.2</v>
          </cell>
          <cell r="AP133" t="str">
            <v>저압케이블공</v>
          </cell>
          <cell r="AQ133">
            <v>1.6799999999999999E-2</v>
          </cell>
          <cell r="BB133" t="str">
            <v>전 7-10</v>
          </cell>
        </row>
        <row r="134">
          <cell r="A134">
            <v>113</v>
          </cell>
          <cell r="B134" t="str">
            <v>케이블</v>
          </cell>
          <cell r="C134" t="str">
            <v>CVV-S 30C/2㎟</v>
          </cell>
          <cell r="D134">
            <v>1.03</v>
          </cell>
          <cell r="E134" t="str">
            <v>m</v>
          </cell>
          <cell r="F134">
            <v>50</v>
          </cell>
          <cell r="G134">
            <v>11873</v>
          </cell>
          <cell r="I134">
            <v>8656</v>
          </cell>
          <cell r="J134">
            <v>2872</v>
          </cell>
          <cell r="K134">
            <v>2958</v>
          </cell>
          <cell r="M134">
            <v>259</v>
          </cell>
          <cell r="AM134">
            <v>1</v>
          </cell>
          <cell r="AN134">
            <v>0.1176</v>
          </cell>
          <cell r="AO134">
            <v>1.2</v>
          </cell>
          <cell r="AP134" t="str">
            <v>저압케이블공</v>
          </cell>
          <cell r="AQ134">
            <v>0.1176</v>
          </cell>
          <cell r="BB134" t="str">
            <v>전 7-10</v>
          </cell>
        </row>
        <row r="135">
          <cell r="A135">
            <v>114</v>
          </cell>
          <cell r="B135" t="str">
            <v>케이블</v>
          </cell>
          <cell r="C135" t="str">
            <v>CVV-S 2C/3.5㎟</v>
          </cell>
          <cell r="D135">
            <v>1.03</v>
          </cell>
          <cell r="E135" t="str">
            <v>m</v>
          </cell>
          <cell r="F135">
            <v>50</v>
          </cell>
          <cell r="G135">
            <v>2044</v>
          </cell>
          <cell r="I135">
            <v>1413</v>
          </cell>
          <cell r="J135">
            <v>572</v>
          </cell>
          <cell r="K135">
            <v>589</v>
          </cell>
          <cell r="M135">
            <v>42</v>
          </cell>
          <cell r="AM135">
            <v>1</v>
          </cell>
          <cell r="AN135">
            <v>1.9199999999999998E-2</v>
          </cell>
          <cell r="AO135">
            <v>1.2</v>
          </cell>
          <cell r="AP135" t="str">
            <v>저압케이블공</v>
          </cell>
          <cell r="AQ135">
            <v>1.9199999999999998E-2</v>
          </cell>
          <cell r="BB135" t="str">
            <v>전 7-10</v>
          </cell>
        </row>
        <row r="136">
          <cell r="A136">
            <v>115</v>
          </cell>
          <cell r="B136" t="str">
            <v>케이블</v>
          </cell>
          <cell r="C136" t="str">
            <v>CVV-S 4C/3.5㎟</v>
          </cell>
          <cell r="D136">
            <v>1.03</v>
          </cell>
          <cell r="E136" t="str">
            <v>m</v>
          </cell>
          <cell r="F136">
            <v>50</v>
          </cell>
          <cell r="G136">
            <v>3477</v>
          </cell>
          <cell r="I136">
            <v>2561</v>
          </cell>
          <cell r="J136">
            <v>816</v>
          </cell>
          <cell r="K136">
            <v>840</v>
          </cell>
          <cell r="M136">
            <v>76</v>
          </cell>
          <cell r="AM136">
            <v>1</v>
          </cell>
          <cell r="AN136">
            <v>3.4799999999999998E-2</v>
          </cell>
          <cell r="AO136">
            <v>1.2</v>
          </cell>
          <cell r="AP136" t="str">
            <v>저압케이블공</v>
          </cell>
          <cell r="AQ136">
            <v>3.4799999999999998E-2</v>
          </cell>
          <cell r="BB136" t="str">
            <v>전 7-10</v>
          </cell>
        </row>
        <row r="137">
          <cell r="A137">
            <v>116</v>
          </cell>
          <cell r="B137" t="str">
            <v>케이블</v>
          </cell>
          <cell r="C137" t="str">
            <v>CVV-S 6C/3.5㎟</v>
          </cell>
          <cell r="D137">
            <v>1.03</v>
          </cell>
          <cell r="E137" t="str">
            <v>m</v>
          </cell>
          <cell r="F137">
            <v>50</v>
          </cell>
          <cell r="G137">
            <v>4598</v>
          </cell>
          <cell r="I137">
            <v>3356</v>
          </cell>
          <cell r="J137">
            <v>1109</v>
          </cell>
          <cell r="K137">
            <v>1142</v>
          </cell>
          <cell r="M137">
            <v>100</v>
          </cell>
          <cell r="AM137">
            <v>1</v>
          </cell>
          <cell r="AN137">
            <v>4.5599999999999995E-2</v>
          </cell>
          <cell r="AO137">
            <v>1.2</v>
          </cell>
          <cell r="AP137" t="str">
            <v>저압케이블공</v>
          </cell>
          <cell r="AQ137">
            <v>4.5599999999999995E-2</v>
          </cell>
          <cell r="BB137" t="str">
            <v>전 7-10</v>
          </cell>
        </row>
        <row r="138">
          <cell r="A138">
            <v>117</v>
          </cell>
          <cell r="B138" t="str">
            <v>케이블</v>
          </cell>
          <cell r="C138" t="str">
            <v>CVV-S 15C/3.5㎟</v>
          </cell>
          <cell r="D138">
            <v>1.03</v>
          </cell>
          <cell r="E138" t="str">
            <v>m</v>
          </cell>
          <cell r="F138">
            <v>50</v>
          </cell>
          <cell r="G138">
            <v>9457</v>
          </cell>
          <cell r="I138">
            <v>6890</v>
          </cell>
          <cell r="J138">
            <v>2293</v>
          </cell>
          <cell r="K138">
            <v>2361</v>
          </cell>
          <cell r="M138">
            <v>206</v>
          </cell>
          <cell r="AM138">
            <v>1</v>
          </cell>
          <cell r="AN138">
            <v>9.3600000000000003E-2</v>
          </cell>
          <cell r="AO138">
            <v>1.2</v>
          </cell>
          <cell r="AP138" t="str">
            <v>저압케이블공</v>
          </cell>
          <cell r="AQ138">
            <v>9.3600000000000003E-2</v>
          </cell>
          <cell r="BB138" t="str">
            <v>전 7-10</v>
          </cell>
        </row>
        <row r="139">
          <cell r="A139">
            <v>118</v>
          </cell>
          <cell r="B139" t="str">
            <v>케이블</v>
          </cell>
          <cell r="C139" t="str">
            <v>CVV-SB 2C/2.0㎟</v>
          </cell>
          <cell r="D139">
            <v>1.03</v>
          </cell>
          <cell r="E139" t="str">
            <v>m</v>
          </cell>
          <cell r="F139">
            <v>50</v>
          </cell>
          <cell r="G139">
            <v>1735</v>
          </cell>
          <cell r="I139">
            <v>1236</v>
          </cell>
          <cell r="J139">
            <v>449</v>
          </cell>
          <cell r="K139">
            <v>462</v>
          </cell>
          <cell r="M139">
            <v>37</v>
          </cell>
          <cell r="AM139">
            <v>1</v>
          </cell>
          <cell r="AN139">
            <v>1.6799999999999999E-2</v>
          </cell>
          <cell r="AO139">
            <v>1.2</v>
          </cell>
          <cell r="AP139" t="str">
            <v>저압케이블공</v>
          </cell>
          <cell r="AQ139">
            <v>1.6799999999999999E-2</v>
          </cell>
          <cell r="BB139" t="str">
            <v>전 7-10</v>
          </cell>
        </row>
        <row r="140">
          <cell r="A140">
            <v>119</v>
          </cell>
          <cell r="B140" t="str">
            <v>케이블</v>
          </cell>
          <cell r="C140" t="str">
            <v>CVV-SB 3C/1.25㎟</v>
          </cell>
          <cell r="D140">
            <v>1.03</v>
          </cell>
          <cell r="E140" t="str">
            <v>m</v>
          </cell>
          <cell r="F140">
            <v>50</v>
          </cell>
          <cell r="G140">
            <v>2334</v>
          </cell>
          <cell r="I140">
            <v>1678</v>
          </cell>
          <cell r="J140">
            <v>589</v>
          </cell>
          <cell r="K140">
            <v>606</v>
          </cell>
          <cell r="M140">
            <v>50</v>
          </cell>
          <cell r="AM140">
            <v>1</v>
          </cell>
          <cell r="AN140">
            <v>2.2799999999999997E-2</v>
          </cell>
          <cell r="AO140">
            <v>1.2</v>
          </cell>
          <cell r="AP140" t="str">
            <v>저압케이블공</v>
          </cell>
          <cell r="AQ140">
            <v>2.2799999999999997E-2</v>
          </cell>
          <cell r="BB140" t="str">
            <v>전 7-10</v>
          </cell>
        </row>
        <row r="141">
          <cell r="A141">
            <v>120</v>
          </cell>
          <cell r="B141" t="str">
            <v>케이블</v>
          </cell>
          <cell r="C141" t="str">
            <v>CVV-SB 30C/1.25㎟</v>
          </cell>
          <cell r="D141">
            <v>1.03</v>
          </cell>
          <cell r="E141" t="str">
            <v>m</v>
          </cell>
          <cell r="F141">
            <v>50</v>
          </cell>
          <cell r="G141">
            <v>11218</v>
          </cell>
          <cell r="I141">
            <v>8656</v>
          </cell>
          <cell r="J141">
            <v>2236</v>
          </cell>
          <cell r="K141">
            <v>2303</v>
          </cell>
          <cell r="M141">
            <v>259</v>
          </cell>
          <cell r="AM141">
            <v>1</v>
          </cell>
          <cell r="AN141">
            <v>0.1176</v>
          </cell>
          <cell r="AO141">
            <v>1.2</v>
          </cell>
          <cell r="AP141" t="str">
            <v>저압케이블공</v>
          </cell>
          <cell r="AQ141">
            <v>0.1176</v>
          </cell>
          <cell r="BB141" t="str">
            <v>전 7-10</v>
          </cell>
        </row>
        <row r="142">
          <cell r="A142">
            <v>121</v>
          </cell>
          <cell r="B142" t="str">
            <v>전선</v>
          </cell>
          <cell r="C142" t="str">
            <v>TIV 2C 0.8㎜</v>
          </cell>
          <cell r="D142">
            <v>1.03</v>
          </cell>
          <cell r="E142" t="str">
            <v>m</v>
          </cell>
          <cell r="F142">
            <v>50</v>
          </cell>
          <cell r="G142">
            <v>1005</v>
          </cell>
          <cell r="I142">
            <v>933</v>
          </cell>
          <cell r="J142">
            <v>44</v>
          </cell>
          <cell r="K142">
            <v>45</v>
          </cell>
          <cell r="M142">
            <v>27</v>
          </cell>
          <cell r="AM142">
            <v>1</v>
          </cell>
          <cell r="AN142">
            <v>1.4999999999999999E-2</v>
          </cell>
          <cell r="AO142">
            <v>1</v>
          </cell>
          <cell r="AP142" t="str">
            <v>통신내선공</v>
          </cell>
          <cell r="AQ142">
            <v>1.4999999999999999E-2</v>
          </cell>
          <cell r="BB142" t="str">
            <v>통 3-16</v>
          </cell>
        </row>
        <row r="143">
          <cell r="A143">
            <v>122</v>
          </cell>
          <cell r="B143" t="str">
            <v>케이블</v>
          </cell>
          <cell r="C143" t="str">
            <v>CPEV 5P 0.65㎟</v>
          </cell>
          <cell r="D143">
            <v>1.03</v>
          </cell>
          <cell r="E143" t="str">
            <v>m</v>
          </cell>
          <cell r="F143">
            <v>50</v>
          </cell>
          <cell r="G143">
            <v>1465</v>
          </cell>
          <cell r="I143">
            <v>969</v>
          </cell>
          <cell r="J143">
            <v>454</v>
          </cell>
          <cell r="K143">
            <v>467</v>
          </cell>
          <cell r="M143">
            <v>29</v>
          </cell>
          <cell r="AM143">
            <v>2</v>
          </cell>
          <cell r="AN143">
            <v>0.02</v>
          </cell>
          <cell r="AO143">
            <v>1</v>
          </cell>
          <cell r="AP143" t="str">
            <v>보통인부</v>
          </cell>
          <cell r="AQ143">
            <v>1.2E-2</v>
          </cell>
          <cell r="AR143" t="str">
            <v>통신케이블공</v>
          </cell>
          <cell r="AS143">
            <v>8.0000000000000002E-3</v>
          </cell>
          <cell r="BB143" t="str">
            <v>통 3-15</v>
          </cell>
        </row>
        <row r="144">
          <cell r="A144">
            <v>123</v>
          </cell>
          <cell r="B144" t="str">
            <v>케이블</v>
          </cell>
          <cell r="C144" t="str">
            <v>CPEV 10P 0.65㎟</v>
          </cell>
          <cell r="D144">
            <v>1.03</v>
          </cell>
          <cell r="E144" t="str">
            <v>m</v>
          </cell>
          <cell r="F144">
            <v>50</v>
          </cell>
          <cell r="G144">
            <v>1585</v>
          </cell>
          <cell r="I144">
            <v>969</v>
          </cell>
          <cell r="J144">
            <v>570</v>
          </cell>
          <cell r="K144">
            <v>587</v>
          </cell>
          <cell r="M144">
            <v>29</v>
          </cell>
          <cell r="AM144">
            <v>2</v>
          </cell>
          <cell r="AN144">
            <v>0.02</v>
          </cell>
          <cell r="AO144">
            <v>1</v>
          </cell>
          <cell r="AP144" t="str">
            <v>보통인부</v>
          </cell>
          <cell r="AQ144">
            <v>1.2E-2</v>
          </cell>
          <cell r="AR144" t="str">
            <v>통신케이블공</v>
          </cell>
          <cell r="AS144">
            <v>8.0000000000000002E-3</v>
          </cell>
          <cell r="BB144" t="str">
            <v>통 3-15</v>
          </cell>
        </row>
        <row r="145">
          <cell r="A145">
            <v>124</v>
          </cell>
          <cell r="B145" t="str">
            <v>케이블</v>
          </cell>
          <cell r="C145" t="str">
            <v>CPEV 20P 0.65㎟</v>
          </cell>
          <cell r="D145">
            <v>1.03</v>
          </cell>
          <cell r="E145" t="str">
            <v>m</v>
          </cell>
          <cell r="F145">
            <v>50</v>
          </cell>
          <cell r="G145">
            <v>1974</v>
          </cell>
          <cell r="I145">
            <v>1075</v>
          </cell>
          <cell r="J145">
            <v>842</v>
          </cell>
          <cell r="K145">
            <v>867</v>
          </cell>
          <cell r="M145">
            <v>32</v>
          </cell>
          <cell r="AM145">
            <v>2</v>
          </cell>
          <cell r="AN145">
            <v>2.1999999999999999E-2</v>
          </cell>
          <cell r="AO145">
            <v>1</v>
          </cell>
          <cell r="AP145" t="str">
            <v>보통인부</v>
          </cell>
          <cell r="AQ145">
            <v>1.2999999999999999E-2</v>
          </cell>
          <cell r="AR145" t="str">
            <v>통신케이블공</v>
          </cell>
          <cell r="AS145">
            <v>8.9999999999999993E-3</v>
          </cell>
          <cell r="BB145" t="str">
            <v>통 3-15</v>
          </cell>
        </row>
        <row r="146">
          <cell r="A146">
            <v>125</v>
          </cell>
          <cell r="B146" t="str">
            <v>케이블</v>
          </cell>
          <cell r="C146" t="str">
            <v>CPEV 30P 0.65㎟</v>
          </cell>
          <cell r="D146">
            <v>1.03</v>
          </cell>
          <cell r="E146" t="str">
            <v>m</v>
          </cell>
          <cell r="F146">
            <v>50</v>
          </cell>
          <cell r="G146">
            <v>2502</v>
          </cell>
          <cell r="I146">
            <v>1285</v>
          </cell>
          <cell r="J146">
            <v>1145</v>
          </cell>
          <cell r="K146">
            <v>1179</v>
          </cell>
          <cell r="M146">
            <v>38</v>
          </cell>
          <cell r="AM146">
            <v>2</v>
          </cell>
          <cell r="AN146">
            <v>2.5999999999999999E-2</v>
          </cell>
          <cell r="AO146">
            <v>1</v>
          </cell>
          <cell r="AP146" t="str">
            <v>보통인부</v>
          </cell>
          <cell r="AQ146">
            <v>1.4999999999999999E-2</v>
          </cell>
          <cell r="AR146" t="str">
            <v>통신케이블공</v>
          </cell>
          <cell r="AS146">
            <v>1.0999999999999999E-2</v>
          </cell>
          <cell r="BB146" t="str">
            <v>통 3-15</v>
          </cell>
        </row>
        <row r="147">
          <cell r="A147">
            <v>126</v>
          </cell>
          <cell r="B147" t="str">
            <v>케이블</v>
          </cell>
          <cell r="C147" t="str">
            <v>CPEV 50P 0.65㎟</v>
          </cell>
          <cell r="D147">
            <v>1.03</v>
          </cell>
          <cell r="E147" t="str">
            <v>m</v>
          </cell>
          <cell r="F147">
            <v>50</v>
          </cell>
          <cell r="G147">
            <v>3033</v>
          </cell>
          <cell r="I147">
            <v>1285</v>
          </cell>
          <cell r="J147">
            <v>1661</v>
          </cell>
          <cell r="K147">
            <v>1710</v>
          </cell>
          <cell r="M147">
            <v>38</v>
          </cell>
          <cell r="AM147">
            <v>2</v>
          </cell>
          <cell r="AN147">
            <v>2.5999999999999999E-2</v>
          </cell>
          <cell r="AO147">
            <v>1</v>
          </cell>
          <cell r="AP147" t="str">
            <v>보통인부</v>
          </cell>
          <cell r="AQ147">
            <v>1.4999999999999999E-2</v>
          </cell>
          <cell r="AR147" t="str">
            <v>통신케이블공</v>
          </cell>
          <cell r="AS147">
            <v>1.0999999999999999E-2</v>
          </cell>
          <cell r="BB147" t="str">
            <v>통 3-15</v>
          </cell>
        </row>
        <row r="148">
          <cell r="A148">
            <v>127</v>
          </cell>
          <cell r="B148" t="str">
            <v>케이블</v>
          </cell>
          <cell r="C148" t="str">
            <v>CPEV 100P 0.65㎟</v>
          </cell>
          <cell r="D148">
            <v>1.03</v>
          </cell>
          <cell r="E148" t="str">
            <v>m</v>
          </cell>
          <cell r="F148">
            <v>50</v>
          </cell>
          <cell r="G148">
            <v>4513</v>
          </cell>
          <cell r="I148">
            <v>1475</v>
          </cell>
          <cell r="J148">
            <v>2907</v>
          </cell>
          <cell r="K148">
            <v>2994</v>
          </cell>
          <cell r="M148">
            <v>44</v>
          </cell>
          <cell r="AM148">
            <v>2</v>
          </cell>
          <cell r="AN148">
            <v>3.0000000000000002E-2</v>
          </cell>
          <cell r="AO148">
            <v>1</v>
          </cell>
          <cell r="AP148" t="str">
            <v>보통인부</v>
          </cell>
          <cell r="AQ148">
            <v>1.7500000000000002E-2</v>
          </cell>
          <cell r="AR148" t="str">
            <v>통신케이블공</v>
          </cell>
          <cell r="AS148">
            <v>1.2500000000000001E-2</v>
          </cell>
          <cell r="BB148" t="str">
            <v>통 3-15</v>
          </cell>
        </row>
        <row r="149">
          <cell r="A149">
            <v>128</v>
          </cell>
          <cell r="B149" t="str">
            <v>케이블</v>
          </cell>
          <cell r="C149" t="str">
            <v>ECX 5C-2V</v>
          </cell>
          <cell r="D149">
            <v>1.03</v>
          </cell>
          <cell r="E149" t="str">
            <v>m</v>
          </cell>
          <cell r="F149">
            <v>50</v>
          </cell>
          <cell r="G149">
            <v>1485</v>
          </cell>
          <cell r="I149">
            <v>1134</v>
          </cell>
          <cell r="J149">
            <v>308</v>
          </cell>
          <cell r="K149">
            <v>317</v>
          </cell>
          <cell r="M149">
            <v>34</v>
          </cell>
          <cell r="AM149">
            <v>1</v>
          </cell>
          <cell r="AN149">
            <v>1.7999999999999999E-2</v>
          </cell>
          <cell r="AO149">
            <v>1</v>
          </cell>
          <cell r="AP149" t="str">
            <v>통신설비공</v>
          </cell>
          <cell r="AQ149">
            <v>1.7999999999999999E-2</v>
          </cell>
          <cell r="BB149" t="str">
            <v>통 5-89</v>
          </cell>
        </row>
        <row r="150">
          <cell r="A150">
            <v>129</v>
          </cell>
          <cell r="B150" t="str">
            <v>케이블</v>
          </cell>
          <cell r="C150" t="str">
            <v>ECX 7C-2V</v>
          </cell>
          <cell r="D150">
            <v>1.03</v>
          </cell>
          <cell r="E150" t="str">
            <v>m</v>
          </cell>
          <cell r="F150">
            <v>50</v>
          </cell>
          <cell r="G150">
            <v>2000</v>
          </cell>
          <cell r="I150">
            <v>1386</v>
          </cell>
          <cell r="J150">
            <v>557</v>
          </cell>
          <cell r="K150">
            <v>573</v>
          </cell>
          <cell r="M150">
            <v>41</v>
          </cell>
          <cell r="AM150">
            <v>1</v>
          </cell>
          <cell r="AN150">
            <v>2.1999999999999999E-2</v>
          </cell>
          <cell r="AO150">
            <v>1</v>
          </cell>
          <cell r="AP150" t="str">
            <v>통신설비공</v>
          </cell>
          <cell r="AQ150">
            <v>2.1999999999999999E-2</v>
          </cell>
          <cell r="BB150" t="str">
            <v>통 5-89</v>
          </cell>
        </row>
        <row r="151">
          <cell r="A151">
            <v>130</v>
          </cell>
          <cell r="B151" t="str">
            <v>전선관</v>
          </cell>
          <cell r="C151" t="str">
            <v>ST 16C</v>
          </cell>
          <cell r="D151">
            <v>1.1000000000000001</v>
          </cell>
          <cell r="E151" t="str">
            <v>m</v>
          </cell>
          <cell r="F151">
            <v>50</v>
          </cell>
          <cell r="G151">
            <v>4599</v>
          </cell>
          <cell r="I151">
            <v>3842</v>
          </cell>
          <cell r="J151">
            <v>584</v>
          </cell>
          <cell r="K151">
            <v>642</v>
          </cell>
          <cell r="M151">
            <v>115</v>
          </cell>
          <cell r="N151" t="str">
            <v>전선관 부속자재</v>
          </cell>
          <cell r="O151" t="str">
            <v>전선관의 15%</v>
          </cell>
          <cell r="P151">
            <v>1</v>
          </cell>
          <cell r="Q151" t="str">
            <v>식</v>
          </cell>
          <cell r="W151">
            <v>87</v>
          </cell>
          <cell r="AM151">
            <v>1</v>
          </cell>
          <cell r="AN151">
            <v>0.08</v>
          </cell>
          <cell r="AO151">
            <v>1</v>
          </cell>
          <cell r="AP151" t="str">
            <v>내선전공</v>
          </cell>
          <cell r="AQ151">
            <v>0.08</v>
          </cell>
          <cell r="BB151" t="str">
            <v>전 7-1</v>
          </cell>
        </row>
        <row r="152">
          <cell r="A152">
            <v>131</v>
          </cell>
          <cell r="B152" t="str">
            <v>전선관</v>
          </cell>
          <cell r="C152" t="str">
            <v>ST 22C</v>
          </cell>
          <cell r="D152">
            <v>1.1000000000000001</v>
          </cell>
          <cell r="E152" t="str">
            <v>m</v>
          </cell>
          <cell r="F152">
            <v>50</v>
          </cell>
          <cell r="G152">
            <v>6264</v>
          </cell>
          <cell r="I152">
            <v>5283</v>
          </cell>
          <cell r="J152">
            <v>749</v>
          </cell>
          <cell r="K152">
            <v>823</v>
          </cell>
          <cell r="M152">
            <v>158</v>
          </cell>
          <cell r="N152" t="str">
            <v>전선관 부속자재</v>
          </cell>
          <cell r="O152" t="str">
            <v>전선관의 15%</v>
          </cell>
          <cell r="P152">
            <v>1</v>
          </cell>
          <cell r="Q152" t="str">
            <v>식</v>
          </cell>
          <cell r="W152">
            <v>112</v>
          </cell>
          <cell r="AM152">
            <v>1</v>
          </cell>
          <cell r="AN152">
            <v>0.11</v>
          </cell>
          <cell r="AO152">
            <v>1</v>
          </cell>
          <cell r="AP152" t="str">
            <v>내선전공</v>
          </cell>
          <cell r="AQ152">
            <v>0.11</v>
          </cell>
          <cell r="BB152" t="str">
            <v>전 7-1</v>
          </cell>
        </row>
        <row r="153">
          <cell r="A153">
            <v>132</v>
          </cell>
          <cell r="B153" t="str">
            <v>전선관</v>
          </cell>
          <cell r="C153" t="str">
            <v>ST 28C</v>
          </cell>
          <cell r="D153">
            <v>1.1000000000000001</v>
          </cell>
          <cell r="E153" t="str">
            <v>m</v>
          </cell>
          <cell r="F153">
            <v>50</v>
          </cell>
          <cell r="G153">
            <v>7999</v>
          </cell>
          <cell r="I153">
            <v>6723</v>
          </cell>
          <cell r="J153">
            <v>978</v>
          </cell>
          <cell r="K153">
            <v>1075</v>
          </cell>
          <cell r="M153">
            <v>201</v>
          </cell>
          <cell r="N153" t="str">
            <v>전선관 부속자재</v>
          </cell>
          <cell r="O153" t="str">
            <v>전선관의 15%</v>
          </cell>
          <cell r="P153">
            <v>1</v>
          </cell>
          <cell r="Q153" t="str">
            <v>식</v>
          </cell>
          <cell r="W153">
            <v>146</v>
          </cell>
          <cell r="AM153">
            <v>1</v>
          </cell>
          <cell r="AN153">
            <v>0.14000000000000001</v>
          </cell>
          <cell r="AO153">
            <v>1</v>
          </cell>
          <cell r="AP153" t="str">
            <v>내선전공</v>
          </cell>
          <cell r="AQ153">
            <v>0.14000000000000001</v>
          </cell>
          <cell r="BB153" t="str">
            <v>전 7-1</v>
          </cell>
        </row>
        <row r="154">
          <cell r="A154">
            <v>133</v>
          </cell>
          <cell r="B154" t="str">
            <v>전선관</v>
          </cell>
          <cell r="C154" t="str">
            <v>ST 36C</v>
          </cell>
          <cell r="D154">
            <v>1.1000000000000001</v>
          </cell>
          <cell r="E154" t="str">
            <v>m</v>
          </cell>
          <cell r="F154">
            <v>50</v>
          </cell>
          <cell r="G154">
            <v>11213</v>
          </cell>
          <cell r="I154">
            <v>9605</v>
          </cell>
          <cell r="J154">
            <v>1200</v>
          </cell>
          <cell r="K154">
            <v>1320</v>
          </cell>
          <cell r="M154">
            <v>288</v>
          </cell>
          <cell r="N154" t="str">
            <v>전선관 부속자재</v>
          </cell>
          <cell r="O154" t="str">
            <v>전선관의 15%</v>
          </cell>
          <cell r="P154">
            <v>1</v>
          </cell>
          <cell r="Q154" t="str">
            <v>식</v>
          </cell>
          <cell r="W154">
            <v>180</v>
          </cell>
          <cell r="AM154">
            <v>1</v>
          </cell>
          <cell r="AN154">
            <v>0.2</v>
          </cell>
          <cell r="AO154">
            <v>1</v>
          </cell>
          <cell r="AP154" t="str">
            <v>내선전공</v>
          </cell>
          <cell r="AQ154">
            <v>0.2</v>
          </cell>
          <cell r="BB154" t="str">
            <v>전 7-1</v>
          </cell>
        </row>
        <row r="155">
          <cell r="A155">
            <v>134</v>
          </cell>
          <cell r="B155" t="str">
            <v>전선관</v>
          </cell>
          <cell r="C155" t="str">
            <v>ST 42C</v>
          </cell>
          <cell r="D155">
            <v>1.1000000000000001</v>
          </cell>
          <cell r="E155" t="str">
            <v>m</v>
          </cell>
          <cell r="F155">
            <v>50</v>
          </cell>
          <cell r="G155">
            <v>13898</v>
          </cell>
          <cell r="I155">
            <v>12007</v>
          </cell>
          <cell r="J155">
            <v>1392</v>
          </cell>
          <cell r="K155">
            <v>1531</v>
          </cell>
          <cell r="M155">
            <v>360</v>
          </cell>
          <cell r="N155" t="str">
            <v>전선관 부속자재</v>
          </cell>
          <cell r="O155" t="str">
            <v>전선관의 15%</v>
          </cell>
          <cell r="P155">
            <v>1</v>
          </cell>
          <cell r="Q155" t="str">
            <v>식</v>
          </cell>
          <cell r="W155">
            <v>208</v>
          </cell>
          <cell r="AM155">
            <v>1</v>
          </cell>
          <cell r="AN155">
            <v>0.25</v>
          </cell>
          <cell r="AO155">
            <v>1</v>
          </cell>
          <cell r="AP155" t="str">
            <v>내선전공</v>
          </cell>
          <cell r="AQ155">
            <v>0.25</v>
          </cell>
          <cell r="BB155" t="str">
            <v>전 7-1</v>
          </cell>
        </row>
        <row r="156">
          <cell r="A156">
            <v>135</v>
          </cell>
          <cell r="B156" t="str">
            <v>전선관</v>
          </cell>
          <cell r="C156" t="str">
            <v>ST 54C</v>
          </cell>
          <cell r="D156">
            <v>1.1000000000000001</v>
          </cell>
          <cell r="E156" t="str">
            <v>m</v>
          </cell>
          <cell r="F156">
            <v>50</v>
          </cell>
          <cell r="G156">
            <v>18953</v>
          </cell>
          <cell r="I156">
            <v>16329</v>
          </cell>
          <cell r="J156">
            <v>1941</v>
          </cell>
          <cell r="K156">
            <v>2135</v>
          </cell>
          <cell r="M156">
            <v>489</v>
          </cell>
          <cell r="N156" t="str">
            <v>전선관 부속자재</v>
          </cell>
          <cell r="O156" t="str">
            <v>전선관의 15%</v>
          </cell>
          <cell r="P156">
            <v>1</v>
          </cell>
          <cell r="Q156" t="str">
            <v>식</v>
          </cell>
          <cell r="W156">
            <v>291</v>
          </cell>
          <cell r="AM156">
            <v>1</v>
          </cell>
          <cell r="AN156">
            <v>0.34</v>
          </cell>
          <cell r="AO156">
            <v>1</v>
          </cell>
          <cell r="AP156" t="str">
            <v>내선전공</v>
          </cell>
          <cell r="AQ156">
            <v>0.34</v>
          </cell>
          <cell r="BB156" t="str">
            <v>전 7-1</v>
          </cell>
        </row>
        <row r="157">
          <cell r="A157">
            <v>136</v>
          </cell>
          <cell r="B157" t="str">
            <v>전선관</v>
          </cell>
          <cell r="C157" t="str">
            <v>ST 70C</v>
          </cell>
          <cell r="D157">
            <v>1.1000000000000001</v>
          </cell>
          <cell r="E157" t="str">
            <v>m</v>
          </cell>
          <cell r="F157">
            <v>50</v>
          </cell>
          <cell r="G157">
            <v>24479</v>
          </cell>
          <cell r="I157">
            <v>21132</v>
          </cell>
          <cell r="J157">
            <v>2468</v>
          </cell>
          <cell r="K157">
            <v>2714</v>
          </cell>
          <cell r="M157">
            <v>633</v>
          </cell>
          <cell r="N157" t="str">
            <v>전선관 부속자재</v>
          </cell>
          <cell r="O157" t="str">
            <v>전선관의 15%</v>
          </cell>
          <cell r="P157">
            <v>1</v>
          </cell>
          <cell r="Q157" t="str">
            <v>식</v>
          </cell>
          <cell r="W157">
            <v>370</v>
          </cell>
          <cell r="AM157">
            <v>1</v>
          </cell>
          <cell r="AN157">
            <v>0.44</v>
          </cell>
          <cell r="AO157">
            <v>1</v>
          </cell>
          <cell r="AP157" t="str">
            <v>내선전공</v>
          </cell>
          <cell r="AQ157">
            <v>0.44</v>
          </cell>
          <cell r="BB157" t="str">
            <v>전 7-1</v>
          </cell>
        </row>
        <row r="158">
          <cell r="A158">
            <v>137</v>
          </cell>
          <cell r="B158" t="str">
            <v>전선관</v>
          </cell>
          <cell r="C158" t="str">
            <v>ST 82C</v>
          </cell>
          <cell r="D158">
            <v>1.1000000000000001</v>
          </cell>
          <cell r="E158" t="str">
            <v>m</v>
          </cell>
          <cell r="F158">
            <v>50</v>
          </cell>
          <cell r="G158">
            <v>29762</v>
          </cell>
          <cell r="I158">
            <v>25935</v>
          </cell>
          <cell r="J158">
            <v>2772</v>
          </cell>
          <cell r="K158">
            <v>3049</v>
          </cell>
          <cell r="M158">
            <v>778</v>
          </cell>
          <cell r="N158" t="str">
            <v>전선관 부속자재</v>
          </cell>
          <cell r="O158" t="str">
            <v>전선관의 15%</v>
          </cell>
          <cell r="P158">
            <v>1</v>
          </cell>
          <cell r="Q158" t="str">
            <v>식</v>
          </cell>
          <cell r="W158">
            <v>415</v>
          </cell>
          <cell r="AM158">
            <v>1</v>
          </cell>
          <cell r="AN158">
            <v>0.54</v>
          </cell>
          <cell r="AO158">
            <v>1</v>
          </cell>
          <cell r="AP158" t="str">
            <v>내선전공</v>
          </cell>
          <cell r="AQ158">
            <v>0.54</v>
          </cell>
          <cell r="BB158" t="str">
            <v>전 7-1</v>
          </cell>
        </row>
        <row r="159">
          <cell r="A159">
            <v>138</v>
          </cell>
          <cell r="B159" t="str">
            <v>전선관</v>
          </cell>
          <cell r="C159" t="str">
            <v>ST 104C</v>
          </cell>
          <cell r="D159">
            <v>1.1000000000000001</v>
          </cell>
          <cell r="E159" t="str">
            <v>m</v>
          </cell>
          <cell r="F159">
            <v>50</v>
          </cell>
          <cell r="G159">
            <v>39979</v>
          </cell>
          <cell r="I159">
            <v>34099</v>
          </cell>
          <cell r="J159">
            <v>4417</v>
          </cell>
          <cell r="K159">
            <v>4858</v>
          </cell>
          <cell r="M159">
            <v>1022</v>
          </cell>
          <cell r="N159" t="str">
            <v>전선관 부속자재</v>
          </cell>
          <cell r="O159" t="str">
            <v>전선관의 15%</v>
          </cell>
          <cell r="P159">
            <v>1</v>
          </cell>
          <cell r="Q159" t="str">
            <v>식</v>
          </cell>
          <cell r="W159">
            <v>662</v>
          </cell>
          <cell r="AM159">
            <v>1</v>
          </cell>
          <cell r="AN159">
            <v>0.71</v>
          </cell>
          <cell r="AO159">
            <v>1</v>
          </cell>
          <cell r="AP159" t="str">
            <v>내선전공</v>
          </cell>
          <cell r="AQ159">
            <v>0.71</v>
          </cell>
          <cell r="BB159" t="str">
            <v>전 7-1</v>
          </cell>
        </row>
        <row r="160">
          <cell r="A160">
            <v>139</v>
          </cell>
          <cell r="B160" t="str">
            <v>가요전선관</v>
          </cell>
          <cell r="C160" t="str">
            <v>2종 방수16C</v>
          </cell>
          <cell r="D160">
            <v>1.1000000000000001</v>
          </cell>
          <cell r="E160" t="str">
            <v>m</v>
          </cell>
          <cell r="F160">
            <v>50</v>
          </cell>
          <cell r="G160">
            <v>4261</v>
          </cell>
          <cell r="I160">
            <v>1873</v>
          </cell>
          <cell r="J160">
            <v>2120</v>
          </cell>
          <cell r="K160">
            <v>2332</v>
          </cell>
          <cell r="M160">
            <v>56</v>
          </cell>
          <cell r="N160" t="str">
            <v>전선관 부속자재</v>
          </cell>
          <cell r="O160" t="str">
            <v>전선관의 15%</v>
          </cell>
          <cell r="P160">
            <v>1</v>
          </cell>
          <cell r="Q160" t="str">
            <v>식</v>
          </cell>
          <cell r="W160">
            <v>318</v>
          </cell>
          <cell r="AM160">
            <v>1</v>
          </cell>
          <cell r="AN160">
            <v>3.9E-2</v>
          </cell>
          <cell r="AO160">
            <v>1</v>
          </cell>
          <cell r="AP160" t="str">
            <v>내선전공</v>
          </cell>
          <cell r="AQ160">
            <v>3.9E-2</v>
          </cell>
          <cell r="BB160" t="str">
            <v>전 7-1</v>
          </cell>
        </row>
        <row r="161">
          <cell r="A161">
            <v>140</v>
          </cell>
          <cell r="B161" t="str">
            <v>가요전선관</v>
          </cell>
          <cell r="C161" t="str">
            <v>2종 방수22C</v>
          </cell>
          <cell r="D161">
            <v>1.1000000000000001</v>
          </cell>
          <cell r="E161" t="str">
            <v>m</v>
          </cell>
          <cell r="F161">
            <v>50</v>
          </cell>
          <cell r="G161">
            <v>5520</v>
          </cell>
          <cell r="I161">
            <v>2353</v>
          </cell>
          <cell r="J161">
            <v>2816</v>
          </cell>
          <cell r="K161">
            <v>3097</v>
          </cell>
          <cell r="M161">
            <v>70</v>
          </cell>
          <cell r="N161" t="str">
            <v>전선관 부속자재</v>
          </cell>
          <cell r="O161" t="str">
            <v>전선관의 15%</v>
          </cell>
          <cell r="P161">
            <v>1</v>
          </cell>
          <cell r="Q161" t="str">
            <v>식</v>
          </cell>
          <cell r="W161">
            <v>422</v>
          </cell>
          <cell r="AM161">
            <v>1</v>
          </cell>
          <cell r="AN161">
            <v>4.9000000000000002E-2</v>
          </cell>
          <cell r="AO161">
            <v>1</v>
          </cell>
          <cell r="AP161" t="str">
            <v>내선전공</v>
          </cell>
          <cell r="AQ161">
            <v>4.9000000000000002E-2</v>
          </cell>
          <cell r="BB161" t="str">
            <v>전 7-1</v>
          </cell>
        </row>
        <row r="162">
          <cell r="A162">
            <v>141</v>
          </cell>
          <cell r="B162" t="str">
            <v>가요전선관</v>
          </cell>
          <cell r="C162" t="str">
            <v>2종 방수28C</v>
          </cell>
          <cell r="D162">
            <v>1.1000000000000001</v>
          </cell>
          <cell r="E162" t="str">
            <v>m</v>
          </cell>
          <cell r="F162">
            <v>50</v>
          </cell>
          <cell r="G162">
            <v>7127</v>
          </cell>
          <cell r="I162">
            <v>3025</v>
          </cell>
          <cell r="J162">
            <v>3648</v>
          </cell>
          <cell r="K162">
            <v>4012</v>
          </cell>
          <cell r="M162">
            <v>90</v>
          </cell>
          <cell r="N162" t="str">
            <v>전선관 부속자재</v>
          </cell>
          <cell r="O162" t="str">
            <v>전선관의 15%</v>
          </cell>
          <cell r="P162">
            <v>1</v>
          </cell>
          <cell r="Q162" t="str">
            <v>식</v>
          </cell>
          <cell r="W162">
            <v>547</v>
          </cell>
          <cell r="AM162">
            <v>1</v>
          </cell>
          <cell r="AN162">
            <v>6.3E-2</v>
          </cell>
          <cell r="AO162">
            <v>1</v>
          </cell>
          <cell r="AP162" t="str">
            <v>내선전공</v>
          </cell>
          <cell r="AQ162">
            <v>6.3E-2</v>
          </cell>
          <cell r="BB162" t="str">
            <v>전 7-1</v>
          </cell>
        </row>
        <row r="163">
          <cell r="A163">
            <v>142</v>
          </cell>
          <cell r="B163" t="str">
            <v>가요전선관</v>
          </cell>
          <cell r="C163" t="str">
            <v>2종 방수36C</v>
          </cell>
          <cell r="D163">
            <v>1.1000000000000001</v>
          </cell>
          <cell r="E163" t="str">
            <v>m</v>
          </cell>
          <cell r="F163">
            <v>50</v>
          </cell>
          <cell r="G163">
            <v>7820</v>
          </cell>
          <cell r="I163">
            <v>3698</v>
          </cell>
          <cell r="J163">
            <v>3648</v>
          </cell>
          <cell r="K163">
            <v>4012</v>
          </cell>
          <cell r="M163">
            <v>110</v>
          </cell>
          <cell r="N163" t="str">
            <v>전선관 부속자재</v>
          </cell>
          <cell r="O163" t="str">
            <v>전선관의 15%</v>
          </cell>
          <cell r="P163">
            <v>1</v>
          </cell>
          <cell r="Q163" t="str">
            <v>식</v>
          </cell>
          <cell r="W163">
            <v>547</v>
          </cell>
          <cell r="AM163">
            <v>1</v>
          </cell>
          <cell r="AN163">
            <v>7.6999999999999999E-2</v>
          </cell>
          <cell r="AO163">
            <v>1</v>
          </cell>
          <cell r="AP163" t="str">
            <v>내선전공</v>
          </cell>
          <cell r="AQ163">
            <v>7.6999999999999999E-2</v>
          </cell>
          <cell r="BB163" t="str">
            <v>전 7-1</v>
          </cell>
        </row>
        <row r="164">
          <cell r="A164">
            <v>143</v>
          </cell>
          <cell r="B164" t="str">
            <v>가요전선관</v>
          </cell>
          <cell r="C164" t="str">
            <v>2종 방수42C</v>
          </cell>
          <cell r="D164">
            <v>1.1000000000000001</v>
          </cell>
          <cell r="E164" t="str">
            <v>m</v>
          </cell>
          <cell r="F164">
            <v>50</v>
          </cell>
          <cell r="G164">
            <v>11611</v>
          </cell>
          <cell r="I164">
            <v>4370</v>
          </cell>
          <cell r="J164">
            <v>6464</v>
          </cell>
          <cell r="K164">
            <v>7110</v>
          </cell>
          <cell r="M164">
            <v>131</v>
          </cell>
          <cell r="N164" t="str">
            <v>전선관 부속자재</v>
          </cell>
          <cell r="O164" t="str">
            <v>전선관의 15%</v>
          </cell>
          <cell r="P164">
            <v>1</v>
          </cell>
          <cell r="Q164" t="str">
            <v>식</v>
          </cell>
          <cell r="W164">
            <v>969</v>
          </cell>
          <cell r="AM164">
            <v>1</v>
          </cell>
          <cell r="AN164">
            <v>9.0999999999999998E-2</v>
          </cell>
          <cell r="AO164">
            <v>1</v>
          </cell>
          <cell r="AP164" t="str">
            <v>내선전공</v>
          </cell>
          <cell r="AQ164">
            <v>9.0999999999999998E-2</v>
          </cell>
          <cell r="BB164" t="str">
            <v>전 7-1</v>
          </cell>
        </row>
        <row r="165">
          <cell r="A165">
            <v>144</v>
          </cell>
          <cell r="B165" t="str">
            <v>가요전선관</v>
          </cell>
          <cell r="C165" t="str">
            <v>2종 방수54C</v>
          </cell>
          <cell r="D165">
            <v>1.1000000000000001</v>
          </cell>
          <cell r="E165" t="str">
            <v>m</v>
          </cell>
          <cell r="F165">
            <v>50</v>
          </cell>
          <cell r="G165">
            <v>18574</v>
          </cell>
          <cell r="I165">
            <v>6243</v>
          </cell>
          <cell r="J165">
            <v>11040</v>
          </cell>
          <cell r="K165">
            <v>12144</v>
          </cell>
          <cell r="M165">
            <v>187</v>
          </cell>
          <cell r="N165" t="str">
            <v>전선관 부속자재</v>
          </cell>
          <cell r="O165" t="str">
            <v>전선관의 15%</v>
          </cell>
          <cell r="P165">
            <v>1</v>
          </cell>
          <cell r="Q165" t="str">
            <v>식</v>
          </cell>
          <cell r="W165">
            <v>1656</v>
          </cell>
          <cell r="AM165">
            <v>1</v>
          </cell>
          <cell r="AN165">
            <v>0.13</v>
          </cell>
          <cell r="AO165">
            <v>1</v>
          </cell>
          <cell r="AP165" t="str">
            <v>내선전공</v>
          </cell>
          <cell r="AQ165">
            <v>0.13</v>
          </cell>
          <cell r="BB165" t="str">
            <v>전 7-1</v>
          </cell>
        </row>
        <row r="166">
          <cell r="A166">
            <v>145</v>
          </cell>
          <cell r="B166" t="str">
            <v>가요전선관</v>
          </cell>
          <cell r="C166" t="str">
            <v>2종 방수70C</v>
          </cell>
          <cell r="D166">
            <v>1.1000000000000001</v>
          </cell>
          <cell r="E166" t="str">
            <v>m</v>
          </cell>
          <cell r="F166">
            <v>50</v>
          </cell>
          <cell r="G166">
            <v>23929</v>
          </cell>
          <cell r="I166">
            <v>7204</v>
          </cell>
          <cell r="J166">
            <v>15009</v>
          </cell>
          <cell r="K166">
            <v>16509</v>
          </cell>
          <cell r="M166">
            <v>216</v>
          </cell>
          <cell r="N166" t="str">
            <v>전선관 부속자재</v>
          </cell>
          <cell r="O166" t="str">
            <v>전선관의 15%</v>
          </cell>
          <cell r="P166">
            <v>1</v>
          </cell>
          <cell r="Q166" t="str">
            <v>식</v>
          </cell>
          <cell r="W166">
            <v>2251</v>
          </cell>
          <cell r="AM166">
            <v>1</v>
          </cell>
          <cell r="AN166">
            <v>0.15</v>
          </cell>
          <cell r="AO166">
            <v>1</v>
          </cell>
          <cell r="AP166" t="str">
            <v>내선전공</v>
          </cell>
          <cell r="AQ166">
            <v>0.15</v>
          </cell>
          <cell r="BB166" t="str">
            <v>전 7-1</v>
          </cell>
        </row>
        <row r="167">
          <cell r="A167">
            <v>146</v>
          </cell>
          <cell r="B167" t="str">
            <v>가요전선관</v>
          </cell>
          <cell r="C167" t="str">
            <v>2종 방수82C</v>
          </cell>
          <cell r="D167">
            <v>1.1000000000000001</v>
          </cell>
          <cell r="E167" t="str">
            <v>m</v>
          </cell>
          <cell r="F167">
            <v>50</v>
          </cell>
          <cell r="G167">
            <v>32852</v>
          </cell>
          <cell r="I167">
            <v>7204</v>
          </cell>
          <cell r="J167">
            <v>23120</v>
          </cell>
          <cell r="K167">
            <v>25432</v>
          </cell>
          <cell r="M167">
            <v>216</v>
          </cell>
          <cell r="N167" t="str">
            <v>전선관 부속자재</v>
          </cell>
          <cell r="O167" t="str">
            <v>전선관의 15%</v>
          </cell>
          <cell r="P167">
            <v>1</v>
          </cell>
          <cell r="Q167" t="str">
            <v>식</v>
          </cell>
          <cell r="W167">
            <v>3468</v>
          </cell>
          <cell r="AM167">
            <v>1</v>
          </cell>
          <cell r="AN167">
            <v>0.15</v>
          </cell>
          <cell r="AO167">
            <v>1</v>
          </cell>
          <cell r="AP167" t="str">
            <v>내선전공</v>
          </cell>
          <cell r="AQ167">
            <v>0.15</v>
          </cell>
          <cell r="BB167" t="str">
            <v>전 7-1</v>
          </cell>
        </row>
        <row r="168">
          <cell r="A168">
            <v>147</v>
          </cell>
          <cell r="B168" t="str">
            <v>가요전선관</v>
          </cell>
          <cell r="C168" t="str">
            <v>2종 방수104C</v>
          </cell>
          <cell r="D168">
            <v>1.1000000000000001</v>
          </cell>
          <cell r="E168" t="str">
            <v>m</v>
          </cell>
          <cell r="F168">
            <v>50</v>
          </cell>
          <cell r="G168">
            <v>40024</v>
          </cell>
          <cell r="I168">
            <v>7204</v>
          </cell>
          <cell r="J168">
            <v>29640</v>
          </cell>
          <cell r="K168">
            <v>32604</v>
          </cell>
          <cell r="M168">
            <v>216</v>
          </cell>
          <cell r="N168" t="str">
            <v>전선관 부속자재</v>
          </cell>
          <cell r="O168" t="str">
            <v>전선관의 15%</v>
          </cell>
          <cell r="P168">
            <v>1</v>
          </cell>
          <cell r="Q168" t="str">
            <v>식</v>
          </cell>
          <cell r="W168">
            <v>4446</v>
          </cell>
          <cell r="AM168">
            <v>1</v>
          </cell>
          <cell r="AN168">
            <v>0.15</v>
          </cell>
          <cell r="AO168">
            <v>1</v>
          </cell>
          <cell r="AP168" t="str">
            <v>내선전공</v>
          </cell>
          <cell r="AQ168">
            <v>0.15</v>
          </cell>
          <cell r="BB168" t="str">
            <v>전 7-1</v>
          </cell>
        </row>
        <row r="169">
          <cell r="A169">
            <v>148</v>
          </cell>
          <cell r="B169" t="str">
            <v>가요전선관</v>
          </cell>
          <cell r="C169" t="str">
            <v>비방수 16C</v>
          </cell>
          <cell r="D169">
            <v>1.1000000000000001</v>
          </cell>
          <cell r="E169" t="str">
            <v>m</v>
          </cell>
          <cell r="F169">
            <v>50</v>
          </cell>
          <cell r="G169">
            <v>2088</v>
          </cell>
          <cell r="I169">
            <v>1873</v>
          </cell>
          <cell r="J169">
            <v>145</v>
          </cell>
          <cell r="K169">
            <v>159</v>
          </cell>
          <cell r="M169">
            <v>56</v>
          </cell>
          <cell r="N169" t="str">
            <v>전선관 부속자재</v>
          </cell>
          <cell r="O169" t="str">
            <v>전선관의 15%</v>
          </cell>
          <cell r="P169">
            <v>1</v>
          </cell>
          <cell r="Q169" t="str">
            <v>식</v>
          </cell>
          <cell r="W169">
            <v>21</v>
          </cell>
          <cell r="AM169">
            <v>1</v>
          </cell>
          <cell r="AN169">
            <v>3.9E-2</v>
          </cell>
          <cell r="AO169">
            <v>1</v>
          </cell>
          <cell r="AP169" t="str">
            <v>내선전공</v>
          </cell>
          <cell r="AQ169">
            <v>3.9E-2</v>
          </cell>
          <cell r="BB169" t="str">
            <v>전 7-1</v>
          </cell>
        </row>
        <row r="170">
          <cell r="A170">
            <v>149</v>
          </cell>
          <cell r="B170" t="str">
            <v>가요전선관</v>
          </cell>
          <cell r="C170" t="str">
            <v>비방수 22C</v>
          </cell>
          <cell r="D170">
            <v>1.1000000000000001</v>
          </cell>
          <cell r="E170" t="str">
            <v>m</v>
          </cell>
          <cell r="F170">
            <v>50</v>
          </cell>
          <cell r="G170">
            <v>3350</v>
          </cell>
          <cell r="I170">
            <v>2353</v>
          </cell>
          <cell r="J170">
            <v>843</v>
          </cell>
          <cell r="K170">
            <v>927</v>
          </cell>
          <cell r="M170">
            <v>70</v>
          </cell>
          <cell r="N170" t="str">
            <v>전선관 부속자재</v>
          </cell>
          <cell r="O170" t="str">
            <v>전선관의 15%</v>
          </cell>
          <cell r="P170">
            <v>1</v>
          </cell>
          <cell r="Q170" t="str">
            <v>식</v>
          </cell>
          <cell r="W170">
            <v>126</v>
          </cell>
          <cell r="AM170">
            <v>1</v>
          </cell>
          <cell r="AN170">
            <v>4.9000000000000002E-2</v>
          </cell>
          <cell r="AO170">
            <v>1</v>
          </cell>
          <cell r="AP170" t="str">
            <v>내선전공</v>
          </cell>
          <cell r="AQ170">
            <v>4.9000000000000002E-2</v>
          </cell>
          <cell r="BB170" t="str">
            <v>전 7-1</v>
          </cell>
        </row>
        <row r="171">
          <cell r="A171">
            <v>150</v>
          </cell>
          <cell r="B171" t="str">
            <v>전선관</v>
          </cell>
          <cell r="C171" t="str">
            <v>HIPVC 16C</v>
          </cell>
          <cell r="D171">
            <v>1.1000000000000001</v>
          </cell>
          <cell r="E171" t="str">
            <v>m</v>
          </cell>
          <cell r="F171">
            <v>50</v>
          </cell>
          <cell r="G171">
            <v>2686</v>
          </cell>
          <cell r="I171">
            <v>2401</v>
          </cell>
          <cell r="J171">
            <v>194</v>
          </cell>
          <cell r="K171">
            <v>213</v>
          </cell>
          <cell r="M171">
            <v>72</v>
          </cell>
          <cell r="N171" t="str">
            <v>전선관 부속자재</v>
          </cell>
          <cell r="O171" t="str">
            <v>전선관의 15%</v>
          </cell>
          <cell r="P171">
            <v>1</v>
          </cell>
          <cell r="Q171" t="str">
            <v>식</v>
          </cell>
          <cell r="W171">
            <v>29</v>
          </cell>
          <cell r="AM171">
            <v>1</v>
          </cell>
          <cell r="AN171">
            <v>0.05</v>
          </cell>
          <cell r="AO171">
            <v>1</v>
          </cell>
          <cell r="AP171" t="str">
            <v>내선전공</v>
          </cell>
          <cell r="AQ171">
            <v>0.05</v>
          </cell>
          <cell r="BB171" t="str">
            <v>전 7-1</v>
          </cell>
        </row>
        <row r="172">
          <cell r="A172">
            <v>151</v>
          </cell>
          <cell r="B172" t="str">
            <v>전선관</v>
          </cell>
          <cell r="C172" t="str">
            <v>HIPVC 22C</v>
          </cell>
          <cell r="D172">
            <v>1.1000000000000001</v>
          </cell>
          <cell r="E172" t="str">
            <v>m</v>
          </cell>
          <cell r="F172">
            <v>50</v>
          </cell>
          <cell r="G172">
            <v>3223</v>
          </cell>
          <cell r="I172">
            <v>2881</v>
          </cell>
          <cell r="J172">
            <v>233</v>
          </cell>
          <cell r="K172">
            <v>256</v>
          </cell>
          <cell r="M172">
            <v>86</v>
          </cell>
          <cell r="N172" t="str">
            <v>전선관 부속자재</v>
          </cell>
          <cell r="O172" t="str">
            <v>전선관의 15%</v>
          </cell>
          <cell r="P172">
            <v>1</v>
          </cell>
          <cell r="Q172" t="str">
            <v>식</v>
          </cell>
          <cell r="W172">
            <v>34</v>
          </cell>
          <cell r="AM172">
            <v>1</v>
          </cell>
          <cell r="AN172">
            <v>0.06</v>
          </cell>
          <cell r="AO172">
            <v>1</v>
          </cell>
          <cell r="AP172" t="str">
            <v>내선전공</v>
          </cell>
          <cell r="AQ172">
            <v>0.06</v>
          </cell>
          <cell r="BB172" t="str">
            <v>전 7-1</v>
          </cell>
        </row>
        <row r="173">
          <cell r="A173">
            <v>152</v>
          </cell>
          <cell r="B173" t="str">
            <v>전선관</v>
          </cell>
          <cell r="C173" t="str">
            <v>HIPVC 28C</v>
          </cell>
          <cell r="D173">
            <v>1.1000000000000001</v>
          </cell>
          <cell r="E173" t="str">
            <v>m</v>
          </cell>
          <cell r="F173">
            <v>50</v>
          </cell>
          <cell r="G173">
            <v>4464</v>
          </cell>
          <cell r="I173">
            <v>3842</v>
          </cell>
          <cell r="J173">
            <v>461</v>
          </cell>
          <cell r="K173">
            <v>507</v>
          </cell>
          <cell r="M173">
            <v>115</v>
          </cell>
          <cell r="N173" t="str">
            <v>전선관 부속자재</v>
          </cell>
          <cell r="O173" t="str">
            <v>전선관의 15%</v>
          </cell>
          <cell r="P173">
            <v>1</v>
          </cell>
          <cell r="Q173" t="str">
            <v>식</v>
          </cell>
          <cell r="W173">
            <v>69</v>
          </cell>
          <cell r="AM173">
            <v>1</v>
          </cell>
          <cell r="AN173">
            <v>0.08</v>
          </cell>
          <cell r="AO173">
            <v>1</v>
          </cell>
          <cell r="AP173" t="str">
            <v>내선전공</v>
          </cell>
          <cell r="AQ173">
            <v>0.08</v>
          </cell>
          <cell r="BB173" t="str">
            <v>전 7-1</v>
          </cell>
        </row>
        <row r="174">
          <cell r="A174">
            <v>153</v>
          </cell>
          <cell r="B174" t="str">
            <v>전선관</v>
          </cell>
          <cell r="C174" t="str">
            <v>HIPVC 36C</v>
          </cell>
          <cell r="D174">
            <v>1.1000000000000001</v>
          </cell>
          <cell r="E174" t="str">
            <v>m</v>
          </cell>
          <cell r="F174">
            <v>50</v>
          </cell>
          <cell r="G174">
            <v>5637</v>
          </cell>
          <cell r="I174">
            <v>4802</v>
          </cell>
          <cell r="J174">
            <v>629</v>
          </cell>
          <cell r="K174">
            <v>691</v>
          </cell>
          <cell r="M174">
            <v>144</v>
          </cell>
          <cell r="N174" t="str">
            <v>전선관 부속자재</v>
          </cell>
          <cell r="O174" t="str">
            <v>전선관의 15%</v>
          </cell>
          <cell r="P174">
            <v>1</v>
          </cell>
          <cell r="Q174" t="str">
            <v>식</v>
          </cell>
          <cell r="W174">
            <v>94</v>
          </cell>
          <cell r="AM174">
            <v>1</v>
          </cell>
          <cell r="AN174">
            <v>0.1</v>
          </cell>
          <cell r="AO174">
            <v>1</v>
          </cell>
          <cell r="AP174" t="str">
            <v>내선전공</v>
          </cell>
          <cell r="AQ174">
            <v>0.1</v>
          </cell>
          <cell r="BB174" t="str">
            <v>전 7-1</v>
          </cell>
        </row>
        <row r="175">
          <cell r="A175">
            <v>154</v>
          </cell>
          <cell r="B175" t="str">
            <v>전선관</v>
          </cell>
          <cell r="C175" t="str">
            <v>HIPVC 42C</v>
          </cell>
          <cell r="D175">
            <v>1.1000000000000001</v>
          </cell>
          <cell r="E175" t="str">
            <v>m</v>
          </cell>
          <cell r="F175">
            <v>50</v>
          </cell>
          <cell r="G175">
            <v>7380</v>
          </cell>
          <cell r="I175">
            <v>6243</v>
          </cell>
          <cell r="J175">
            <v>864</v>
          </cell>
          <cell r="K175">
            <v>950</v>
          </cell>
          <cell r="M175">
            <v>187</v>
          </cell>
          <cell r="N175" t="str">
            <v>전선관 부속자재</v>
          </cell>
          <cell r="O175" t="str">
            <v>전선관의 15%</v>
          </cell>
          <cell r="P175">
            <v>1</v>
          </cell>
          <cell r="Q175" t="str">
            <v>식</v>
          </cell>
          <cell r="W175">
            <v>129</v>
          </cell>
          <cell r="AM175">
            <v>1</v>
          </cell>
          <cell r="AN175">
            <v>0.13</v>
          </cell>
          <cell r="AO175">
            <v>1</v>
          </cell>
          <cell r="AP175" t="str">
            <v>내선전공</v>
          </cell>
          <cell r="AQ175">
            <v>0.13</v>
          </cell>
          <cell r="BB175" t="str">
            <v>전 7-1</v>
          </cell>
        </row>
        <row r="176">
          <cell r="A176">
            <v>155</v>
          </cell>
          <cell r="B176" t="str">
            <v>전선관</v>
          </cell>
          <cell r="C176" t="str">
            <v>HIPVC 54C</v>
          </cell>
          <cell r="D176">
            <v>1.1000000000000001</v>
          </cell>
          <cell r="E176" t="str">
            <v>m</v>
          </cell>
          <cell r="F176">
            <v>50</v>
          </cell>
          <cell r="G176">
            <v>10745</v>
          </cell>
          <cell r="I176">
            <v>9125</v>
          </cell>
          <cell r="J176">
            <v>1225</v>
          </cell>
          <cell r="K176">
            <v>1347</v>
          </cell>
          <cell r="M176">
            <v>273</v>
          </cell>
          <cell r="N176" t="str">
            <v>전선관 부속자재</v>
          </cell>
          <cell r="O176" t="str">
            <v>전선관의 15%</v>
          </cell>
          <cell r="P176">
            <v>1</v>
          </cell>
          <cell r="Q176" t="str">
            <v>식</v>
          </cell>
          <cell r="W176">
            <v>183</v>
          </cell>
          <cell r="AM176">
            <v>1</v>
          </cell>
          <cell r="AN176">
            <v>0.19</v>
          </cell>
          <cell r="AO176">
            <v>1</v>
          </cell>
          <cell r="AP176" t="str">
            <v>내선전공</v>
          </cell>
          <cell r="AQ176">
            <v>0.19</v>
          </cell>
          <cell r="BB176" t="str">
            <v>전 7-1</v>
          </cell>
        </row>
        <row r="177">
          <cell r="A177">
            <v>156</v>
          </cell>
          <cell r="B177" t="str">
            <v>전선관</v>
          </cell>
          <cell r="C177" t="str">
            <v>HIPVC 70C</v>
          </cell>
          <cell r="D177">
            <v>1.1000000000000001</v>
          </cell>
          <cell r="E177" t="str">
            <v>m</v>
          </cell>
          <cell r="F177">
            <v>50</v>
          </cell>
          <cell r="G177">
            <v>15605</v>
          </cell>
          <cell r="I177">
            <v>13447</v>
          </cell>
          <cell r="J177">
            <v>1596</v>
          </cell>
          <cell r="K177">
            <v>1755</v>
          </cell>
          <cell r="M177">
            <v>403</v>
          </cell>
          <cell r="N177" t="str">
            <v>전선관 부속자재</v>
          </cell>
          <cell r="O177" t="str">
            <v>전선관의 15%</v>
          </cell>
          <cell r="P177">
            <v>1</v>
          </cell>
          <cell r="Q177" t="str">
            <v>식</v>
          </cell>
          <cell r="W177">
            <v>239</v>
          </cell>
          <cell r="AM177">
            <v>1</v>
          </cell>
          <cell r="AN177">
            <v>0.28000000000000003</v>
          </cell>
          <cell r="AO177">
            <v>1</v>
          </cell>
          <cell r="AP177" t="str">
            <v>내선전공</v>
          </cell>
          <cell r="AQ177">
            <v>0.28000000000000003</v>
          </cell>
          <cell r="BB177" t="str">
            <v>전 7-1</v>
          </cell>
        </row>
        <row r="178">
          <cell r="A178">
            <v>157</v>
          </cell>
          <cell r="B178" t="str">
            <v>전선관</v>
          </cell>
          <cell r="C178" t="str">
            <v>HIPVC 82C</v>
          </cell>
          <cell r="D178">
            <v>1.1000000000000001</v>
          </cell>
          <cell r="E178" t="str">
            <v>m</v>
          </cell>
          <cell r="F178">
            <v>50</v>
          </cell>
          <cell r="G178">
            <v>20949</v>
          </cell>
          <cell r="I178">
            <v>17770</v>
          </cell>
          <cell r="J178">
            <v>2406</v>
          </cell>
          <cell r="K178">
            <v>2646</v>
          </cell>
          <cell r="M178">
            <v>533</v>
          </cell>
          <cell r="N178" t="str">
            <v>전선관 부속자재</v>
          </cell>
          <cell r="O178" t="str">
            <v>전선관의 15%</v>
          </cell>
          <cell r="P178">
            <v>1</v>
          </cell>
          <cell r="Q178" t="str">
            <v>식</v>
          </cell>
          <cell r="W178">
            <v>360</v>
          </cell>
          <cell r="AM178">
            <v>1</v>
          </cell>
          <cell r="AN178">
            <v>0.37</v>
          </cell>
          <cell r="AO178">
            <v>1</v>
          </cell>
          <cell r="AP178" t="str">
            <v>내선전공</v>
          </cell>
          <cell r="AQ178">
            <v>0.37</v>
          </cell>
          <cell r="BB178" t="str">
            <v>전 7-1</v>
          </cell>
        </row>
        <row r="179">
          <cell r="A179">
            <v>158</v>
          </cell>
          <cell r="B179" t="str">
            <v>전선관</v>
          </cell>
          <cell r="C179" t="str">
            <v>HIPVC 104C</v>
          </cell>
          <cell r="D179">
            <v>1.1000000000000001</v>
          </cell>
          <cell r="E179" t="str">
            <v>m</v>
          </cell>
          <cell r="F179">
            <v>50</v>
          </cell>
          <cell r="G179">
            <v>25922</v>
          </cell>
          <cell r="I179">
            <v>22092</v>
          </cell>
          <cell r="J179">
            <v>2880</v>
          </cell>
          <cell r="K179">
            <v>3168</v>
          </cell>
          <cell r="M179">
            <v>662</v>
          </cell>
          <cell r="N179" t="str">
            <v>전선관 부속자재</v>
          </cell>
          <cell r="O179" t="str">
            <v>전선관의 15%</v>
          </cell>
          <cell r="P179">
            <v>1</v>
          </cell>
          <cell r="Q179" t="str">
            <v>식</v>
          </cell>
          <cell r="W179">
            <v>432</v>
          </cell>
          <cell r="AM179">
            <v>1</v>
          </cell>
          <cell r="AN179">
            <v>0.46</v>
          </cell>
          <cell r="AO179">
            <v>1</v>
          </cell>
          <cell r="AP179" t="str">
            <v>내선전공</v>
          </cell>
          <cell r="AQ179">
            <v>0.46</v>
          </cell>
          <cell r="BB179" t="str">
            <v>전 7-1</v>
          </cell>
        </row>
        <row r="180">
          <cell r="A180">
            <v>159</v>
          </cell>
          <cell r="B180" t="str">
            <v>전선관</v>
          </cell>
          <cell r="C180" t="str">
            <v>PE 16C</v>
          </cell>
          <cell r="D180">
            <v>1.1000000000000001</v>
          </cell>
          <cell r="E180" t="str">
            <v>m</v>
          </cell>
          <cell r="F180">
            <v>50</v>
          </cell>
          <cell r="G180">
            <v>1334</v>
          </cell>
          <cell r="I180">
            <v>1176</v>
          </cell>
          <cell r="J180">
            <v>112</v>
          </cell>
          <cell r="K180">
            <v>123</v>
          </cell>
          <cell r="M180">
            <v>35</v>
          </cell>
          <cell r="N180" t="str">
            <v>전선관 부속자재</v>
          </cell>
          <cell r="O180" t="str">
            <v>전선관의 15%</v>
          </cell>
          <cell r="P180">
            <v>1</v>
          </cell>
          <cell r="Q180" t="str">
            <v>식</v>
          </cell>
          <cell r="W180">
            <v>16</v>
          </cell>
          <cell r="AM180">
            <v>1</v>
          </cell>
          <cell r="AN180">
            <v>3.5000000000000003E-2</v>
          </cell>
          <cell r="AO180">
            <v>0.7</v>
          </cell>
          <cell r="AP180" t="str">
            <v>내선전공</v>
          </cell>
          <cell r="AQ180">
            <v>3.5000000000000003E-2</v>
          </cell>
          <cell r="BB180" t="str">
            <v>전 7-1</v>
          </cell>
        </row>
        <row r="181">
          <cell r="A181">
            <v>160</v>
          </cell>
          <cell r="B181" t="str">
            <v>전선관</v>
          </cell>
          <cell r="C181" t="str">
            <v>PE 22C</v>
          </cell>
          <cell r="D181">
            <v>1.1000000000000001</v>
          </cell>
          <cell r="E181" t="str">
            <v>m</v>
          </cell>
          <cell r="F181">
            <v>50</v>
          </cell>
          <cell r="G181">
            <v>1630</v>
          </cell>
          <cell r="I181">
            <v>1412</v>
          </cell>
          <cell r="J181">
            <v>160</v>
          </cell>
          <cell r="K181">
            <v>176</v>
          </cell>
          <cell r="M181">
            <v>42</v>
          </cell>
          <cell r="N181" t="str">
            <v>전선관 부속자재</v>
          </cell>
          <cell r="O181" t="str">
            <v>전선관의 15%</v>
          </cell>
          <cell r="P181">
            <v>1</v>
          </cell>
          <cell r="Q181" t="str">
            <v>식</v>
          </cell>
          <cell r="W181">
            <v>24</v>
          </cell>
          <cell r="AM181">
            <v>1</v>
          </cell>
          <cell r="AN181">
            <v>4.1999999999999996E-2</v>
          </cell>
          <cell r="AO181">
            <v>0.7</v>
          </cell>
          <cell r="AP181" t="str">
            <v>내선전공</v>
          </cell>
          <cell r="AQ181">
            <v>4.1999999999999996E-2</v>
          </cell>
          <cell r="BB181" t="str">
            <v>전 7-1</v>
          </cell>
        </row>
        <row r="182">
          <cell r="A182">
            <v>161</v>
          </cell>
          <cell r="B182" t="str">
            <v>전선관</v>
          </cell>
          <cell r="C182" t="str">
            <v>PE 28C</v>
          </cell>
          <cell r="D182">
            <v>1.1000000000000001</v>
          </cell>
          <cell r="E182" t="str">
            <v>m</v>
          </cell>
          <cell r="F182">
            <v>50</v>
          </cell>
          <cell r="G182">
            <v>2228</v>
          </cell>
          <cell r="I182">
            <v>1882</v>
          </cell>
          <cell r="J182">
            <v>264</v>
          </cell>
          <cell r="K182">
            <v>290</v>
          </cell>
          <cell r="M182">
            <v>56</v>
          </cell>
          <cell r="N182" t="str">
            <v>전선관 부속자재</v>
          </cell>
          <cell r="O182" t="str">
            <v>전선관의 15%</v>
          </cell>
          <cell r="P182">
            <v>1</v>
          </cell>
          <cell r="Q182" t="str">
            <v>식</v>
          </cell>
          <cell r="W182">
            <v>39</v>
          </cell>
          <cell r="AM182">
            <v>1</v>
          </cell>
          <cell r="AN182">
            <v>5.5999999999999994E-2</v>
          </cell>
          <cell r="AO182">
            <v>0.7</v>
          </cell>
          <cell r="AP182" t="str">
            <v>내선전공</v>
          </cell>
          <cell r="AQ182">
            <v>5.5999999999999994E-2</v>
          </cell>
          <cell r="BB182" t="str">
            <v>전 7-1</v>
          </cell>
        </row>
        <row r="183">
          <cell r="A183">
            <v>162</v>
          </cell>
          <cell r="B183" t="str">
            <v>전선관</v>
          </cell>
          <cell r="C183" t="str">
            <v>PE 36C</v>
          </cell>
          <cell r="D183">
            <v>1.1000000000000001</v>
          </cell>
          <cell r="E183" t="str">
            <v>m</v>
          </cell>
          <cell r="F183">
            <v>50</v>
          </cell>
          <cell r="G183">
            <v>2854</v>
          </cell>
          <cell r="I183">
            <v>2353</v>
          </cell>
          <cell r="J183">
            <v>392</v>
          </cell>
          <cell r="K183">
            <v>431</v>
          </cell>
          <cell r="M183">
            <v>70</v>
          </cell>
          <cell r="N183" t="str">
            <v>전선관 부속자재</v>
          </cell>
          <cell r="O183" t="str">
            <v>전선관의 15%</v>
          </cell>
          <cell r="P183">
            <v>1</v>
          </cell>
          <cell r="Q183" t="str">
            <v>식</v>
          </cell>
          <cell r="W183">
            <v>58</v>
          </cell>
          <cell r="AM183">
            <v>1</v>
          </cell>
          <cell r="AN183">
            <v>7.0000000000000007E-2</v>
          </cell>
          <cell r="AO183">
            <v>0.7</v>
          </cell>
          <cell r="AP183" t="str">
            <v>내선전공</v>
          </cell>
          <cell r="AQ183">
            <v>7.0000000000000007E-2</v>
          </cell>
          <cell r="BB183" t="str">
            <v>전 7-1</v>
          </cell>
        </row>
        <row r="184">
          <cell r="A184">
            <v>163</v>
          </cell>
          <cell r="B184" t="str">
            <v>전선관</v>
          </cell>
          <cell r="C184" t="str">
            <v>PE 42C</v>
          </cell>
          <cell r="D184">
            <v>1.1000000000000001</v>
          </cell>
          <cell r="E184" t="str">
            <v>m</v>
          </cell>
          <cell r="F184">
            <v>50</v>
          </cell>
          <cell r="G184">
            <v>3651</v>
          </cell>
          <cell r="I184">
            <v>3059</v>
          </cell>
          <cell r="J184">
            <v>456</v>
          </cell>
          <cell r="K184">
            <v>501</v>
          </cell>
          <cell r="M184">
            <v>91</v>
          </cell>
          <cell r="N184" t="str">
            <v>전선관 부속자재</v>
          </cell>
          <cell r="O184" t="str">
            <v>전선관의 15%</v>
          </cell>
          <cell r="P184">
            <v>1</v>
          </cell>
          <cell r="Q184" t="str">
            <v>식</v>
          </cell>
          <cell r="W184">
            <v>68</v>
          </cell>
          <cell r="AM184">
            <v>1</v>
          </cell>
          <cell r="AN184">
            <v>9.0999999999999998E-2</v>
          </cell>
          <cell r="AO184">
            <v>0.7</v>
          </cell>
          <cell r="AP184" t="str">
            <v>내선전공</v>
          </cell>
          <cell r="AQ184">
            <v>9.0999999999999998E-2</v>
          </cell>
          <cell r="BB184" t="str">
            <v>전 7-1</v>
          </cell>
        </row>
        <row r="185">
          <cell r="A185">
            <v>164</v>
          </cell>
          <cell r="B185" t="str">
            <v>전선관</v>
          </cell>
          <cell r="C185" t="str">
            <v>PE 54C</v>
          </cell>
          <cell r="D185">
            <v>1.1000000000000001</v>
          </cell>
          <cell r="E185" t="str">
            <v>m</v>
          </cell>
          <cell r="F185">
            <v>50</v>
          </cell>
          <cell r="G185">
            <v>5361</v>
          </cell>
          <cell r="I185">
            <v>4471</v>
          </cell>
          <cell r="J185">
            <v>688</v>
          </cell>
          <cell r="K185">
            <v>756</v>
          </cell>
          <cell r="M185">
            <v>134</v>
          </cell>
          <cell r="N185" t="str">
            <v>전선관 부속자재</v>
          </cell>
          <cell r="O185" t="str">
            <v>전선관의 15%</v>
          </cell>
          <cell r="P185">
            <v>1</v>
          </cell>
          <cell r="Q185" t="str">
            <v>식</v>
          </cell>
          <cell r="W185">
            <v>103</v>
          </cell>
          <cell r="AM185">
            <v>1</v>
          </cell>
          <cell r="AN185">
            <v>0.13299999999999998</v>
          </cell>
          <cell r="AO185">
            <v>0.7</v>
          </cell>
          <cell r="AP185" t="str">
            <v>내선전공</v>
          </cell>
          <cell r="AQ185">
            <v>0.13299999999999998</v>
          </cell>
          <cell r="BB185" t="str">
            <v>전 7-1</v>
          </cell>
        </row>
        <row r="186">
          <cell r="A186">
            <v>165</v>
          </cell>
          <cell r="B186" t="str">
            <v>전선관</v>
          </cell>
          <cell r="C186" t="str">
            <v>PE 70C</v>
          </cell>
          <cell r="D186">
            <v>1.1000000000000001</v>
          </cell>
          <cell r="E186" t="str">
            <v>m</v>
          </cell>
          <cell r="F186">
            <v>50</v>
          </cell>
          <cell r="G186">
            <v>7842</v>
          </cell>
          <cell r="I186">
            <v>6589</v>
          </cell>
          <cell r="J186">
            <v>960</v>
          </cell>
          <cell r="K186">
            <v>1056</v>
          </cell>
          <cell r="M186">
            <v>197</v>
          </cell>
          <cell r="N186" t="str">
            <v>전선관 부속자재</v>
          </cell>
          <cell r="O186" t="str">
            <v>전선관의 15%</v>
          </cell>
          <cell r="P186">
            <v>1</v>
          </cell>
          <cell r="Q186" t="str">
            <v>식</v>
          </cell>
          <cell r="W186">
            <v>144</v>
          </cell>
          <cell r="AM186">
            <v>1</v>
          </cell>
          <cell r="AN186">
            <v>0.19600000000000001</v>
          </cell>
          <cell r="AO186">
            <v>0.7</v>
          </cell>
          <cell r="AP186" t="str">
            <v>내선전공</v>
          </cell>
          <cell r="AQ186">
            <v>0.19600000000000001</v>
          </cell>
          <cell r="BB186" t="str">
            <v>전 7-1</v>
          </cell>
        </row>
        <row r="187">
          <cell r="A187">
            <v>166</v>
          </cell>
          <cell r="B187" t="str">
            <v>전선관</v>
          </cell>
          <cell r="C187" t="str">
            <v>PE 82C</v>
          </cell>
          <cell r="D187">
            <v>1.1000000000000001</v>
          </cell>
          <cell r="E187" t="str">
            <v>m</v>
          </cell>
          <cell r="F187">
            <v>50</v>
          </cell>
          <cell r="G187">
            <v>10464</v>
          </cell>
          <cell r="I187">
            <v>8707</v>
          </cell>
          <cell r="J187">
            <v>1360</v>
          </cell>
          <cell r="K187">
            <v>1496</v>
          </cell>
          <cell r="M187">
            <v>261</v>
          </cell>
          <cell r="N187" t="str">
            <v>전선관 부속자재</v>
          </cell>
          <cell r="O187" t="str">
            <v>전선관의 15%</v>
          </cell>
          <cell r="P187">
            <v>1</v>
          </cell>
          <cell r="Q187" t="str">
            <v>식</v>
          </cell>
          <cell r="W187">
            <v>204</v>
          </cell>
          <cell r="AM187">
            <v>1</v>
          </cell>
          <cell r="AN187">
            <v>0.25900000000000001</v>
          </cell>
          <cell r="AO187">
            <v>0.7</v>
          </cell>
          <cell r="AP187" t="str">
            <v>내선전공</v>
          </cell>
          <cell r="AQ187">
            <v>0.25900000000000001</v>
          </cell>
          <cell r="BB187" t="str">
            <v>전 7-1</v>
          </cell>
        </row>
        <row r="188">
          <cell r="A188">
            <v>167</v>
          </cell>
          <cell r="B188" t="str">
            <v>전선관</v>
          </cell>
          <cell r="C188" t="str">
            <v>PE 104C</v>
          </cell>
          <cell r="D188">
            <v>1.1000000000000001</v>
          </cell>
          <cell r="E188" t="str">
            <v>m</v>
          </cell>
          <cell r="F188">
            <v>50</v>
          </cell>
          <cell r="G188">
            <v>13313</v>
          </cell>
          <cell r="I188">
            <v>10825</v>
          </cell>
          <cell r="J188">
            <v>1968</v>
          </cell>
          <cell r="K188">
            <v>2164</v>
          </cell>
          <cell r="M188">
            <v>324</v>
          </cell>
          <cell r="N188" t="str">
            <v>전선관 부속자재</v>
          </cell>
          <cell r="O188" t="str">
            <v>전선관의 15%</v>
          </cell>
          <cell r="P188">
            <v>1</v>
          </cell>
          <cell r="Q188" t="str">
            <v>식</v>
          </cell>
          <cell r="W188">
            <v>295</v>
          </cell>
          <cell r="AM188">
            <v>1</v>
          </cell>
          <cell r="AN188">
            <v>0.32200000000000001</v>
          </cell>
          <cell r="AO188">
            <v>0.7</v>
          </cell>
          <cell r="AP188" t="str">
            <v>내선전공</v>
          </cell>
          <cell r="AQ188">
            <v>0.32200000000000001</v>
          </cell>
          <cell r="BB188" t="str">
            <v>전 7-1</v>
          </cell>
        </row>
        <row r="189">
          <cell r="A189">
            <v>168</v>
          </cell>
          <cell r="B189" t="str">
            <v>전선관</v>
          </cell>
          <cell r="C189" t="str">
            <v>파형관 30φ</v>
          </cell>
          <cell r="D189">
            <v>1.03</v>
          </cell>
          <cell r="E189" t="str">
            <v>m</v>
          </cell>
          <cell r="F189">
            <v>50</v>
          </cell>
          <cell r="G189">
            <v>3031</v>
          </cell>
          <cell r="I189">
            <v>2680</v>
          </cell>
          <cell r="J189">
            <v>264</v>
          </cell>
          <cell r="K189">
            <v>271</v>
          </cell>
          <cell r="M189">
            <v>80</v>
          </cell>
          <cell r="N189" t="str">
            <v>전선관 부속자재</v>
          </cell>
          <cell r="O189" t="str">
            <v>전선관의 15%</v>
          </cell>
          <cell r="P189">
            <v>1</v>
          </cell>
          <cell r="Q189" t="str">
            <v>식</v>
          </cell>
          <cell r="W189">
            <v>39</v>
          </cell>
          <cell r="AM189">
            <v>2</v>
          </cell>
          <cell r="AN189">
            <v>4.1000000000000002E-2</v>
          </cell>
          <cell r="AO189">
            <v>1</v>
          </cell>
          <cell r="AP189" t="str">
            <v>배전전공</v>
          </cell>
          <cell r="AQ189">
            <v>1.2E-2</v>
          </cell>
          <cell r="AR189" t="str">
            <v>보통인부</v>
          </cell>
          <cell r="AS189">
            <v>2.9000000000000001E-2</v>
          </cell>
          <cell r="BB189" t="str">
            <v>전 5-37-1</v>
          </cell>
        </row>
        <row r="190">
          <cell r="A190">
            <v>169</v>
          </cell>
          <cell r="B190" t="str">
            <v>전선관</v>
          </cell>
          <cell r="C190" t="str">
            <v>파형관 40φ</v>
          </cell>
          <cell r="D190">
            <v>1.03</v>
          </cell>
          <cell r="E190" t="str">
            <v>m</v>
          </cell>
          <cell r="F190">
            <v>50</v>
          </cell>
          <cell r="G190">
            <v>3155</v>
          </cell>
          <cell r="I190">
            <v>2680</v>
          </cell>
          <cell r="J190">
            <v>384</v>
          </cell>
          <cell r="K190">
            <v>395</v>
          </cell>
          <cell r="M190">
            <v>80</v>
          </cell>
          <cell r="N190" t="str">
            <v>전선관 부속자재</v>
          </cell>
          <cell r="O190" t="str">
            <v>전선관의 15%</v>
          </cell>
          <cell r="P190">
            <v>1</v>
          </cell>
          <cell r="Q190" t="str">
            <v>식</v>
          </cell>
          <cell r="W190">
            <v>57</v>
          </cell>
          <cell r="AM190">
            <v>2</v>
          </cell>
          <cell r="AN190">
            <v>4.1000000000000002E-2</v>
          </cell>
          <cell r="AO190">
            <v>1</v>
          </cell>
          <cell r="AP190" t="str">
            <v>배전전공</v>
          </cell>
          <cell r="AQ190">
            <v>1.2E-2</v>
          </cell>
          <cell r="AR190" t="str">
            <v>보통인부</v>
          </cell>
          <cell r="AS190">
            <v>2.9000000000000001E-2</v>
          </cell>
          <cell r="BB190" t="str">
            <v>전 5-37-1</v>
          </cell>
        </row>
        <row r="191">
          <cell r="A191">
            <v>170</v>
          </cell>
          <cell r="B191" t="str">
            <v>전선관</v>
          </cell>
          <cell r="C191" t="str">
            <v>파형관 50φ</v>
          </cell>
          <cell r="D191">
            <v>1.03</v>
          </cell>
          <cell r="E191" t="str">
            <v>m</v>
          </cell>
          <cell r="F191">
            <v>50</v>
          </cell>
          <cell r="G191">
            <v>3254</v>
          </cell>
          <cell r="I191">
            <v>2680</v>
          </cell>
          <cell r="J191">
            <v>480</v>
          </cell>
          <cell r="K191">
            <v>494</v>
          </cell>
          <cell r="M191">
            <v>80</v>
          </cell>
          <cell r="N191" t="str">
            <v>전선관 부속자재</v>
          </cell>
          <cell r="O191" t="str">
            <v>전선관의 15%</v>
          </cell>
          <cell r="P191">
            <v>1</v>
          </cell>
          <cell r="Q191" t="str">
            <v>식</v>
          </cell>
          <cell r="W191">
            <v>72</v>
          </cell>
          <cell r="AM191">
            <v>2</v>
          </cell>
          <cell r="AN191">
            <v>4.1000000000000002E-2</v>
          </cell>
          <cell r="AO191">
            <v>1</v>
          </cell>
          <cell r="AP191" t="str">
            <v>배전전공</v>
          </cell>
          <cell r="AQ191">
            <v>1.2E-2</v>
          </cell>
          <cell r="AR191" t="str">
            <v>보통인부</v>
          </cell>
          <cell r="AS191">
            <v>2.9000000000000001E-2</v>
          </cell>
          <cell r="BB191" t="str">
            <v>전 5-37-1</v>
          </cell>
        </row>
        <row r="192">
          <cell r="A192">
            <v>171</v>
          </cell>
          <cell r="B192" t="str">
            <v>전선관</v>
          </cell>
          <cell r="C192" t="str">
            <v>파형관 65φ</v>
          </cell>
          <cell r="D192">
            <v>1.03</v>
          </cell>
          <cell r="E192" t="str">
            <v>m</v>
          </cell>
          <cell r="F192">
            <v>50</v>
          </cell>
          <cell r="G192">
            <v>4150</v>
          </cell>
          <cell r="I192">
            <v>3310</v>
          </cell>
          <cell r="J192">
            <v>720</v>
          </cell>
          <cell r="K192">
            <v>741</v>
          </cell>
          <cell r="M192">
            <v>99</v>
          </cell>
          <cell r="N192" t="str">
            <v>전선관 부속자재</v>
          </cell>
          <cell r="O192" t="str">
            <v>전선관의 15%</v>
          </cell>
          <cell r="P192">
            <v>1</v>
          </cell>
          <cell r="Q192" t="str">
            <v>식</v>
          </cell>
          <cell r="W192">
            <v>108</v>
          </cell>
          <cell r="AM192">
            <v>2</v>
          </cell>
          <cell r="AN192">
            <v>0.05</v>
          </cell>
          <cell r="AO192">
            <v>1</v>
          </cell>
          <cell r="AP192" t="str">
            <v>배전전공</v>
          </cell>
          <cell r="AQ192">
            <v>1.4999999999999999E-2</v>
          </cell>
          <cell r="AR192" t="str">
            <v>보통인부</v>
          </cell>
          <cell r="AS192">
            <v>3.5000000000000003E-2</v>
          </cell>
          <cell r="BB192" t="str">
            <v>전 5-37-1</v>
          </cell>
        </row>
        <row r="193">
          <cell r="A193">
            <v>172</v>
          </cell>
          <cell r="B193" t="str">
            <v>전선관</v>
          </cell>
          <cell r="C193" t="str">
            <v>파형관 80φ</v>
          </cell>
          <cell r="D193">
            <v>1.03</v>
          </cell>
          <cell r="E193" t="str">
            <v>m</v>
          </cell>
          <cell r="F193">
            <v>50</v>
          </cell>
          <cell r="G193">
            <v>4480</v>
          </cell>
          <cell r="I193">
            <v>3310</v>
          </cell>
          <cell r="J193">
            <v>1040</v>
          </cell>
          <cell r="K193">
            <v>1071</v>
          </cell>
          <cell r="M193">
            <v>99</v>
          </cell>
          <cell r="N193" t="str">
            <v>전선관 부속자재</v>
          </cell>
          <cell r="O193" t="str">
            <v>전선관의 15%</v>
          </cell>
          <cell r="P193">
            <v>1</v>
          </cell>
          <cell r="Q193" t="str">
            <v>식</v>
          </cell>
          <cell r="W193">
            <v>156</v>
          </cell>
          <cell r="AM193">
            <v>2</v>
          </cell>
          <cell r="AN193">
            <v>0.05</v>
          </cell>
          <cell r="AO193">
            <v>1</v>
          </cell>
          <cell r="AP193" t="str">
            <v>배전전공</v>
          </cell>
          <cell r="AQ193">
            <v>1.4999999999999999E-2</v>
          </cell>
          <cell r="AR193" t="str">
            <v>보통인부</v>
          </cell>
          <cell r="AS193">
            <v>3.5000000000000003E-2</v>
          </cell>
          <cell r="BB193" t="str">
            <v>전 5-37-1</v>
          </cell>
        </row>
        <row r="194">
          <cell r="A194">
            <v>173</v>
          </cell>
          <cell r="B194" t="str">
            <v>전선관</v>
          </cell>
          <cell r="C194" t="str">
            <v>파형관 100φ</v>
          </cell>
          <cell r="D194">
            <v>1.03</v>
          </cell>
          <cell r="E194" t="str">
            <v>m</v>
          </cell>
          <cell r="F194">
            <v>50</v>
          </cell>
          <cell r="G194">
            <v>6066</v>
          </cell>
          <cell r="I194">
            <v>4450</v>
          </cell>
          <cell r="J194">
            <v>1440</v>
          </cell>
          <cell r="K194">
            <v>1483</v>
          </cell>
          <cell r="M194">
            <v>133</v>
          </cell>
          <cell r="N194" t="str">
            <v>전선관 부속자재</v>
          </cell>
          <cell r="O194" t="str">
            <v>전선관의 15%</v>
          </cell>
          <cell r="P194">
            <v>1</v>
          </cell>
          <cell r="Q194" t="str">
            <v>식</v>
          </cell>
          <cell r="W194">
            <v>216</v>
          </cell>
          <cell r="AM194">
            <v>2</v>
          </cell>
          <cell r="AN194">
            <v>7.4999999999999997E-2</v>
          </cell>
          <cell r="AO194">
            <v>1</v>
          </cell>
          <cell r="AP194" t="str">
            <v>배전전공</v>
          </cell>
          <cell r="AQ194">
            <v>1.7999999999999999E-2</v>
          </cell>
          <cell r="AR194" t="str">
            <v>보통인부</v>
          </cell>
          <cell r="AS194">
            <v>5.7000000000000002E-2</v>
          </cell>
          <cell r="BB194" t="str">
            <v>전 5-37-1</v>
          </cell>
        </row>
        <row r="195">
          <cell r="A195">
            <v>174</v>
          </cell>
          <cell r="B195" t="str">
            <v>전선관</v>
          </cell>
          <cell r="C195" t="str">
            <v>파형관 125φ</v>
          </cell>
          <cell r="D195">
            <v>1.03</v>
          </cell>
          <cell r="E195" t="str">
            <v>m</v>
          </cell>
          <cell r="F195">
            <v>50</v>
          </cell>
          <cell r="G195">
            <v>8519</v>
          </cell>
          <cell r="I195">
            <v>6112</v>
          </cell>
          <cell r="J195">
            <v>2160</v>
          </cell>
          <cell r="K195">
            <v>2224</v>
          </cell>
          <cell r="M195">
            <v>183</v>
          </cell>
          <cell r="N195" t="str">
            <v>전선관 부속자재</v>
          </cell>
          <cell r="O195" t="str">
            <v>전선관의 15%</v>
          </cell>
          <cell r="P195">
            <v>1</v>
          </cell>
          <cell r="Q195" t="str">
            <v>식</v>
          </cell>
          <cell r="W195">
            <v>324</v>
          </cell>
          <cell r="AM195">
            <v>2</v>
          </cell>
          <cell r="AN195">
            <v>0.10200000000000001</v>
          </cell>
          <cell r="AO195">
            <v>1</v>
          </cell>
          <cell r="AP195" t="str">
            <v>배전전공</v>
          </cell>
          <cell r="AQ195">
            <v>2.5000000000000001E-2</v>
          </cell>
          <cell r="AR195" t="str">
            <v>보통인부</v>
          </cell>
          <cell r="AS195">
            <v>7.6999999999999999E-2</v>
          </cell>
          <cell r="BB195" t="str">
            <v>전 5-37-1</v>
          </cell>
        </row>
        <row r="196">
          <cell r="A196">
            <v>175</v>
          </cell>
          <cell r="B196" t="str">
            <v>전선관</v>
          </cell>
          <cell r="C196" t="str">
            <v>파형관 150φ</v>
          </cell>
          <cell r="D196">
            <v>1.03</v>
          </cell>
          <cell r="E196" t="str">
            <v>m</v>
          </cell>
          <cell r="F196">
            <v>50</v>
          </cell>
          <cell r="G196">
            <v>10342</v>
          </cell>
          <cell r="I196">
            <v>7482</v>
          </cell>
          <cell r="J196">
            <v>2560</v>
          </cell>
          <cell r="K196">
            <v>2636</v>
          </cell>
          <cell r="M196">
            <v>224</v>
          </cell>
          <cell r="N196" t="str">
            <v>전선관 부속자재</v>
          </cell>
          <cell r="O196" t="str">
            <v>전선관의 15%</v>
          </cell>
          <cell r="P196">
            <v>1</v>
          </cell>
          <cell r="Q196" t="str">
            <v>식</v>
          </cell>
          <cell r="W196">
            <v>384</v>
          </cell>
          <cell r="AM196">
            <v>2</v>
          </cell>
          <cell r="AN196">
            <v>0.127</v>
          </cell>
          <cell r="AO196">
            <v>1</v>
          </cell>
          <cell r="AP196" t="str">
            <v>배전전공</v>
          </cell>
          <cell r="AQ196">
            <v>0.03</v>
          </cell>
          <cell r="AR196" t="str">
            <v>보통인부</v>
          </cell>
          <cell r="AS196">
            <v>9.7000000000000003E-2</v>
          </cell>
          <cell r="BB196" t="str">
            <v>전 5-37-1</v>
          </cell>
        </row>
        <row r="197">
          <cell r="A197">
            <v>176</v>
          </cell>
          <cell r="B197" t="str">
            <v>전선관</v>
          </cell>
          <cell r="C197" t="str">
            <v>파상형 200φ</v>
          </cell>
          <cell r="D197">
            <v>1.03</v>
          </cell>
          <cell r="E197" t="str">
            <v>m</v>
          </cell>
          <cell r="F197">
            <v>50</v>
          </cell>
          <cell r="G197">
            <v>15555</v>
          </cell>
          <cell r="I197">
            <v>10111</v>
          </cell>
          <cell r="J197">
            <v>4992</v>
          </cell>
          <cell r="K197">
            <v>5141</v>
          </cell>
          <cell r="M197">
            <v>303</v>
          </cell>
          <cell r="N197" t="str">
            <v>전선관 부속자재</v>
          </cell>
          <cell r="O197" t="str">
            <v>전선관의 15%</v>
          </cell>
          <cell r="P197">
            <v>1</v>
          </cell>
          <cell r="Q197" t="str">
            <v>식</v>
          </cell>
          <cell r="W197">
            <v>748</v>
          </cell>
          <cell r="AM197">
            <v>2</v>
          </cell>
          <cell r="AN197">
            <v>0.17</v>
          </cell>
          <cell r="AO197">
            <v>1</v>
          </cell>
          <cell r="AP197" t="str">
            <v>배전전공</v>
          </cell>
          <cell r="AQ197">
            <v>4.1000000000000002E-2</v>
          </cell>
          <cell r="AR197" t="str">
            <v>보통인부</v>
          </cell>
          <cell r="AS197">
            <v>0.129</v>
          </cell>
          <cell r="BB197" t="str">
            <v>전 5-37-1</v>
          </cell>
        </row>
        <row r="198">
          <cell r="A198">
            <v>177</v>
          </cell>
          <cell r="B198" t="str">
            <v>압착단자</v>
          </cell>
          <cell r="C198" t="str">
            <v xml:space="preserve"> 14㎟</v>
          </cell>
          <cell r="D198">
            <v>1</v>
          </cell>
          <cell r="E198" t="str">
            <v>EA</v>
          </cell>
          <cell r="F198">
            <v>50</v>
          </cell>
          <cell r="G198">
            <v>1526</v>
          </cell>
          <cell r="I198">
            <v>1435</v>
          </cell>
          <cell r="J198">
            <v>48</v>
          </cell>
          <cell r="K198">
            <v>48</v>
          </cell>
          <cell r="M198">
            <v>43</v>
          </cell>
          <cell r="AM198">
            <v>1</v>
          </cell>
          <cell r="AN198">
            <v>7.8E-2</v>
          </cell>
          <cell r="AO198">
            <v>0.3</v>
          </cell>
          <cell r="AP198" t="str">
            <v>저압케이블공</v>
          </cell>
          <cell r="AQ198">
            <v>7.8E-2</v>
          </cell>
          <cell r="BB198" t="str">
            <v>전 5-40</v>
          </cell>
        </row>
        <row r="199">
          <cell r="A199">
            <v>178</v>
          </cell>
          <cell r="B199" t="str">
            <v>압착단자</v>
          </cell>
          <cell r="C199" t="str">
            <v xml:space="preserve"> 22㎟</v>
          </cell>
          <cell r="D199">
            <v>1</v>
          </cell>
          <cell r="E199" t="str">
            <v>EA</v>
          </cell>
          <cell r="F199">
            <v>50</v>
          </cell>
          <cell r="G199">
            <v>1886</v>
          </cell>
          <cell r="I199">
            <v>1766</v>
          </cell>
          <cell r="J199">
            <v>68</v>
          </cell>
          <cell r="K199">
            <v>68</v>
          </cell>
          <cell r="M199">
            <v>52</v>
          </cell>
          <cell r="AM199">
            <v>1</v>
          </cell>
          <cell r="AN199">
            <v>9.6000000000000002E-2</v>
          </cell>
          <cell r="AO199">
            <v>0.3</v>
          </cell>
          <cell r="AP199" t="str">
            <v>저압케이블공</v>
          </cell>
          <cell r="AQ199">
            <v>9.6000000000000002E-2</v>
          </cell>
          <cell r="BB199" t="str">
            <v>전 5-40</v>
          </cell>
        </row>
        <row r="200">
          <cell r="A200">
            <v>179</v>
          </cell>
          <cell r="B200" t="str">
            <v>압착단자</v>
          </cell>
          <cell r="C200" t="str">
            <v xml:space="preserve"> 38㎟</v>
          </cell>
          <cell r="D200">
            <v>1</v>
          </cell>
          <cell r="E200" t="str">
            <v>EA</v>
          </cell>
          <cell r="F200">
            <v>50</v>
          </cell>
          <cell r="G200">
            <v>2239</v>
          </cell>
          <cell r="I200">
            <v>2097</v>
          </cell>
          <cell r="J200">
            <v>80</v>
          </cell>
          <cell r="K200">
            <v>80</v>
          </cell>
          <cell r="M200">
            <v>62</v>
          </cell>
          <cell r="AM200">
            <v>1</v>
          </cell>
          <cell r="AN200">
            <v>0.11399999999999999</v>
          </cell>
          <cell r="AO200">
            <v>0.3</v>
          </cell>
          <cell r="AP200" t="str">
            <v>저압케이블공</v>
          </cell>
          <cell r="AQ200">
            <v>0.11399999999999999</v>
          </cell>
          <cell r="BB200" t="str">
            <v>전 5-40</v>
          </cell>
        </row>
        <row r="201">
          <cell r="A201">
            <v>180</v>
          </cell>
          <cell r="B201" t="str">
            <v>압착단자</v>
          </cell>
          <cell r="C201" t="str">
            <v xml:space="preserve"> 60㎟</v>
          </cell>
          <cell r="D201">
            <v>1</v>
          </cell>
          <cell r="E201" t="str">
            <v>EA</v>
          </cell>
          <cell r="F201">
            <v>50</v>
          </cell>
          <cell r="G201">
            <v>2791</v>
          </cell>
          <cell r="I201">
            <v>2539</v>
          </cell>
          <cell r="J201">
            <v>176</v>
          </cell>
          <cell r="K201">
            <v>176</v>
          </cell>
          <cell r="M201">
            <v>76</v>
          </cell>
          <cell r="AM201">
            <v>1</v>
          </cell>
          <cell r="AN201">
            <v>0.13800000000000001</v>
          </cell>
          <cell r="AO201">
            <v>0.3</v>
          </cell>
          <cell r="AP201" t="str">
            <v>저압케이블공</v>
          </cell>
          <cell r="AQ201">
            <v>0.13800000000000001</v>
          </cell>
          <cell r="BB201" t="str">
            <v>전 5-40</v>
          </cell>
        </row>
        <row r="202">
          <cell r="A202">
            <v>181</v>
          </cell>
          <cell r="B202" t="str">
            <v>압착단자</v>
          </cell>
          <cell r="C202" t="str">
            <v xml:space="preserve"> 80㎟</v>
          </cell>
          <cell r="D202">
            <v>1</v>
          </cell>
          <cell r="E202" t="str">
            <v>EA</v>
          </cell>
          <cell r="F202">
            <v>50</v>
          </cell>
          <cell r="G202">
            <v>3026</v>
          </cell>
          <cell r="I202">
            <v>2705</v>
          </cell>
          <cell r="J202">
            <v>240</v>
          </cell>
          <cell r="K202">
            <v>240</v>
          </cell>
          <cell r="M202">
            <v>81</v>
          </cell>
          <cell r="AM202">
            <v>1</v>
          </cell>
          <cell r="AN202">
            <v>0.14699999999999999</v>
          </cell>
          <cell r="AO202">
            <v>0.3</v>
          </cell>
          <cell r="AP202" t="str">
            <v>저압케이블공</v>
          </cell>
          <cell r="AQ202">
            <v>0.14699999999999999</v>
          </cell>
          <cell r="BB202" t="str">
            <v>전 5-40</v>
          </cell>
        </row>
        <row r="203">
          <cell r="A203">
            <v>182</v>
          </cell>
          <cell r="B203" t="str">
            <v>압착단자</v>
          </cell>
          <cell r="C203" t="str">
            <v xml:space="preserve"> 100㎟</v>
          </cell>
          <cell r="D203">
            <v>1</v>
          </cell>
          <cell r="E203" t="str">
            <v>EA</v>
          </cell>
          <cell r="F203">
            <v>50</v>
          </cell>
          <cell r="G203">
            <v>3285</v>
          </cell>
          <cell r="I203">
            <v>2926</v>
          </cell>
          <cell r="J203">
            <v>272</v>
          </cell>
          <cell r="K203">
            <v>272</v>
          </cell>
          <cell r="M203">
            <v>87</v>
          </cell>
          <cell r="AM203">
            <v>1</v>
          </cell>
          <cell r="AN203">
            <v>0.159</v>
          </cell>
          <cell r="AO203">
            <v>0.3</v>
          </cell>
          <cell r="AP203" t="str">
            <v>저압케이블공</v>
          </cell>
          <cell r="AQ203">
            <v>0.159</v>
          </cell>
          <cell r="BB203" t="str">
            <v>전 5-40</v>
          </cell>
        </row>
        <row r="204">
          <cell r="A204">
            <v>183</v>
          </cell>
          <cell r="B204" t="str">
            <v>압착단자</v>
          </cell>
          <cell r="C204" t="str">
            <v xml:space="preserve"> 150㎟</v>
          </cell>
          <cell r="D204">
            <v>1</v>
          </cell>
          <cell r="E204" t="str">
            <v>EA</v>
          </cell>
          <cell r="F204">
            <v>50</v>
          </cell>
          <cell r="G204">
            <v>4444</v>
          </cell>
          <cell r="I204">
            <v>3643</v>
          </cell>
          <cell r="J204">
            <v>692</v>
          </cell>
          <cell r="K204">
            <v>692</v>
          </cell>
          <cell r="M204">
            <v>109</v>
          </cell>
          <cell r="AM204">
            <v>1</v>
          </cell>
          <cell r="AN204">
            <v>0.19800000000000001</v>
          </cell>
          <cell r="AO204">
            <v>0.3</v>
          </cell>
          <cell r="AP204" t="str">
            <v>저압케이블공</v>
          </cell>
          <cell r="AQ204">
            <v>0.19800000000000001</v>
          </cell>
          <cell r="BB204" t="str">
            <v>전 5-40</v>
          </cell>
        </row>
        <row r="205">
          <cell r="A205">
            <v>184</v>
          </cell>
          <cell r="B205" t="str">
            <v>압착단자</v>
          </cell>
          <cell r="C205" t="str">
            <v xml:space="preserve"> 200㎟</v>
          </cell>
          <cell r="D205">
            <v>1</v>
          </cell>
          <cell r="E205" t="str">
            <v>EA</v>
          </cell>
          <cell r="F205">
            <v>50</v>
          </cell>
          <cell r="G205">
            <v>4734</v>
          </cell>
          <cell r="I205">
            <v>3975</v>
          </cell>
          <cell r="J205">
            <v>640</v>
          </cell>
          <cell r="K205">
            <v>640</v>
          </cell>
          <cell r="M205">
            <v>119</v>
          </cell>
          <cell r="AM205">
            <v>1</v>
          </cell>
          <cell r="AN205">
            <v>0.216</v>
          </cell>
          <cell r="AO205">
            <v>0.3</v>
          </cell>
          <cell r="AP205" t="str">
            <v>저압케이블공</v>
          </cell>
          <cell r="AQ205">
            <v>0.216</v>
          </cell>
          <cell r="BB205" t="str">
            <v>전 5-40</v>
          </cell>
        </row>
        <row r="206">
          <cell r="A206">
            <v>185</v>
          </cell>
          <cell r="B206" t="str">
            <v>압착단자</v>
          </cell>
          <cell r="C206" t="str">
            <v xml:space="preserve"> 250㎟</v>
          </cell>
          <cell r="D206">
            <v>1</v>
          </cell>
          <cell r="E206" t="str">
            <v>EA</v>
          </cell>
          <cell r="F206">
            <v>50</v>
          </cell>
          <cell r="G206">
            <v>4605</v>
          </cell>
          <cell r="I206">
            <v>4471</v>
          </cell>
          <cell r="J206">
            <v>0</v>
          </cell>
          <cell r="K206">
            <v>0</v>
          </cell>
          <cell r="M206">
            <v>134</v>
          </cell>
          <cell r="AM206">
            <v>1</v>
          </cell>
          <cell r="AN206">
            <v>0.24299999999999999</v>
          </cell>
          <cell r="AO206">
            <v>0.3</v>
          </cell>
          <cell r="AP206" t="str">
            <v>저압케이블공</v>
          </cell>
          <cell r="AQ206">
            <v>0.24299999999999999</v>
          </cell>
          <cell r="BB206" t="str">
            <v>전 5-40</v>
          </cell>
        </row>
        <row r="207">
          <cell r="A207">
            <v>186</v>
          </cell>
          <cell r="B207" t="str">
            <v>압착단자</v>
          </cell>
          <cell r="C207" t="str">
            <v xml:space="preserve"> 325㎟</v>
          </cell>
          <cell r="D207">
            <v>1</v>
          </cell>
          <cell r="E207" t="str">
            <v>EA</v>
          </cell>
          <cell r="F207">
            <v>50</v>
          </cell>
          <cell r="G207">
            <v>6877</v>
          </cell>
          <cell r="I207">
            <v>4968</v>
          </cell>
          <cell r="J207">
            <v>1760</v>
          </cell>
          <cell r="K207">
            <v>1760</v>
          </cell>
          <cell r="M207">
            <v>149</v>
          </cell>
          <cell r="AM207">
            <v>1</v>
          </cell>
          <cell r="AN207">
            <v>0.27</v>
          </cell>
          <cell r="AO207">
            <v>0.3</v>
          </cell>
          <cell r="AP207" t="str">
            <v>저압케이블공</v>
          </cell>
          <cell r="AQ207">
            <v>0.27</v>
          </cell>
          <cell r="BB207" t="str">
            <v>전 5-40</v>
          </cell>
        </row>
        <row r="208">
          <cell r="A208">
            <v>187</v>
          </cell>
          <cell r="B208" t="str">
            <v>동관단자</v>
          </cell>
          <cell r="C208" t="str">
            <v xml:space="preserve"> 400㎟</v>
          </cell>
          <cell r="D208">
            <v>1</v>
          </cell>
          <cell r="E208" t="str">
            <v>EA</v>
          </cell>
          <cell r="F208">
            <v>50</v>
          </cell>
          <cell r="G208">
            <v>12885</v>
          </cell>
          <cell r="I208">
            <v>5520</v>
          </cell>
          <cell r="J208">
            <v>7200</v>
          </cell>
          <cell r="K208">
            <v>7200</v>
          </cell>
          <cell r="M208">
            <v>165</v>
          </cell>
          <cell r="AM208">
            <v>1</v>
          </cell>
          <cell r="AN208">
            <v>0.3</v>
          </cell>
          <cell r="AO208">
            <v>0.3</v>
          </cell>
          <cell r="AP208" t="str">
            <v>저압케이블공</v>
          </cell>
          <cell r="AQ208">
            <v>0.3</v>
          </cell>
          <cell r="BB208" t="str">
            <v>전 5-40</v>
          </cell>
        </row>
        <row r="209">
          <cell r="A209">
            <v>188</v>
          </cell>
          <cell r="B209" t="str">
            <v>동관단자</v>
          </cell>
          <cell r="C209" t="str">
            <v xml:space="preserve"> 500㎟</v>
          </cell>
          <cell r="D209">
            <v>1</v>
          </cell>
          <cell r="E209" t="str">
            <v>EA</v>
          </cell>
          <cell r="F209">
            <v>50</v>
          </cell>
          <cell r="G209">
            <v>17678</v>
          </cell>
          <cell r="I209">
            <v>6072</v>
          </cell>
          <cell r="J209">
            <v>11424</v>
          </cell>
          <cell r="K209">
            <v>11424</v>
          </cell>
          <cell r="M209">
            <v>182</v>
          </cell>
          <cell r="AM209">
            <v>1</v>
          </cell>
          <cell r="AN209">
            <v>0.33</v>
          </cell>
          <cell r="AO209">
            <v>0.3</v>
          </cell>
          <cell r="AP209" t="str">
            <v>저압케이블공</v>
          </cell>
          <cell r="AQ209">
            <v>0.33</v>
          </cell>
          <cell r="BB209" t="str">
            <v>전 5-40</v>
          </cell>
        </row>
        <row r="210">
          <cell r="A210">
            <v>189</v>
          </cell>
          <cell r="B210" t="str">
            <v>케이블 헤드 (자기수축)</v>
          </cell>
          <cell r="C210" t="str">
            <v>CV 6.6KV 1C/100㎟</v>
          </cell>
          <cell r="D210">
            <v>1</v>
          </cell>
          <cell r="E210" t="str">
            <v>EA</v>
          </cell>
          <cell r="F210">
            <v>50</v>
          </cell>
          <cell r="G210">
            <v>132926</v>
          </cell>
          <cell r="I210">
            <v>57676</v>
          </cell>
          <cell r="J210">
            <v>73520</v>
          </cell>
          <cell r="K210">
            <v>73520</v>
          </cell>
          <cell r="M210">
            <v>1730</v>
          </cell>
          <cell r="AM210">
            <v>1</v>
          </cell>
          <cell r="AN210">
            <v>0.9</v>
          </cell>
          <cell r="AO210">
            <v>1</v>
          </cell>
          <cell r="AP210" t="str">
            <v>고압케이블공</v>
          </cell>
          <cell r="AQ210">
            <v>0.9</v>
          </cell>
          <cell r="BB210" t="str">
            <v>전 5-40</v>
          </cell>
        </row>
        <row r="211">
          <cell r="A211">
            <v>190</v>
          </cell>
          <cell r="B211" t="str">
            <v>케이블 헤드 (자기수축)</v>
          </cell>
          <cell r="C211" t="str">
            <v>CV 6.6KV 1C/250㎟</v>
          </cell>
          <cell r="D211">
            <v>1</v>
          </cell>
          <cell r="E211" t="str">
            <v>EA</v>
          </cell>
          <cell r="F211">
            <v>50</v>
          </cell>
          <cell r="G211">
            <v>173610</v>
          </cell>
          <cell r="I211">
            <v>89719</v>
          </cell>
          <cell r="J211">
            <v>81200</v>
          </cell>
          <cell r="K211">
            <v>81200</v>
          </cell>
          <cell r="M211">
            <v>2691</v>
          </cell>
          <cell r="AM211">
            <v>1</v>
          </cell>
          <cell r="AN211">
            <v>1.4</v>
          </cell>
          <cell r="AO211">
            <v>1</v>
          </cell>
          <cell r="AP211" t="str">
            <v>고압케이블공</v>
          </cell>
          <cell r="AQ211">
            <v>1.4</v>
          </cell>
          <cell r="BB211" t="str">
            <v>전 5-40</v>
          </cell>
        </row>
        <row r="212">
          <cell r="A212">
            <v>191</v>
          </cell>
          <cell r="B212" t="str">
            <v>케이블 헤드 (자기수축)</v>
          </cell>
          <cell r="C212" t="str">
            <v>CV 22.9KV 1C/38㎟</v>
          </cell>
          <cell r="D212">
            <v>1</v>
          </cell>
          <cell r="E212" t="str">
            <v>EA</v>
          </cell>
          <cell r="F212">
            <v>50</v>
          </cell>
          <cell r="G212">
            <v>132891</v>
          </cell>
          <cell r="I212">
            <v>76827</v>
          </cell>
          <cell r="J212">
            <v>53760</v>
          </cell>
          <cell r="K212">
            <v>53760</v>
          </cell>
          <cell r="M212">
            <v>2304</v>
          </cell>
          <cell r="AM212">
            <v>1</v>
          </cell>
          <cell r="AN212">
            <v>0.88</v>
          </cell>
          <cell r="AO212">
            <v>1</v>
          </cell>
          <cell r="AP212" t="str">
            <v>특고케이블공</v>
          </cell>
          <cell r="AQ212">
            <v>0.88</v>
          </cell>
          <cell r="BB212" t="str">
            <v>전 5-40</v>
          </cell>
        </row>
        <row r="213">
          <cell r="A213">
            <v>192</v>
          </cell>
          <cell r="B213" t="str">
            <v>케이블 헤드 (자기수축)</v>
          </cell>
          <cell r="C213" t="str">
            <v>CV 22.9KV 1C/60㎟</v>
          </cell>
          <cell r="D213">
            <v>1</v>
          </cell>
          <cell r="E213" t="str">
            <v>EA</v>
          </cell>
          <cell r="F213">
            <v>50</v>
          </cell>
          <cell r="G213">
            <v>148339</v>
          </cell>
          <cell r="I213">
            <v>91669</v>
          </cell>
          <cell r="J213">
            <v>53920</v>
          </cell>
          <cell r="K213">
            <v>53920</v>
          </cell>
          <cell r="M213">
            <v>2750</v>
          </cell>
          <cell r="AM213">
            <v>1</v>
          </cell>
          <cell r="AN213">
            <v>1.05</v>
          </cell>
          <cell r="AO213">
            <v>1</v>
          </cell>
          <cell r="AP213" t="str">
            <v>특고케이블공</v>
          </cell>
          <cell r="AQ213">
            <v>1.05</v>
          </cell>
          <cell r="BB213" t="str">
            <v>전 5-40</v>
          </cell>
        </row>
        <row r="214">
          <cell r="A214">
            <v>193</v>
          </cell>
          <cell r="B214" t="str">
            <v>케이블 헤드 (사기애자)</v>
          </cell>
          <cell r="C214" t="str">
            <v>CV 22.9KV 1C/38㎟</v>
          </cell>
          <cell r="D214">
            <v>1</v>
          </cell>
          <cell r="E214" t="str">
            <v>EA</v>
          </cell>
          <cell r="F214">
            <v>50</v>
          </cell>
          <cell r="G214">
            <v>228411</v>
          </cell>
          <cell r="I214">
            <v>76827</v>
          </cell>
          <cell r="J214">
            <v>149280</v>
          </cell>
          <cell r="K214">
            <v>149280</v>
          </cell>
          <cell r="M214">
            <v>2304</v>
          </cell>
          <cell r="AM214">
            <v>1</v>
          </cell>
          <cell r="AN214">
            <v>0.88</v>
          </cell>
          <cell r="AO214">
            <v>1</v>
          </cell>
          <cell r="AP214" t="str">
            <v>특고케이블공</v>
          </cell>
          <cell r="AQ214">
            <v>0.88</v>
          </cell>
          <cell r="BB214" t="str">
            <v>전 5-40</v>
          </cell>
        </row>
        <row r="215">
          <cell r="A215">
            <v>194</v>
          </cell>
          <cell r="B215" t="str">
            <v>케이블 헤드 (사기애자)</v>
          </cell>
          <cell r="C215" t="str">
            <v>CV 22.9KV 1C/60㎟</v>
          </cell>
          <cell r="D215">
            <v>1</v>
          </cell>
          <cell r="E215" t="str">
            <v>EA</v>
          </cell>
          <cell r="F215">
            <v>50</v>
          </cell>
          <cell r="G215">
            <v>243699</v>
          </cell>
          <cell r="I215">
            <v>91669</v>
          </cell>
          <cell r="J215">
            <v>149280</v>
          </cell>
          <cell r="K215">
            <v>149280</v>
          </cell>
          <cell r="M215">
            <v>2750</v>
          </cell>
          <cell r="AM215">
            <v>1</v>
          </cell>
          <cell r="AN215">
            <v>1.05</v>
          </cell>
          <cell r="AO215">
            <v>1</v>
          </cell>
          <cell r="AP215" t="str">
            <v>특고케이블공</v>
          </cell>
          <cell r="AQ215">
            <v>1.05</v>
          </cell>
          <cell r="BB215" t="str">
            <v>전 5-40</v>
          </cell>
        </row>
        <row r="216">
          <cell r="A216">
            <v>195</v>
          </cell>
          <cell r="B216" t="str">
            <v>케이블 헤드 (사기애자)</v>
          </cell>
          <cell r="C216" t="str">
            <v>CV 22.9KV 1C/150㎟</v>
          </cell>
          <cell r="D216">
            <v>1</v>
          </cell>
          <cell r="E216" t="str">
            <v>EA</v>
          </cell>
          <cell r="F216">
            <v>50</v>
          </cell>
          <cell r="G216">
            <v>274272</v>
          </cell>
          <cell r="I216">
            <v>121352</v>
          </cell>
          <cell r="J216">
            <v>149280</v>
          </cell>
          <cell r="K216">
            <v>149280</v>
          </cell>
          <cell r="M216">
            <v>3640</v>
          </cell>
          <cell r="AM216">
            <v>1</v>
          </cell>
          <cell r="AN216">
            <v>1.39</v>
          </cell>
          <cell r="AO216">
            <v>1</v>
          </cell>
          <cell r="AP216" t="str">
            <v>특고케이블공</v>
          </cell>
          <cell r="AQ216">
            <v>1.39</v>
          </cell>
          <cell r="BB216" t="str">
            <v>전 5-40</v>
          </cell>
        </row>
        <row r="217">
          <cell r="A217">
            <v>196</v>
          </cell>
          <cell r="B217" t="str">
            <v>OUTLET BOX</v>
          </cell>
          <cell r="C217" t="str">
            <v xml:space="preserve">8각 </v>
          </cell>
          <cell r="D217">
            <v>1</v>
          </cell>
          <cell r="E217" t="str">
            <v>EA</v>
          </cell>
          <cell r="F217">
            <v>50</v>
          </cell>
          <cell r="G217">
            <v>6291</v>
          </cell>
          <cell r="I217">
            <v>5763</v>
          </cell>
          <cell r="J217">
            <v>356</v>
          </cell>
          <cell r="K217">
            <v>356</v>
          </cell>
          <cell r="M217">
            <v>172</v>
          </cell>
          <cell r="AM217">
            <v>1</v>
          </cell>
          <cell r="AN217">
            <v>0.12</v>
          </cell>
          <cell r="AO217">
            <v>1</v>
          </cell>
          <cell r="AP217" t="str">
            <v>내선전공</v>
          </cell>
          <cell r="AQ217">
            <v>0.12</v>
          </cell>
          <cell r="BB217" t="str">
            <v>전 7-2</v>
          </cell>
        </row>
        <row r="218">
          <cell r="A218">
            <v>197</v>
          </cell>
          <cell r="B218" t="str">
            <v>OUTLET BOX</v>
          </cell>
          <cell r="C218" t="str">
            <v xml:space="preserve">4각 </v>
          </cell>
          <cell r="D218">
            <v>1</v>
          </cell>
          <cell r="E218" t="str">
            <v>EA</v>
          </cell>
          <cell r="F218">
            <v>50</v>
          </cell>
          <cell r="G218">
            <v>10284</v>
          </cell>
          <cell r="I218">
            <v>9605</v>
          </cell>
          <cell r="J218">
            <v>391</v>
          </cell>
          <cell r="K218">
            <v>391</v>
          </cell>
          <cell r="M218">
            <v>288</v>
          </cell>
          <cell r="AM218">
            <v>1</v>
          </cell>
          <cell r="AN218">
            <v>0.2</v>
          </cell>
          <cell r="AO218">
            <v>1</v>
          </cell>
          <cell r="AP218" t="str">
            <v>내선전공</v>
          </cell>
          <cell r="AQ218">
            <v>0.2</v>
          </cell>
          <cell r="BB218" t="str">
            <v>전 7-2</v>
          </cell>
        </row>
        <row r="219">
          <cell r="A219">
            <v>198</v>
          </cell>
          <cell r="B219" t="str">
            <v>OUTLET BOX</v>
          </cell>
          <cell r="C219" t="str">
            <v xml:space="preserve">S/W </v>
          </cell>
          <cell r="D219">
            <v>1</v>
          </cell>
          <cell r="E219" t="str">
            <v>EA</v>
          </cell>
          <cell r="F219">
            <v>50</v>
          </cell>
          <cell r="G219">
            <v>10219</v>
          </cell>
          <cell r="I219">
            <v>9605</v>
          </cell>
          <cell r="J219">
            <v>326</v>
          </cell>
          <cell r="K219">
            <v>326</v>
          </cell>
          <cell r="M219">
            <v>288</v>
          </cell>
          <cell r="AM219">
            <v>1</v>
          </cell>
          <cell r="AN219">
            <v>0.2</v>
          </cell>
          <cell r="AO219">
            <v>1</v>
          </cell>
          <cell r="AP219" t="str">
            <v>내선전공</v>
          </cell>
          <cell r="AQ219">
            <v>0.2</v>
          </cell>
          <cell r="BB219" t="str">
            <v>전 7-2</v>
          </cell>
        </row>
        <row r="220">
          <cell r="A220">
            <v>199</v>
          </cell>
          <cell r="B220" t="str">
            <v>PULL BOX</v>
          </cell>
          <cell r="C220" t="str">
            <v xml:space="preserve">100x100x50 </v>
          </cell>
          <cell r="D220">
            <v>1</v>
          </cell>
          <cell r="E220" t="str">
            <v>EA</v>
          </cell>
          <cell r="F220">
            <v>50</v>
          </cell>
          <cell r="G220">
            <v>33208</v>
          </cell>
          <cell r="I220">
            <v>31698</v>
          </cell>
          <cell r="J220">
            <v>560</v>
          </cell>
          <cell r="K220">
            <v>560</v>
          </cell>
          <cell r="M220">
            <v>950</v>
          </cell>
          <cell r="AM220">
            <v>1</v>
          </cell>
          <cell r="AN220">
            <v>0.66</v>
          </cell>
          <cell r="AO220">
            <v>1</v>
          </cell>
          <cell r="AP220" t="str">
            <v>내선전공</v>
          </cell>
          <cell r="AQ220">
            <v>0.66</v>
          </cell>
          <cell r="BB220" t="str">
            <v>전 7-3</v>
          </cell>
        </row>
        <row r="221">
          <cell r="A221">
            <v>200</v>
          </cell>
          <cell r="B221" t="str">
            <v>PULL BOX</v>
          </cell>
          <cell r="C221" t="str">
            <v xml:space="preserve">100x100x75 </v>
          </cell>
          <cell r="D221">
            <v>1</v>
          </cell>
          <cell r="E221" t="str">
            <v>EA</v>
          </cell>
          <cell r="F221">
            <v>50</v>
          </cell>
          <cell r="G221">
            <v>33376</v>
          </cell>
          <cell r="I221">
            <v>31698</v>
          </cell>
          <cell r="J221">
            <v>728</v>
          </cell>
          <cell r="K221">
            <v>728</v>
          </cell>
          <cell r="M221">
            <v>950</v>
          </cell>
          <cell r="AM221">
            <v>1</v>
          </cell>
          <cell r="AN221">
            <v>0.66</v>
          </cell>
          <cell r="AO221">
            <v>1</v>
          </cell>
          <cell r="AP221" t="str">
            <v>내선전공</v>
          </cell>
          <cell r="AQ221">
            <v>0.66</v>
          </cell>
          <cell r="BB221" t="str">
            <v>전 7-3</v>
          </cell>
        </row>
        <row r="222">
          <cell r="A222">
            <v>201</v>
          </cell>
          <cell r="B222" t="str">
            <v>PULL BOX</v>
          </cell>
          <cell r="C222" t="str">
            <v xml:space="preserve">100x100x100 </v>
          </cell>
          <cell r="D222">
            <v>1</v>
          </cell>
          <cell r="E222" t="str">
            <v>EA</v>
          </cell>
          <cell r="F222">
            <v>50</v>
          </cell>
          <cell r="G222">
            <v>33656</v>
          </cell>
          <cell r="I222">
            <v>31698</v>
          </cell>
          <cell r="J222">
            <v>1008</v>
          </cell>
          <cell r="K222">
            <v>1008</v>
          </cell>
          <cell r="M222">
            <v>950</v>
          </cell>
          <cell r="AM222">
            <v>1</v>
          </cell>
          <cell r="AN222">
            <v>0.66</v>
          </cell>
          <cell r="AO222">
            <v>1</v>
          </cell>
          <cell r="AP222" t="str">
            <v>내선전공</v>
          </cell>
          <cell r="AQ222">
            <v>0.66</v>
          </cell>
          <cell r="BB222" t="str">
            <v>전 7-3</v>
          </cell>
        </row>
        <row r="223">
          <cell r="A223">
            <v>202</v>
          </cell>
          <cell r="B223" t="str">
            <v>PULL BOX</v>
          </cell>
          <cell r="C223" t="str">
            <v xml:space="preserve">150X150X100 </v>
          </cell>
          <cell r="D223">
            <v>1</v>
          </cell>
          <cell r="E223" t="str">
            <v>EA</v>
          </cell>
          <cell r="F223">
            <v>50</v>
          </cell>
          <cell r="G223">
            <v>34016</v>
          </cell>
          <cell r="I223">
            <v>31698</v>
          </cell>
          <cell r="J223">
            <v>1368</v>
          </cell>
          <cell r="K223">
            <v>1368</v>
          </cell>
          <cell r="M223">
            <v>950</v>
          </cell>
          <cell r="AM223">
            <v>1</v>
          </cell>
          <cell r="AN223">
            <v>0.66</v>
          </cell>
          <cell r="AO223">
            <v>1</v>
          </cell>
          <cell r="AP223" t="str">
            <v>내선전공</v>
          </cell>
          <cell r="AQ223">
            <v>0.66</v>
          </cell>
          <cell r="BB223" t="str">
            <v>전 7-3</v>
          </cell>
        </row>
        <row r="224">
          <cell r="A224">
            <v>203</v>
          </cell>
          <cell r="B224" t="str">
            <v>PULL BOX</v>
          </cell>
          <cell r="C224" t="str">
            <v xml:space="preserve">150X150X150 </v>
          </cell>
          <cell r="D224">
            <v>1</v>
          </cell>
          <cell r="E224" t="str">
            <v>EA</v>
          </cell>
          <cell r="F224">
            <v>50</v>
          </cell>
          <cell r="G224">
            <v>34240</v>
          </cell>
          <cell r="I224">
            <v>31698</v>
          </cell>
          <cell r="J224">
            <v>1592</v>
          </cell>
          <cell r="K224">
            <v>1592</v>
          </cell>
          <cell r="M224">
            <v>950</v>
          </cell>
          <cell r="AM224">
            <v>1</v>
          </cell>
          <cell r="AN224">
            <v>0.66</v>
          </cell>
          <cell r="AO224">
            <v>1</v>
          </cell>
          <cell r="AP224" t="str">
            <v>내선전공</v>
          </cell>
          <cell r="AQ224">
            <v>0.66</v>
          </cell>
          <cell r="BB224" t="str">
            <v>전 7-3</v>
          </cell>
        </row>
        <row r="225">
          <cell r="A225">
            <v>204</v>
          </cell>
          <cell r="B225" t="str">
            <v>PULL BOX</v>
          </cell>
          <cell r="C225" t="str">
            <v xml:space="preserve">200X200X100 </v>
          </cell>
          <cell r="D225">
            <v>1</v>
          </cell>
          <cell r="E225" t="str">
            <v>EA</v>
          </cell>
          <cell r="F225">
            <v>50</v>
          </cell>
          <cell r="G225">
            <v>34656</v>
          </cell>
          <cell r="I225">
            <v>31698</v>
          </cell>
          <cell r="J225">
            <v>2008</v>
          </cell>
          <cell r="K225">
            <v>2008</v>
          </cell>
          <cell r="M225">
            <v>950</v>
          </cell>
          <cell r="AM225">
            <v>1</v>
          </cell>
          <cell r="AN225">
            <v>0.66</v>
          </cell>
          <cell r="AO225">
            <v>1</v>
          </cell>
          <cell r="AP225" t="str">
            <v>내선전공</v>
          </cell>
          <cell r="AQ225">
            <v>0.66</v>
          </cell>
          <cell r="BB225" t="str">
            <v>전 7-3</v>
          </cell>
        </row>
        <row r="226">
          <cell r="A226">
            <v>205</v>
          </cell>
          <cell r="B226" t="str">
            <v>PULL BOX</v>
          </cell>
          <cell r="C226" t="str">
            <v xml:space="preserve">200X200X200 </v>
          </cell>
          <cell r="D226">
            <v>1</v>
          </cell>
          <cell r="E226" t="str">
            <v>EA</v>
          </cell>
          <cell r="F226">
            <v>50</v>
          </cell>
          <cell r="G226">
            <v>35480</v>
          </cell>
          <cell r="I226">
            <v>31698</v>
          </cell>
          <cell r="J226">
            <v>2832</v>
          </cell>
          <cell r="K226">
            <v>2832</v>
          </cell>
          <cell r="M226">
            <v>950</v>
          </cell>
          <cell r="AM226">
            <v>1</v>
          </cell>
          <cell r="AN226">
            <v>0.66</v>
          </cell>
          <cell r="AO226">
            <v>1</v>
          </cell>
          <cell r="AP226" t="str">
            <v>내선전공</v>
          </cell>
          <cell r="AQ226">
            <v>0.66</v>
          </cell>
          <cell r="BB226" t="str">
            <v>전 7-3</v>
          </cell>
        </row>
        <row r="227">
          <cell r="A227">
            <v>206</v>
          </cell>
          <cell r="B227" t="str">
            <v>PULL BOX</v>
          </cell>
          <cell r="C227" t="str">
            <v xml:space="preserve">300X300X200 </v>
          </cell>
          <cell r="D227">
            <v>1</v>
          </cell>
          <cell r="E227" t="str">
            <v>EA</v>
          </cell>
          <cell r="F227">
            <v>50</v>
          </cell>
          <cell r="G227">
            <v>36848</v>
          </cell>
          <cell r="I227">
            <v>31698</v>
          </cell>
          <cell r="J227">
            <v>4200</v>
          </cell>
          <cell r="K227">
            <v>4200</v>
          </cell>
          <cell r="M227">
            <v>950</v>
          </cell>
          <cell r="AM227">
            <v>1</v>
          </cell>
          <cell r="AN227">
            <v>0.66</v>
          </cell>
          <cell r="AO227">
            <v>1</v>
          </cell>
          <cell r="AP227" t="str">
            <v>내선전공</v>
          </cell>
          <cell r="AQ227">
            <v>0.66</v>
          </cell>
          <cell r="BB227" t="str">
            <v>전 7-3</v>
          </cell>
        </row>
        <row r="228">
          <cell r="A228">
            <v>207</v>
          </cell>
          <cell r="B228" t="str">
            <v>PULL BOX</v>
          </cell>
          <cell r="C228" t="str">
            <v xml:space="preserve">300X300X300 </v>
          </cell>
          <cell r="D228">
            <v>1</v>
          </cell>
          <cell r="E228" t="str">
            <v>EA</v>
          </cell>
          <cell r="F228">
            <v>50</v>
          </cell>
          <cell r="G228">
            <v>36848</v>
          </cell>
          <cell r="I228">
            <v>31698</v>
          </cell>
          <cell r="J228">
            <v>4200</v>
          </cell>
          <cell r="K228">
            <v>4200</v>
          </cell>
          <cell r="M228">
            <v>950</v>
          </cell>
          <cell r="AM228">
            <v>1</v>
          </cell>
          <cell r="AN228">
            <v>0.66</v>
          </cell>
          <cell r="AO228">
            <v>1</v>
          </cell>
          <cell r="AP228" t="str">
            <v>내선전공</v>
          </cell>
          <cell r="AQ228">
            <v>0.66</v>
          </cell>
          <cell r="BB228" t="str">
            <v>전 7-3</v>
          </cell>
        </row>
        <row r="229">
          <cell r="A229">
            <v>208</v>
          </cell>
          <cell r="B229" t="str">
            <v>PULL BOX</v>
          </cell>
          <cell r="C229" t="str">
            <v xml:space="preserve">400X400X100 </v>
          </cell>
          <cell r="D229">
            <v>1</v>
          </cell>
          <cell r="E229" t="str">
            <v>EA</v>
          </cell>
          <cell r="F229">
            <v>50</v>
          </cell>
          <cell r="G229">
            <v>38528</v>
          </cell>
          <cell r="I229">
            <v>31698</v>
          </cell>
          <cell r="J229">
            <v>5880</v>
          </cell>
          <cell r="K229">
            <v>5880</v>
          </cell>
          <cell r="M229">
            <v>950</v>
          </cell>
          <cell r="AM229">
            <v>1</v>
          </cell>
          <cell r="AN229">
            <v>0.66</v>
          </cell>
          <cell r="AO229">
            <v>1</v>
          </cell>
          <cell r="AP229" t="str">
            <v>내선전공</v>
          </cell>
          <cell r="AQ229">
            <v>0.66</v>
          </cell>
          <cell r="BB229" t="str">
            <v>전 7-3</v>
          </cell>
        </row>
        <row r="230">
          <cell r="A230">
            <v>209</v>
          </cell>
          <cell r="B230" t="str">
            <v>PULL BOX</v>
          </cell>
          <cell r="C230" t="str">
            <v xml:space="preserve">300X300X300 </v>
          </cell>
          <cell r="D230">
            <v>1</v>
          </cell>
          <cell r="E230" t="str">
            <v>EA</v>
          </cell>
          <cell r="F230">
            <v>50</v>
          </cell>
          <cell r="G230">
            <v>37688</v>
          </cell>
          <cell r="I230">
            <v>31698</v>
          </cell>
          <cell r="J230">
            <v>5040</v>
          </cell>
          <cell r="K230">
            <v>5040</v>
          </cell>
          <cell r="M230">
            <v>950</v>
          </cell>
          <cell r="AM230">
            <v>1</v>
          </cell>
          <cell r="AN230">
            <v>0.66</v>
          </cell>
          <cell r="AO230">
            <v>1</v>
          </cell>
          <cell r="AP230" t="str">
            <v>내선전공</v>
          </cell>
          <cell r="AQ230">
            <v>0.66</v>
          </cell>
          <cell r="BB230" t="str">
            <v>전 7-3</v>
          </cell>
        </row>
        <row r="231">
          <cell r="A231">
            <v>210</v>
          </cell>
          <cell r="B231" t="str">
            <v>PULL BOX</v>
          </cell>
          <cell r="C231" t="str">
            <v xml:space="preserve">400X300X250 </v>
          </cell>
          <cell r="D231">
            <v>1</v>
          </cell>
          <cell r="E231" t="str">
            <v>EA</v>
          </cell>
          <cell r="F231">
            <v>50</v>
          </cell>
          <cell r="G231">
            <v>54834</v>
          </cell>
          <cell r="I231">
            <v>45626</v>
          </cell>
          <cell r="J231">
            <v>7840</v>
          </cell>
          <cell r="K231">
            <v>7840</v>
          </cell>
          <cell r="M231">
            <v>1368</v>
          </cell>
          <cell r="AM231">
            <v>1</v>
          </cell>
          <cell r="AN231">
            <v>0.95</v>
          </cell>
          <cell r="AO231">
            <v>1</v>
          </cell>
          <cell r="AP231" t="str">
            <v>내선전공</v>
          </cell>
          <cell r="AQ231">
            <v>0.95</v>
          </cell>
          <cell r="BB231" t="str">
            <v>전 7-3</v>
          </cell>
        </row>
        <row r="232">
          <cell r="A232">
            <v>211</v>
          </cell>
          <cell r="B232" t="str">
            <v>PULL BOX</v>
          </cell>
          <cell r="C232" t="str">
            <v xml:space="preserve">500X500X300 </v>
          </cell>
          <cell r="D232">
            <v>1</v>
          </cell>
          <cell r="E232" t="str">
            <v>EA</v>
          </cell>
          <cell r="F232">
            <v>50</v>
          </cell>
          <cell r="G232">
            <v>61162</v>
          </cell>
          <cell r="I232">
            <v>45626</v>
          </cell>
          <cell r="J232">
            <v>14168</v>
          </cell>
          <cell r="K232">
            <v>14168</v>
          </cell>
          <cell r="M232">
            <v>1368</v>
          </cell>
          <cell r="AM232">
            <v>1</v>
          </cell>
          <cell r="AN232">
            <v>0.95</v>
          </cell>
          <cell r="AO232">
            <v>1</v>
          </cell>
          <cell r="AP232" t="str">
            <v>내선전공</v>
          </cell>
          <cell r="AQ232">
            <v>0.95</v>
          </cell>
          <cell r="BB232" t="str">
            <v>전 7-3</v>
          </cell>
        </row>
        <row r="233">
          <cell r="A233">
            <v>212</v>
          </cell>
          <cell r="B233" t="str">
            <v>JOINT BOX</v>
          </cell>
          <cell r="C233" t="str">
            <v xml:space="preserve">100x100x54 </v>
          </cell>
          <cell r="D233">
            <v>1</v>
          </cell>
          <cell r="E233" t="str">
            <v>EA</v>
          </cell>
          <cell r="F233">
            <v>50</v>
          </cell>
          <cell r="G233">
            <v>15465</v>
          </cell>
          <cell r="I233">
            <v>13928</v>
          </cell>
          <cell r="J233">
            <v>1120</v>
          </cell>
          <cell r="K233">
            <v>1120</v>
          </cell>
          <cell r="M233">
            <v>417</v>
          </cell>
          <cell r="AM233">
            <v>1</v>
          </cell>
          <cell r="AN233">
            <v>0.28999999999999998</v>
          </cell>
          <cell r="AO233">
            <v>1</v>
          </cell>
          <cell r="AP233" t="str">
            <v>내선전공</v>
          </cell>
          <cell r="AQ233">
            <v>0.28999999999999998</v>
          </cell>
          <cell r="BB233" t="str">
            <v>전 7-2</v>
          </cell>
        </row>
        <row r="234">
          <cell r="A234">
            <v>213</v>
          </cell>
          <cell r="B234" t="str">
            <v>노출 BOX</v>
          </cell>
          <cell r="C234" t="str">
            <v xml:space="preserve">16mm </v>
          </cell>
          <cell r="D234">
            <v>1</v>
          </cell>
          <cell r="E234" t="str">
            <v>EA</v>
          </cell>
          <cell r="F234">
            <v>50</v>
          </cell>
          <cell r="G234">
            <v>16078</v>
          </cell>
          <cell r="I234">
            <v>13928</v>
          </cell>
          <cell r="J234">
            <v>1733</v>
          </cell>
          <cell r="K234">
            <v>1733</v>
          </cell>
          <cell r="M234">
            <v>417</v>
          </cell>
          <cell r="AM234">
            <v>1</v>
          </cell>
          <cell r="AN234">
            <v>0.28999999999999998</v>
          </cell>
          <cell r="AO234">
            <v>1</v>
          </cell>
          <cell r="AP234" t="str">
            <v>내선전공</v>
          </cell>
          <cell r="AQ234">
            <v>0.28999999999999998</v>
          </cell>
          <cell r="BB234" t="str">
            <v>전 7-2</v>
          </cell>
        </row>
        <row r="235">
          <cell r="A235">
            <v>214</v>
          </cell>
          <cell r="B235" t="str">
            <v>노출 BOX</v>
          </cell>
          <cell r="C235" t="str">
            <v>22mm 2방</v>
          </cell>
          <cell r="D235">
            <v>1</v>
          </cell>
          <cell r="E235" t="str">
            <v>EA</v>
          </cell>
          <cell r="F235">
            <v>50</v>
          </cell>
          <cell r="G235">
            <v>16317</v>
          </cell>
          <cell r="I235">
            <v>13928</v>
          </cell>
          <cell r="J235">
            <v>1972</v>
          </cell>
          <cell r="K235">
            <v>1972</v>
          </cell>
          <cell r="M235">
            <v>417</v>
          </cell>
          <cell r="AM235">
            <v>1</v>
          </cell>
          <cell r="AN235">
            <v>0.28999999999999998</v>
          </cell>
          <cell r="AO235">
            <v>1</v>
          </cell>
          <cell r="AP235" t="str">
            <v>내선전공</v>
          </cell>
          <cell r="AQ235">
            <v>0.28999999999999998</v>
          </cell>
          <cell r="BB235" t="str">
            <v>전 7-2</v>
          </cell>
        </row>
        <row r="236">
          <cell r="A236">
            <v>215</v>
          </cell>
          <cell r="B236" t="str">
            <v>CABLE TRAY</v>
          </cell>
          <cell r="C236" t="str">
            <v xml:space="preserve">100W </v>
          </cell>
          <cell r="D236">
            <v>1</v>
          </cell>
          <cell r="E236" t="str">
            <v>m</v>
          </cell>
          <cell r="F236">
            <v>50</v>
          </cell>
          <cell r="G236">
            <v>19490</v>
          </cell>
          <cell r="I236">
            <v>10806</v>
          </cell>
          <cell r="J236">
            <v>8360</v>
          </cell>
          <cell r="K236">
            <v>8360</v>
          </cell>
          <cell r="M236">
            <v>324</v>
          </cell>
          <cell r="AM236">
            <v>1</v>
          </cell>
          <cell r="AN236">
            <v>0.22500000000000001</v>
          </cell>
          <cell r="AO236">
            <v>1</v>
          </cell>
          <cell r="AP236" t="str">
            <v>내선전공</v>
          </cell>
          <cell r="AQ236">
            <v>0.22500000000000001</v>
          </cell>
          <cell r="BB236" t="str">
            <v>전 7-20</v>
          </cell>
        </row>
        <row r="237">
          <cell r="A237">
            <v>216</v>
          </cell>
          <cell r="B237" t="str">
            <v>CABLE TRAY</v>
          </cell>
          <cell r="C237" t="str">
            <v xml:space="preserve">200W </v>
          </cell>
          <cell r="D237">
            <v>1</v>
          </cell>
          <cell r="E237" t="str">
            <v>m</v>
          </cell>
          <cell r="F237">
            <v>50</v>
          </cell>
          <cell r="G237">
            <v>19690</v>
          </cell>
          <cell r="I237">
            <v>10806</v>
          </cell>
          <cell r="J237">
            <v>8560</v>
          </cell>
          <cell r="K237">
            <v>8560</v>
          </cell>
          <cell r="M237">
            <v>324</v>
          </cell>
          <cell r="AM237">
            <v>1</v>
          </cell>
          <cell r="AN237">
            <v>0.22500000000000001</v>
          </cell>
          <cell r="AO237">
            <v>1</v>
          </cell>
          <cell r="AP237" t="str">
            <v>내선전공</v>
          </cell>
          <cell r="AQ237">
            <v>0.22500000000000001</v>
          </cell>
          <cell r="BB237" t="str">
            <v>전 7-20</v>
          </cell>
        </row>
        <row r="238">
          <cell r="A238">
            <v>217</v>
          </cell>
          <cell r="B238" t="str">
            <v>CABLE TRAY</v>
          </cell>
          <cell r="C238" t="str">
            <v xml:space="preserve">300W </v>
          </cell>
          <cell r="D238">
            <v>1</v>
          </cell>
          <cell r="E238" t="str">
            <v>m</v>
          </cell>
          <cell r="F238">
            <v>50</v>
          </cell>
          <cell r="G238">
            <v>23297</v>
          </cell>
          <cell r="I238">
            <v>13687</v>
          </cell>
          <cell r="J238">
            <v>9200</v>
          </cell>
          <cell r="K238">
            <v>9200</v>
          </cell>
          <cell r="M238">
            <v>410</v>
          </cell>
          <cell r="AM238">
            <v>1</v>
          </cell>
          <cell r="AN238">
            <v>0.28499999999999998</v>
          </cell>
          <cell r="AO238">
            <v>1</v>
          </cell>
          <cell r="AP238" t="str">
            <v>내선전공</v>
          </cell>
          <cell r="AQ238">
            <v>0.28499999999999998</v>
          </cell>
          <cell r="BB238" t="str">
            <v>전 7-20</v>
          </cell>
        </row>
        <row r="239">
          <cell r="A239">
            <v>218</v>
          </cell>
          <cell r="B239" t="str">
            <v>CABLE TRAY</v>
          </cell>
          <cell r="C239" t="str">
            <v xml:space="preserve">400W </v>
          </cell>
          <cell r="D239">
            <v>1</v>
          </cell>
          <cell r="E239" t="str">
            <v>m</v>
          </cell>
          <cell r="F239">
            <v>50</v>
          </cell>
          <cell r="G239">
            <v>26651</v>
          </cell>
          <cell r="I239">
            <v>16089</v>
          </cell>
          <cell r="J239">
            <v>10080</v>
          </cell>
          <cell r="K239">
            <v>10080</v>
          </cell>
          <cell r="M239">
            <v>482</v>
          </cell>
          <cell r="AM239">
            <v>1</v>
          </cell>
          <cell r="AN239">
            <v>0.33500000000000002</v>
          </cell>
          <cell r="AO239">
            <v>1</v>
          </cell>
          <cell r="AP239" t="str">
            <v>내선전공</v>
          </cell>
          <cell r="AQ239">
            <v>0.33500000000000002</v>
          </cell>
          <cell r="BB239" t="str">
            <v>전 7-20</v>
          </cell>
        </row>
        <row r="240">
          <cell r="A240">
            <v>219</v>
          </cell>
          <cell r="B240" t="str">
            <v>CABLE TRAY</v>
          </cell>
          <cell r="C240" t="str">
            <v xml:space="preserve">450W </v>
          </cell>
          <cell r="D240">
            <v>1</v>
          </cell>
          <cell r="E240" t="str">
            <v>m</v>
          </cell>
          <cell r="F240">
            <v>50</v>
          </cell>
          <cell r="G240">
            <v>34869</v>
          </cell>
          <cell r="I240">
            <v>21372</v>
          </cell>
          <cell r="J240">
            <v>12856</v>
          </cell>
          <cell r="K240">
            <v>12856</v>
          </cell>
          <cell r="M240">
            <v>641</v>
          </cell>
          <cell r="AM240">
            <v>1</v>
          </cell>
          <cell r="AN240">
            <v>0.44500000000000001</v>
          </cell>
          <cell r="AO240">
            <v>1</v>
          </cell>
          <cell r="AP240" t="str">
            <v>내선전공</v>
          </cell>
          <cell r="AQ240">
            <v>0.44500000000000001</v>
          </cell>
          <cell r="BB240" t="str">
            <v>전 7-20</v>
          </cell>
        </row>
        <row r="241">
          <cell r="A241">
            <v>220</v>
          </cell>
          <cell r="B241" t="str">
            <v>CABLE TRAY</v>
          </cell>
          <cell r="C241" t="str">
            <v xml:space="preserve">500W </v>
          </cell>
          <cell r="D241">
            <v>1</v>
          </cell>
          <cell r="E241" t="str">
            <v>m</v>
          </cell>
          <cell r="F241">
            <v>50</v>
          </cell>
          <cell r="G241">
            <v>22013</v>
          </cell>
          <cell r="I241">
            <v>21372</v>
          </cell>
          <cell r="J241">
            <v>0</v>
          </cell>
          <cell r="K241">
            <v>0</v>
          </cell>
          <cell r="M241">
            <v>641</v>
          </cell>
          <cell r="AM241">
            <v>1</v>
          </cell>
          <cell r="AN241">
            <v>0.44500000000000001</v>
          </cell>
          <cell r="AO241">
            <v>1</v>
          </cell>
          <cell r="AP241" t="str">
            <v>내선전공</v>
          </cell>
          <cell r="AQ241">
            <v>0.44500000000000001</v>
          </cell>
          <cell r="BB241" t="str">
            <v>전 7-20</v>
          </cell>
        </row>
        <row r="242">
          <cell r="A242">
            <v>221</v>
          </cell>
          <cell r="B242" t="str">
            <v>CABLE TRAY</v>
          </cell>
          <cell r="C242" t="str">
            <v xml:space="preserve">600W </v>
          </cell>
          <cell r="D242">
            <v>1</v>
          </cell>
          <cell r="E242" t="str">
            <v>m</v>
          </cell>
          <cell r="F242">
            <v>50</v>
          </cell>
          <cell r="G242">
            <v>36683</v>
          </cell>
          <cell r="I242">
            <v>24974</v>
          </cell>
          <cell r="J242">
            <v>10960</v>
          </cell>
          <cell r="K242">
            <v>10960</v>
          </cell>
          <cell r="M242">
            <v>749</v>
          </cell>
          <cell r="AM242">
            <v>1</v>
          </cell>
          <cell r="AN242">
            <v>0.52</v>
          </cell>
          <cell r="AO242">
            <v>1</v>
          </cell>
          <cell r="AP242" t="str">
            <v>내선전공</v>
          </cell>
          <cell r="AQ242">
            <v>0.52</v>
          </cell>
          <cell r="BB242" t="str">
            <v>전 7-20</v>
          </cell>
        </row>
        <row r="243">
          <cell r="A243">
            <v>222</v>
          </cell>
          <cell r="B243" t="str">
            <v>접지봉</v>
          </cell>
          <cell r="C243" t="str">
            <v xml:space="preserve">φ12 x 1000 </v>
          </cell>
          <cell r="D243">
            <v>1</v>
          </cell>
          <cell r="E243" t="str">
            <v>EA</v>
          </cell>
          <cell r="F243">
            <v>50</v>
          </cell>
          <cell r="G243">
            <v>14614</v>
          </cell>
          <cell r="I243">
            <v>12791</v>
          </cell>
          <cell r="J243">
            <v>1440</v>
          </cell>
          <cell r="K243">
            <v>1440</v>
          </cell>
          <cell r="M243">
            <v>383</v>
          </cell>
          <cell r="AM243">
            <v>2</v>
          </cell>
          <cell r="AN243">
            <v>0.30000000000000004</v>
          </cell>
          <cell r="AO243">
            <v>1</v>
          </cell>
          <cell r="AP243" t="str">
            <v>내선전공</v>
          </cell>
          <cell r="AQ243">
            <v>0.2</v>
          </cell>
          <cell r="AR243" t="str">
            <v>보통인부</v>
          </cell>
          <cell r="AS243">
            <v>0.1</v>
          </cell>
          <cell r="BB243" t="str">
            <v>전 3-76</v>
          </cell>
        </row>
        <row r="244">
          <cell r="A244">
            <v>223</v>
          </cell>
          <cell r="B244" t="str">
            <v>접지봉</v>
          </cell>
          <cell r="C244" t="str">
            <v xml:space="preserve">φ14 x 1000 </v>
          </cell>
          <cell r="D244">
            <v>1</v>
          </cell>
          <cell r="E244" t="str">
            <v>EA</v>
          </cell>
          <cell r="F244">
            <v>50</v>
          </cell>
          <cell r="G244">
            <v>15574</v>
          </cell>
          <cell r="I244">
            <v>12791</v>
          </cell>
          <cell r="J244">
            <v>2400</v>
          </cell>
          <cell r="K244">
            <v>2400</v>
          </cell>
          <cell r="M244">
            <v>383</v>
          </cell>
          <cell r="AM244">
            <v>2</v>
          </cell>
          <cell r="AN244">
            <v>0.30000000000000004</v>
          </cell>
          <cell r="AO244">
            <v>1</v>
          </cell>
          <cell r="AP244" t="str">
            <v>내선전공</v>
          </cell>
          <cell r="AQ244">
            <v>0.2</v>
          </cell>
          <cell r="AR244" t="str">
            <v>보통인부</v>
          </cell>
          <cell r="AS244">
            <v>0.1</v>
          </cell>
          <cell r="BB244" t="str">
            <v>전 3-76</v>
          </cell>
        </row>
        <row r="245">
          <cell r="A245">
            <v>224</v>
          </cell>
          <cell r="B245" t="str">
            <v>접지봉</v>
          </cell>
          <cell r="C245" t="str">
            <v xml:space="preserve">φ18 x 2400 </v>
          </cell>
          <cell r="D245">
            <v>1</v>
          </cell>
          <cell r="E245" t="str">
            <v>EA</v>
          </cell>
          <cell r="F245">
            <v>50</v>
          </cell>
          <cell r="G245">
            <v>17398</v>
          </cell>
          <cell r="I245">
            <v>12791</v>
          </cell>
          <cell r="J245">
            <v>4224</v>
          </cell>
          <cell r="K245">
            <v>4224</v>
          </cell>
          <cell r="M245">
            <v>383</v>
          </cell>
          <cell r="AM245">
            <v>2</v>
          </cell>
          <cell r="AN245">
            <v>0.30000000000000004</v>
          </cell>
          <cell r="AO245">
            <v>1</v>
          </cell>
          <cell r="AP245" t="str">
            <v>내선전공</v>
          </cell>
          <cell r="AQ245">
            <v>0.2</v>
          </cell>
          <cell r="AR245" t="str">
            <v>보통인부</v>
          </cell>
          <cell r="AS245">
            <v>0.1</v>
          </cell>
          <cell r="BB245" t="str">
            <v>전 3-76</v>
          </cell>
        </row>
        <row r="246">
          <cell r="A246">
            <v>225</v>
          </cell>
          <cell r="B246" t="str">
            <v>접지 크램프</v>
          </cell>
          <cell r="C246" t="str">
            <v xml:space="preserve"> </v>
          </cell>
          <cell r="D246">
            <v>1</v>
          </cell>
          <cell r="E246" t="str">
            <v>EA</v>
          </cell>
          <cell r="F246">
            <v>50</v>
          </cell>
          <cell r="G246">
            <v>10104</v>
          </cell>
          <cell r="I246">
            <v>8645</v>
          </cell>
          <cell r="J246">
            <v>1200</v>
          </cell>
          <cell r="K246">
            <v>1200</v>
          </cell>
          <cell r="M246">
            <v>259</v>
          </cell>
          <cell r="AM246">
            <v>1</v>
          </cell>
          <cell r="AN246">
            <v>0.18</v>
          </cell>
          <cell r="AO246">
            <v>1</v>
          </cell>
          <cell r="AP246" t="str">
            <v>내선전공</v>
          </cell>
          <cell r="AQ246">
            <v>0.18</v>
          </cell>
          <cell r="BB246" t="str">
            <v>전 3-76</v>
          </cell>
        </row>
        <row r="247">
          <cell r="A247">
            <v>226</v>
          </cell>
          <cell r="B247" t="str">
            <v>피뢰침</v>
          </cell>
          <cell r="C247" t="str">
            <v xml:space="preserve">대 </v>
          </cell>
          <cell r="D247">
            <v>1</v>
          </cell>
          <cell r="E247" t="str">
            <v>EA</v>
          </cell>
          <cell r="F247">
            <v>50</v>
          </cell>
          <cell r="G247">
            <v>81403</v>
          </cell>
          <cell r="I247">
            <v>72042</v>
          </cell>
          <cell r="J247">
            <v>7200</v>
          </cell>
          <cell r="K247">
            <v>7200</v>
          </cell>
          <cell r="M247">
            <v>2161</v>
          </cell>
          <cell r="AM247">
            <v>1</v>
          </cell>
          <cell r="AN247">
            <v>1.5</v>
          </cell>
          <cell r="AO247">
            <v>1</v>
          </cell>
          <cell r="AP247" t="str">
            <v>내선전공</v>
          </cell>
          <cell r="AQ247">
            <v>1.5</v>
          </cell>
          <cell r="BB247" t="str">
            <v>전 5-31</v>
          </cell>
        </row>
        <row r="248">
          <cell r="A248">
            <v>227</v>
          </cell>
          <cell r="B248" t="str">
            <v xml:space="preserve">접지 테스트 박스 </v>
          </cell>
          <cell r="C248" t="str">
            <v>1 P STS</v>
          </cell>
          <cell r="D248">
            <v>1</v>
          </cell>
          <cell r="E248" t="str">
            <v>EA</v>
          </cell>
          <cell r="F248">
            <v>50</v>
          </cell>
          <cell r="G248">
            <v>88648</v>
          </cell>
          <cell r="I248">
            <v>31698</v>
          </cell>
          <cell r="J248">
            <v>56000</v>
          </cell>
          <cell r="K248">
            <v>56000</v>
          </cell>
          <cell r="M248">
            <v>950</v>
          </cell>
          <cell r="AM248">
            <v>1</v>
          </cell>
          <cell r="AN248">
            <v>0.66</v>
          </cell>
          <cell r="AO248">
            <v>1</v>
          </cell>
          <cell r="AP248" t="str">
            <v>내선전공</v>
          </cell>
          <cell r="AQ248">
            <v>0.66</v>
          </cell>
          <cell r="BB248" t="str">
            <v>전 7-3</v>
          </cell>
        </row>
        <row r="249">
          <cell r="A249">
            <v>228</v>
          </cell>
          <cell r="B249" t="str">
            <v xml:space="preserve">접지 테스트 박스 </v>
          </cell>
          <cell r="C249" t="str">
            <v>2 P STS</v>
          </cell>
          <cell r="D249">
            <v>1</v>
          </cell>
          <cell r="E249" t="str">
            <v>EA</v>
          </cell>
          <cell r="F249">
            <v>50</v>
          </cell>
          <cell r="G249">
            <v>96648</v>
          </cell>
          <cell r="I249">
            <v>31698</v>
          </cell>
          <cell r="J249">
            <v>64000</v>
          </cell>
          <cell r="K249">
            <v>64000</v>
          </cell>
          <cell r="M249">
            <v>950</v>
          </cell>
          <cell r="AM249">
            <v>1</v>
          </cell>
          <cell r="AN249">
            <v>0.66</v>
          </cell>
          <cell r="AO249">
            <v>1</v>
          </cell>
          <cell r="AP249" t="str">
            <v>내선전공</v>
          </cell>
          <cell r="AQ249">
            <v>0.66</v>
          </cell>
          <cell r="BB249" t="str">
            <v>전 7-3</v>
          </cell>
        </row>
        <row r="250">
          <cell r="A250">
            <v>229</v>
          </cell>
          <cell r="B250" t="str">
            <v xml:space="preserve">접지 테스트 박스 </v>
          </cell>
          <cell r="C250" t="str">
            <v>4 P STS</v>
          </cell>
          <cell r="D250">
            <v>1</v>
          </cell>
          <cell r="E250" t="str">
            <v>EA</v>
          </cell>
          <cell r="F250">
            <v>50</v>
          </cell>
          <cell r="G250">
            <v>128648</v>
          </cell>
          <cell r="I250">
            <v>31698</v>
          </cell>
          <cell r="J250">
            <v>96000</v>
          </cell>
          <cell r="K250">
            <v>96000</v>
          </cell>
          <cell r="M250">
            <v>950</v>
          </cell>
          <cell r="AM250">
            <v>1</v>
          </cell>
          <cell r="AN250">
            <v>0.66</v>
          </cell>
          <cell r="AO250">
            <v>1</v>
          </cell>
          <cell r="AP250" t="str">
            <v>내선전공</v>
          </cell>
          <cell r="AQ250">
            <v>0.66</v>
          </cell>
          <cell r="BB250" t="str">
            <v>전 7-3</v>
          </cell>
        </row>
        <row r="251">
          <cell r="A251">
            <v>230</v>
          </cell>
          <cell r="B251" t="str">
            <v xml:space="preserve">접지 테스트 박스 </v>
          </cell>
          <cell r="C251" t="str">
            <v>5 P STS</v>
          </cell>
          <cell r="D251">
            <v>1</v>
          </cell>
          <cell r="E251" t="str">
            <v>EA</v>
          </cell>
          <cell r="F251">
            <v>50</v>
          </cell>
          <cell r="G251">
            <v>144648</v>
          </cell>
          <cell r="I251">
            <v>31698</v>
          </cell>
          <cell r="J251">
            <v>112000</v>
          </cell>
          <cell r="K251">
            <v>112000</v>
          </cell>
          <cell r="M251">
            <v>950</v>
          </cell>
          <cell r="AM251">
            <v>1</v>
          </cell>
          <cell r="AN251">
            <v>0.66</v>
          </cell>
          <cell r="AO251">
            <v>1</v>
          </cell>
          <cell r="AP251" t="str">
            <v>내선전공</v>
          </cell>
          <cell r="AQ251">
            <v>0.66</v>
          </cell>
          <cell r="BB251" t="str">
            <v>전 7-3</v>
          </cell>
        </row>
        <row r="252">
          <cell r="A252">
            <v>231</v>
          </cell>
          <cell r="B252" t="str">
            <v>1로스위치</v>
          </cell>
          <cell r="C252" t="str">
            <v xml:space="preserve">1구 </v>
          </cell>
          <cell r="D252">
            <v>1</v>
          </cell>
          <cell r="E252" t="str">
            <v>EA</v>
          </cell>
          <cell r="F252">
            <v>50</v>
          </cell>
          <cell r="G252">
            <v>4002</v>
          </cell>
          <cell r="I252">
            <v>3121</v>
          </cell>
          <cell r="J252">
            <v>788</v>
          </cell>
          <cell r="K252">
            <v>788</v>
          </cell>
          <cell r="M252">
            <v>93</v>
          </cell>
          <cell r="AM252">
            <v>1</v>
          </cell>
          <cell r="AN252">
            <v>6.5000000000000002E-2</v>
          </cell>
          <cell r="AO252">
            <v>1</v>
          </cell>
          <cell r="AP252" t="str">
            <v>내선전공</v>
          </cell>
          <cell r="AQ252">
            <v>6.5000000000000002E-2</v>
          </cell>
          <cell r="BB252" t="str">
            <v>전 7-14</v>
          </cell>
        </row>
        <row r="253">
          <cell r="A253">
            <v>232</v>
          </cell>
          <cell r="B253" t="str">
            <v>1로스위치</v>
          </cell>
          <cell r="C253" t="str">
            <v xml:space="preserve">2구 </v>
          </cell>
          <cell r="D253">
            <v>1</v>
          </cell>
          <cell r="E253" t="str">
            <v>EA</v>
          </cell>
          <cell r="F253">
            <v>50</v>
          </cell>
          <cell r="G253">
            <v>6013</v>
          </cell>
          <cell r="I253">
            <v>4495</v>
          </cell>
          <cell r="J253">
            <v>1384</v>
          </cell>
          <cell r="K253">
            <v>1384</v>
          </cell>
          <cell r="M253">
            <v>134</v>
          </cell>
          <cell r="AM253">
            <v>1</v>
          </cell>
          <cell r="AN253">
            <v>7.8E-2</v>
          </cell>
          <cell r="AO253">
            <v>1.2</v>
          </cell>
          <cell r="AP253" t="str">
            <v>내선전공</v>
          </cell>
          <cell r="AQ253">
            <v>7.8E-2</v>
          </cell>
          <cell r="BB253" t="str">
            <v>전 7-14</v>
          </cell>
        </row>
        <row r="254">
          <cell r="A254">
            <v>233</v>
          </cell>
          <cell r="B254" t="str">
            <v>1로스위치</v>
          </cell>
          <cell r="C254" t="str">
            <v xml:space="preserve">3구 </v>
          </cell>
          <cell r="D254">
            <v>1</v>
          </cell>
          <cell r="E254" t="str">
            <v>EA</v>
          </cell>
          <cell r="F254">
            <v>50</v>
          </cell>
          <cell r="G254">
            <v>8281</v>
          </cell>
          <cell r="I254">
            <v>6118</v>
          </cell>
          <cell r="J254">
            <v>1980</v>
          </cell>
          <cell r="K254">
            <v>1980</v>
          </cell>
          <cell r="M254">
            <v>183</v>
          </cell>
          <cell r="AM254">
            <v>1</v>
          </cell>
          <cell r="AN254">
            <v>9.0999999999999998E-2</v>
          </cell>
          <cell r="AO254">
            <v>1.4</v>
          </cell>
          <cell r="AP254" t="str">
            <v>내선전공</v>
          </cell>
          <cell r="AQ254">
            <v>9.0999999999999998E-2</v>
          </cell>
          <cell r="BB254" t="str">
            <v>전 7-14</v>
          </cell>
        </row>
        <row r="255">
          <cell r="A255">
            <v>234</v>
          </cell>
          <cell r="B255" t="str">
            <v>1로스위치</v>
          </cell>
          <cell r="C255" t="str">
            <v xml:space="preserve">4구 </v>
          </cell>
          <cell r="D255">
            <v>1</v>
          </cell>
          <cell r="E255" t="str">
            <v>EA</v>
          </cell>
          <cell r="F255">
            <v>50</v>
          </cell>
          <cell r="G255">
            <v>10950</v>
          </cell>
          <cell r="I255">
            <v>7991</v>
          </cell>
          <cell r="J255">
            <v>2720</v>
          </cell>
          <cell r="K255">
            <v>2720</v>
          </cell>
          <cell r="M255">
            <v>239</v>
          </cell>
          <cell r="AM255">
            <v>1</v>
          </cell>
          <cell r="AN255">
            <v>0.10400000000000001</v>
          </cell>
          <cell r="AO255">
            <v>1.6</v>
          </cell>
          <cell r="AP255" t="str">
            <v>내선전공</v>
          </cell>
          <cell r="AQ255">
            <v>0.10400000000000001</v>
          </cell>
          <cell r="BB255" t="str">
            <v>전 7-14</v>
          </cell>
        </row>
        <row r="256">
          <cell r="A256">
            <v>235</v>
          </cell>
          <cell r="B256" t="str">
            <v>1로스위치</v>
          </cell>
          <cell r="C256" t="str">
            <v xml:space="preserve">5구 </v>
          </cell>
          <cell r="D256">
            <v>1</v>
          </cell>
          <cell r="E256" t="str">
            <v>EA</v>
          </cell>
          <cell r="F256">
            <v>50</v>
          </cell>
          <cell r="G256">
            <v>13777</v>
          </cell>
          <cell r="I256">
            <v>10114</v>
          </cell>
          <cell r="J256">
            <v>3360</v>
          </cell>
          <cell r="K256">
            <v>3360</v>
          </cell>
          <cell r="M256">
            <v>303</v>
          </cell>
          <cell r="AM256">
            <v>1</v>
          </cell>
          <cell r="AN256">
            <v>0.11700000000000001</v>
          </cell>
          <cell r="AO256">
            <v>1.8</v>
          </cell>
          <cell r="AP256" t="str">
            <v>내선전공</v>
          </cell>
          <cell r="AQ256">
            <v>0.11700000000000001</v>
          </cell>
          <cell r="BB256" t="str">
            <v>전 7-14</v>
          </cell>
        </row>
        <row r="257">
          <cell r="A257">
            <v>236</v>
          </cell>
          <cell r="B257" t="str">
            <v>1로스위치</v>
          </cell>
          <cell r="C257" t="str">
            <v xml:space="preserve">6구 </v>
          </cell>
          <cell r="D257">
            <v>1</v>
          </cell>
          <cell r="E257" t="str">
            <v>EA</v>
          </cell>
          <cell r="F257">
            <v>50</v>
          </cell>
          <cell r="G257">
            <v>16861</v>
          </cell>
          <cell r="I257">
            <v>12487</v>
          </cell>
          <cell r="J257">
            <v>4000</v>
          </cell>
          <cell r="K257">
            <v>4000</v>
          </cell>
          <cell r="M257">
            <v>374</v>
          </cell>
          <cell r="AM257">
            <v>1</v>
          </cell>
          <cell r="AN257">
            <v>0.13</v>
          </cell>
          <cell r="AO257">
            <v>2</v>
          </cell>
          <cell r="AP257" t="str">
            <v>내선전공</v>
          </cell>
          <cell r="AQ257">
            <v>0.13</v>
          </cell>
          <cell r="BB257" t="str">
            <v>전 7-14</v>
          </cell>
        </row>
        <row r="258">
          <cell r="A258">
            <v>237</v>
          </cell>
          <cell r="B258" t="str">
            <v>3로스위치</v>
          </cell>
          <cell r="C258" t="str">
            <v xml:space="preserve">1구 </v>
          </cell>
          <cell r="D258">
            <v>1</v>
          </cell>
          <cell r="E258" t="str">
            <v>EA</v>
          </cell>
          <cell r="F258">
            <v>50</v>
          </cell>
          <cell r="G258">
            <v>5092</v>
          </cell>
          <cell r="I258">
            <v>4082</v>
          </cell>
          <cell r="J258">
            <v>888</v>
          </cell>
          <cell r="K258">
            <v>888</v>
          </cell>
          <cell r="M258">
            <v>122</v>
          </cell>
          <cell r="AM258">
            <v>1</v>
          </cell>
          <cell r="AN258">
            <v>8.5000000000000006E-2</v>
          </cell>
          <cell r="AO258">
            <v>1</v>
          </cell>
          <cell r="AP258" t="str">
            <v>내선전공</v>
          </cell>
          <cell r="AQ258">
            <v>8.5000000000000006E-2</v>
          </cell>
          <cell r="BB258" t="str">
            <v>전 7-14</v>
          </cell>
        </row>
        <row r="259">
          <cell r="A259">
            <v>238</v>
          </cell>
          <cell r="B259" t="str">
            <v>3로스위치</v>
          </cell>
          <cell r="C259" t="str">
            <v xml:space="preserve">2구 </v>
          </cell>
          <cell r="D259">
            <v>1</v>
          </cell>
          <cell r="E259" t="str">
            <v>EA</v>
          </cell>
          <cell r="F259">
            <v>50</v>
          </cell>
          <cell r="G259">
            <v>7638</v>
          </cell>
          <cell r="I259">
            <v>5878</v>
          </cell>
          <cell r="J259">
            <v>1584</v>
          </cell>
          <cell r="K259">
            <v>1584</v>
          </cell>
          <cell r="M259">
            <v>176</v>
          </cell>
          <cell r="AM259">
            <v>1</v>
          </cell>
          <cell r="AN259">
            <v>0.10200000000000001</v>
          </cell>
          <cell r="AO259">
            <v>1.2</v>
          </cell>
          <cell r="AP259" t="str">
            <v>내선전공</v>
          </cell>
          <cell r="AQ259">
            <v>0.10200000000000001</v>
          </cell>
          <cell r="BB259" t="str">
            <v>전 7-14</v>
          </cell>
        </row>
        <row r="260">
          <cell r="A260">
            <v>239</v>
          </cell>
          <cell r="B260" t="str">
            <v>3로스위치</v>
          </cell>
          <cell r="C260" t="str">
            <v xml:space="preserve">3구 </v>
          </cell>
          <cell r="D260">
            <v>1</v>
          </cell>
          <cell r="E260" t="str">
            <v>EA</v>
          </cell>
          <cell r="F260">
            <v>50</v>
          </cell>
          <cell r="G260">
            <v>10521</v>
          </cell>
          <cell r="I260">
            <v>8001</v>
          </cell>
          <cell r="J260">
            <v>2280</v>
          </cell>
          <cell r="K260">
            <v>2280</v>
          </cell>
          <cell r="M260">
            <v>240</v>
          </cell>
          <cell r="AM260">
            <v>1</v>
          </cell>
          <cell r="AN260">
            <v>0.11899999999999999</v>
          </cell>
          <cell r="AO260">
            <v>1.4</v>
          </cell>
          <cell r="AP260" t="str">
            <v>내선전공</v>
          </cell>
          <cell r="AQ260">
            <v>0.11899999999999999</v>
          </cell>
          <cell r="BB260" t="str">
            <v>전 7-14</v>
          </cell>
        </row>
        <row r="261">
          <cell r="A261">
            <v>240</v>
          </cell>
          <cell r="B261" t="str">
            <v>3로스위치</v>
          </cell>
          <cell r="C261" t="str">
            <v xml:space="preserve">1구 (방우) </v>
          </cell>
          <cell r="D261">
            <v>1</v>
          </cell>
          <cell r="E261" t="str">
            <v>EA</v>
          </cell>
          <cell r="F261">
            <v>50</v>
          </cell>
          <cell r="G261">
            <v>5788</v>
          </cell>
          <cell r="I261">
            <v>4082</v>
          </cell>
          <cell r="J261">
            <v>1584</v>
          </cell>
          <cell r="K261">
            <v>1584</v>
          </cell>
          <cell r="M261">
            <v>122</v>
          </cell>
          <cell r="AM261">
            <v>1</v>
          </cell>
          <cell r="AN261">
            <v>8.5000000000000006E-2</v>
          </cell>
          <cell r="AO261">
            <v>1</v>
          </cell>
          <cell r="AP261" t="str">
            <v>내선전공</v>
          </cell>
          <cell r="AQ261">
            <v>8.5000000000000006E-2</v>
          </cell>
          <cell r="BB261" t="str">
            <v>전 7-14</v>
          </cell>
        </row>
        <row r="262">
          <cell r="A262">
            <v>241</v>
          </cell>
          <cell r="B262" t="str">
            <v>콘센트 접지</v>
          </cell>
          <cell r="C262" t="str">
            <v xml:space="preserve">1구 </v>
          </cell>
          <cell r="D262">
            <v>1</v>
          </cell>
          <cell r="E262" t="str">
            <v>EA</v>
          </cell>
          <cell r="F262">
            <v>50</v>
          </cell>
          <cell r="G262">
            <v>4653</v>
          </cell>
          <cell r="I262">
            <v>3842</v>
          </cell>
          <cell r="J262">
            <v>696</v>
          </cell>
          <cell r="K262">
            <v>696</v>
          </cell>
          <cell r="M262">
            <v>115</v>
          </cell>
          <cell r="AM262">
            <v>1</v>
          </cell>
          <cell r="AN262">
            <v>0.08</v>
          </cell>
          <cell r="AO262">
            <v>1</v>
          </cell>
          <cell r="AP262" t="str">
            <v>내선전공</v>
          </cell>
          <cell r="AQ262">
            <v>0.08</v>
          </cell>
          <cell r="BB262" t="str">
            <v>전 7-14</v>
          </cell>
        </row>
        <row r="263">
          <cell r="A263">
            <v>242</v>
          </cell>
          <cell r="B263" t="str">
            <v>콘센트 접지</v>
          </cell>
          <cell r="C263" t="str">
            <v xml:space="preserve">2구 </v>
          </cell>
          <cell r="D263">
            <v>1</v>
          </cell>
          <cell r="E263" t="str">
            <v>EA</v>
          </cell>
          <cell r="F263">
            <v>50</v>
          </cell>
          <cell r="G263">
            <v>6593</v>
          </cell>
          <cell r="I263">
            <v>5532</v>
          </cell>
          <cell r="J263">
            <v>896</v>
          </cell>
          <cell r="K263">
            <v>896</v>
          </cell>
          <cell r="M263">
            <v>165</v>
          </cell>
          <cell r="AM263">
            <v>1</v>
          </cell>
          <cell r="AN263">
            <v>9.6000000000000002E-2</v>
          </cell>
          <cell r="AO263">
            <v>1.2</v>
          </cell>
          <cell r="AP263" t="str">
            <v>내선전공</v>
          </cell>
          <cell r="AQ263">
            <v>9.6000000000000002E-2</v>
          </cell>
          <cell r="BB263" t="str">
            <v>전 7-14</v>
          </cell>
        </row>
        <row r="264">
          <cell r="A264">
            <v>243</v>
          </cell>
          <cell r="B264" t="str">
            <v>콘센트 무접지</v>
          </cell>
          <cell r="C264" t="str">
            <v xml:space="preserve">1구 </v>
          </cell>
          <cell r="D264">
            <v>1</v>
          </cell>
          <cell r="E264" t="str">
            <v>EA</v>
          </cell>
          <cell r="F264">
            <v>50</v>
          </cell>
          <cell r="G264">
            <v>3774</v>
          </cell>
          <cell r="I264">
            <v>3121</v>
          </cell>
          <cell r="J264">
            <v>560</v>
          </cell>
          <cell r="K264">
            <v>560</v>
          </cell>
          <cell r="M264">
            <v>93</v>
          </cell>
          <cell r="AM264">
            <v>1</v>
          </cell>
          <cell r="AN264">
            <v>6.5000000000000002E-2</v>
          </cell>
          <cell r="AO264">
            <v>1</v>
          </cell>
          <cell r="AP264" t="str">
            <v>내선전공</v>
          </cell>
          <cell r="AQ264">
            <v>6.5000000000000002E-2</v>
          </cell>
          <cell r="BB264" t="str">
            <v>전 7-14</v>
          </cell>
        </row>
        <row r="265">
          <cell r="A265">
            <v>244</v>
          </cell>
          <cell r="B265" t="str">
            <v>콘센트 무접지</v>
          </cell>
          <cell r="C265" t="str">
            <v xml:space="preserve">2구 </v>
          </cell>
          <cell r="D265">
            <v>1</v>
          </cell>
          <cell r="E265" t="str">
            <v>EA</v>
          </cell>
          <cell r="F265">
            <v>50</v>
          </cell>
          <cell r="G265">
            <v>5369</v>
          </cell>
          <cell r="I265">
            <v>4495</v>
          </cell>
          <cell r="J265">
            <v>740</v>
          </cell>
          <cell r="K265">
            <v>740</v>
          </cell>
          <cell r="M265">
            <v>134</v>
          </cell>
          <cell r="AM265">
            <v>1</v>
          </cell>
          <cell r="AN265">
            <v>7.8E-2</v>
          </cell>
          <cell r="AO265">
            <v>1.2</v>
          </cell>
          <cell r="AP265" t="str">
            <v>내선전공</v>
          </cell>
          <cell r="AQ265">
            <v>7.8E-2</v>
          </cell>
          <cell r="BB265" t="str">
            <v>전 7-14</v>
          </cell>
        </row>
        <row r="266">
          <cell r="A266">
            <v>245</v>
          </cell>
          <cell r="B266" t="str">
            <v>콘센트 노출</v>
          </cell>
          <cell r="C266" t="str">
            <v xml:space="preserve">1구 </v>
          </cell>
          <cell r="D266">
            <v>1</v>
          </cell>
          <cell r="E266" t="str">
            <v>EA</v>
          </cell>
          <cell r="F266">
            <v>50</v>
          </cell>
          <cell r="G266">
            <v>5971</v>
          </cell>
          <cell r="I266">
            <v>5532</v>
          </cell>
          <cell r="J266">
            <v>274</v>
          </cell>
          <cell r="K266">
            <v>274</v>
          </cell>
          <cell r="M266">
            <v>165</v>
          </cell>
          <cell r="AM266">
            <v>1</v>
          </cell>
          <cell r="AN266">
            <v>9.6000000000000002E-2</v>
          </cell>
          <cell r="AO266">
            <v>1.2</v>
          </cell>
          <cell r="AP266" t="str">
            <v>내선전공</v>
          </cell>
          <cell r="AQ266">
            <v>9.6000000000000002E-2</v>
          </cell>
          <cell r="BB266" t="str">
            <v>전 7-14</v>
          </cell>
        </row>
        <row r="267">
          <cell r="A267">
            <v>246</v>
          </cell>
          <cell r="B267" t="str">
            <v>콘센트 노출</v>
          </cell>
          <cell r="C267" t="str">
            <v xml:space="preserve">1구 3P </v>
          </cell>
          <cell r="D267">
            <v>1</v>
          </cell>
          <cell r="E267" t="str">
            <v>EA</v>
          </cell>
          <cell r="F267">
            <v>50</v>
          </cell>
          <cell r="G267">
            <v>12385</v>
          </cell>
          <cell r="I267">
            <v>10028</v>
          </cell>
          <cell r="J267">
            <v>2057</v>
          </cell>
          <cell r="K267">
            <v>2057</v>
          </cell>
          <cell r="M267">
            <v>300</v>
          </cell>
          <cell r="AM267">
            <v>1</v>
          </cell>
          <cell r="AN267">
            <v>0.17399999999999999</v>
          </cell>
          <cell r="AO267">
            <v>1.2</v>
          </cell>
          <cell r="AP267" t="str">
            <v>내선전공</v>
          </cell>
          <cell r="AQ267">
            <v>0.17399999999999999</v>
          </cell>
          <cell r="BB267" t="str">
            <v>전 7-14</v>
          </cell>
        </row>
        <row r="268">
          <cell r="A268">
            <v>247</v>
          </cell>
          <cell r="B268" t="str">
            <v>콘센트 (방우)</v>
          </cell>
          <cell r="C268" t="str">
            <v xml:space="preserve"> </v>
          </cell>
          <cell r="D268">
            <v>1</v>
          </cell>
          <cell r="E268" t="str">
            <v>EA</v>
          </cell>
          <cell r="F268">
            <v>50</v>
          </cell>
          <cell r="G268">
            <v>5957</v>
          </cell>
          <cell r="I268">
            <v>3842</v>
          </cell>
          <cell r="J268">
            <v>2000</v>
          </cell>
          <cell r="K268">
            <v>2000</v>
          </cell>
          <cell r="M268">
            <v>115</v>
          </cell>
          <cell r="AM268">
            <v>1</v>
          </cell>
          <cell r="AN268">
            <v>0.08</v>
          </cell>
          <cell r="AO268">
            <v>1</v>
          </cell>
          <cell r="AP268" t="str">
            <v>내선전공</v>
          </cell>
          <cell r="AQ268">
            <v>0.08</v>
          </cell>
          <cell r="BB268" t="str">
            <v>전 7-14</v>
          </cell>
        </row>
        <row r="269">
          <cell r="A269">
            <v>248</v>
          </cell>
          <cell r="B269" t="str">
            <v>콘센트 (방수)</v>
          </cell>
          <cell r="C269" t="str">
            <v xml:space="preserve">1구 </v>
          </cell>
          <cell r="D269">
            <v>1</v>
          </cell>
          <cell r="E269" t="str">
            <v>EA</v>
          </cell>
          <cell r="F269">
            <v>50</v>
          </cell>
          <cell r="G269">
            <v>5957</v>
          </cell>
          <cell r="I269">
            <v>3842</v>
          </cell>
          <cell r="J269">
            <v>2000</v>
          </cell>
          <cell r="K269">
            <v>2000</v>
          </cell>
          <cell r="M269">
            <v>115</v>
          </cell>
          <cell r="AM269">
            <v>1</v>
          </cell>
          <cell r="AN269">
            <v>0.08</v>
          </cell>
          <cell r="AO269">
            <v>1</v>
          </cell>
          <cell r="AP269" t="str">
            <v>내선전공</v>
          </cell>
          <cell r="AQ269">
            <v>0.08</v>
          </cell>
          <cell r="BB269" t="str">
            <v>전 7-14</v>
          </cell>
        </row>
        <row r="270">
          <cell r="A270">
            <v>249</v>
          </cell>
          <cell r="B270" t="str">
            <v>콘센트 (방폭)</v>
          </cell>
          <cell r="C270" t="str">
            <v xml:space="preserve">2구 </v>
          </cell>
          <cell r="D270">
            <v>1</v>
          </cell>
          <cell r="E270" t="str">
            <v>EA</v>
          </cell>
          <cell r="F270">
            <v>50</v>
          </cell>
          <cell r="G270">
            <v>60629</v>
          </cell>
          <cell r="I270">
            <v>15368</v>
          </cell>
          <cell r="J270">
            <v>44800</v>
          </cell>
          <cell r="K270">
            <v>44800</v>
          </cell>
          <cell r="M270">
            <v>461</v>
          </cell>
          <cell r="AM270">
            <v>1</v>
          </cell>
          <cell r="AN270">
            <v>0.16</v>
          </cell>
          <cell r="AO270">
            <v>2</v>
          </cell>
          <cell r="AP270" t="str">
            <v>내선전공</v>
          </cell>
          <cell r="AQ270">
            <v>0.16</v>
          </cell>
          <cell r="BB270" t="str">
            <v>전 7-14</v>
          </cell>
        </row>
        <row r="271">
          <cell r="A271">
            <v>250</v>
          </cell>
          <cell r="B271" t="str">
            <v>전화 콘센트</v>
          </cell>
          <cell r="C271" t="str">
            <v xml:space="preserve">4P </v>
          </cell>
          <cell r="D271">
            <v>1</v>
          </cell>
          <cell r="E271" t="str">
            <v>EA</v>
          </cell>
          <cell r="F271">
            <v>50</v>
          </cell>
          <cell r="G271">
            <v>4985</v>
          </cell>
          <cell r="I271">
            <v>4355</v>
          </cell>
          <cell r="J271">
            <v>500</v>
          </cell>
          <cell r="K271">
            <v>500</v>
          </cell>
          <cell r="M271">
            <v>130</v>
          </cell>
          <cell r="AM271">
            <v>1</v>
          </cell>
          <cell r="AN271">
            <v>7.0000000000000007E-2</v>
          </cell>
          <cell r="AO271">
            <v>1</v>
          </cell>
          <cell r="AP271" t="str">
            <v>통신내선공</v>
          </cell>
          <cell r="AQ271">
            <v>7.0000000000000007E-2</v>
          </cell>
          <cell r="BB271" t="str">
            <v>통 3-29</v>
          </cell>
        </row>
        <row r="272">
          <cell r="A272">
            <v>251</v>
          </cell>
          <cell r="B272" t="str">
            <v>TV 유니트</v>
          </cell>
          <cell r="C272" t="str">
            <v xml:space="preserve">단말 </v>
          </cell>
          <cell r="D272">
            <v>1</v>
          </cell>
          <cell r="E272" t="str">
            <v>EA</v>
          </cell>
          <cell r="F272">
            <v>50</v>
          </cell>
          <cell r="G272">
            <v>6347</v>
          </cell>
          <cell r="I272">
            <v>4978</v>
          </cell>
          <cell r="J272">
            <v>1220</v>
          </cell>
          <cell r="K272">
            <v>1220</v>
          </cell>
          <cell r="M272">
            <v>149</v>
          </cell>
          <cell r="AM272">
            <v>1</v>
          </cell>
          <cell r="AN272">
            <v>0.08</v>
          </cell>
          <cell r="AO272">
            <v>1</v>
          </cell>
          <cell r="AP272" t="str">
            <v>통신내선공</v>
          </cell>
          <cell r="AQ272">
            <v>0.08</v>
          </cell>
          <cell r="BB272" t="str">
            <v>통 5-89</v>
          </cell>
        </row>
        <row r="273">
          <cell r="A273">
            <v>252</v>
          </cell>
          <cell r="B273" t="str">
            <v>TV 유니트</v>
          </cell>
          <cell r="C273" t="str">
            <v xml:space="preserve">직렬 </v>
          </cell>
          <cell r="D273">
            <v>1</v>
          </cell>
          <cell r="E273" t="str">
            <v>EA</v>
          </cell>
          <cell r="F273">
            <v>50</v>
          </cell>
          <cell r="G273">
            <v>6483</v>
          </cell>
          <cell r="I273">
            <v>4978</v>
          </cell>
          <cell r="J273">
            <v>1356</v>
          </cell>
          <cell r="K273">
            <v>1356</v>
          </cell>
          <cell r="M273">
            <v>149</v>
          </cell>
          <cell r="AM273">
            <v>1</v>
          </cell>
          <cell r="AN273">
            <v>0.08</v>
          </cell>
          <cell r="AO273">
            <v>1</v>
          </cell>
          <cell r="AP273" t="str">
            <v>통신내선공</v>
          </cell>
          <cell r="AQ273">
            <v>0.08</v>
          </cell>
          <cell r="BB273" t="str">
            <v>통 5-89</v>
          </cell>
        </row>
        <row r="274">
          <cell r="A274">
            <v>253</v>
          </cell>
          <cell r="B274" t="str">
            <v>P.B S/W</v>
          </cell>
          <cell r="C274" t="str">
            <v xml:space="preserve"> </v>
          </cell>
          <cell r="D274">
            <v>1</v>
          </cell>
          <cell r="E274" t="str">
            <v>EA</v>
          </cell>
          <cell r="F274">
            <v>50</v>
          </cell>
          <cell r="G274">
            <v>3214</v>
          </cell>
          <cell r="I274">
            <v>3121</v>
          </cell>
          <cell r="J274">
            <v>0</v>
          </cell>
          <cell r="K274">
            <v>0</v>
          </cell>
          <cell r="M274">
            <v>93</v>
          </cell>
          <cell r="AM274">
            <v>1</v>
          </cell>
          <cell r="AN274">
            <v>6.5000000000000002E-2</v>
          </cell>
          <cell r="AO274">
            <v>1</v>
          </cell>
          <cell r="AP274" t="str">
            <v>내선전공</v>
          </cell>
          <cell r="AQ274">
            <v>6.5000000000000002E-2</v>
          </cell>
          <cell r="BB274" t="str">
            <v>전 7-14</v>
          </cell>
        </row>
        <row r="275">
          <cell r="A275">
            <v>254</v>
          </cell>
          <cell r="B275" t="str">
            <v>차임벨</v>
          </cell>
          <cell r="C275" t="str">
            <v xml:space="preserve"> </v>
          </cell>
          <cell r="D275">
            <v>1</v>
          </cell>
          <cell r="E275" t="str">
            <v>EA</v>
          </cell>
          <cell r="F275">
            <v>50</v>
          </cell>
          <cell r="G275">
            <v>4946</v>
          </cell>
          <cell r="I275">
            <v>4802</v>
          </cell>
          <cell r="J275">
            <v>0</v>
          </cell>
          <cell r="K275">
            <v>0</v>
          </cell>
          <cell r="M275">
            <v>144</v>
          </cell>
          <cell r="AM275">
            <v>1</v>
          </cell>
          <cell r="AN275">
            <v>0.1</v>
          </cell>
          <cell r="AO275">
            <v>1</v>
          </cell>
          <cell r="AP275" t="str">
            <v>내선전공</v>
          </cell>
          <cell r="AQ275">
            <v>0.1</v>
          </cell>
          <cell r="BB275" t="str">
            <v>전 7-13</v>
          </cell>
        </row>
        <row r="276">
          <cell r="A276">
            <v>255</v>
          </cell>
          <cell r="B276" t="str">
            <v>PHOTO CELL S/W</v>
          </cell>
          <cell r="C276" t="str">
            <v xml:space="preserve"> </v>
          </cell>
          <cell r="D276">
            <v>1</v>
          </cell>
          <cell r="E276" t="str">
            <v>EA</v>
          </cell>
          <cell r="F276">
            <v>50</v>
          </cell>
          <cell r="G276">
            <v>10678</v>
          </cell>
          <cell r="I276">
            <v>9125</v>
          </cell>
          <cell r="J276">
            <v>1280</v>
          </cell>
          <cell r="K276">
            <v>1280</v>
          </cell>
          <cell r="M276">
            <v>273</v>
          </cell>
          <cell r="AM276">
            <v>1</v>
          </cell>
          <cell r="AN276">
            <v>0.19</v>
          </cell>
          <cell r="AO276">
            <v>1</v>
          </cell>
          <cell r="AP276" t="str">
            <v>내선전공</v>
          </cell>
          <cell r="AQ276">
            <v>0.19</v>
          </cell>
          <cell r="BB276" t="str">
            <v>전 7-14</v>
          </cell>
        </row>
        <row r="277">
          <cell r="A277">
            <v>256</v>
          </cell>
          <cell r="B277" t="str">
            <v>등기구</v>
          </cell>
          <cell r="C277" t="str">
            <v>FL 2/40W P.P</v>
          </cell>
          <cell r="D277">
            <v>1</v>
          </cell>
          <cell r="E277" t="str">
            <v>EA</v>
          </cell>
          <cell r="F277">
            <v>50</v>
          </cell>
          <cell r="G277">
            <v>38055</v>
          </cell>
          <cell r="I277">
            <v>17530</v>
          </cell>
          <cell r="J277">
            <v>20000</v>
          </cell>
          <cell r="K277">
            <v>20000</v>
          </cell>
          <cell r="M277">
            <v>525</v>
          </cell>
          <cell r="AM277">
            <v>1</v>
          </cell>
          <cell r="AN277">
            <v>0.36499999999999999</v>
          </cell>
          <cell r="AO277">
            <v>1</v>
          </cell>
          <cell r="AP277" t="str">
            <v>내선전공</v>
          </cell>
          <cell r="AQ277">
            <v>0.36499999999999999</v>
          </cell>
          <cell r="BB277" t="str">
            <v>전 7-16</v>
          </cell>
        </row>
        <row r="278">
          <cell r="A278">
            <v>257</v>
          </cell>
          <cell r="B278" t="str">
            <v>등기구</v>
          </cell>
          <cell r="C278" t="str">
            <v>FL 2/40W 직부</v>
          </cell>
          <cell r="D278">
            <v>1</v>
          </cell>
          <cell r="E278" t="str">
            <v>EA</v>
          </cell>
          <cell r="F278">
            <v>50</v>
          </cell>
          <cell r="G278">
            <v>31887</v>
          </cell>
          <cell r="I278">
            <v>14648</v>
          </cell>
          <cell r="J278">
            <v>16800</v>
          </cell>
          <cell r="K278">
            <v>16800</v>
          </cell>
          <cell r="M278">
            <v>439</v>
          </cell>
          <cell r="AM278">
            <v>1</v>
          </cell>
          <cell r="AN278">
            <v>0.30499999999999999</v>
          </cell>
          <cell r="AO278">
            <v>1</v>
          </cell>
          <cell r="AP278" t="str">
            <v>내선전공</v>
          </cell>
          <cell r="AQ278">
            <v>0.30499999999999999</v>
          </cell>
          <cell r="BB278" t="str">
            <v>전 7-16</v>
          </cell>
        </row>
        <row r="279">
          <cell r="A279">
            <v>258</v>
          </cell>
          <cell r="B279" t="str">
            <v>등기구</v>
          </cell>
          <cell r="C279" t="str">
            <v>FL 2/40W 매입</v>
          </cell>
          <cell r="D279">
            <v>1</v>
          </cell>
          <cell r="E279" t="str">
            <v>EA</v>
          </cell>
          <cell r="F279">
            <v>50</v>
          </cell>
          <cell r="G279">
            <v>45154</v>
          </cell>
          <cell r="I279">
            <v>22092</v>
          </cell>
          <cell r="J279">
            <v>22400</v>
          </cell>
          <cell r="K279">
            <v>22400</v>
          </cell>
          <cell r="M279">
            <v>662</v>
          </cell>
          <cell r="AM279">
            <v>1</v>
          </cell>
          <cell r="AN279">
            <v>0.46</v>
          </cell>
          <cell r="AO279">
            <v>1</v>
          </cell>
          <cell r="AP279" t="str">
            <v>내선전공</v>
          </cell>
          <cell r="AQ279">
            <v>0.46</v>
          </cell>
          <cell r="BB279" t="str">
            <v>전 7-16</v>
          </cell>
        </row>
        <row r="280">
          <cell r="A280">
            <v>259</v>
          </cell>
          <cell r="B280" t="str">
            <v>등기구</v>
          </cell>
          <cell r="C280" t="str">
            <v>B 1</v>
          </cell>
          <cell r="D280">
            <v>1</v>
          </cell>
          <cell r="E280" t="str">
            <v>EA</v>
          </cell>
          <cell r="F280">
            <v>50</v>
          </cell>
          <cell r="G280">
            <v>30040</v>
          </cell>
          <cell r="I280">
            <v>14408</v>
          </cell>
          <cell r="J280">
            <v>15200</v>
          </cell>
          <cell r="K280">
            <v>15200</v>
          </cell>
          <cell r="M280">
            <v>432</v>
          </cell>
          <cell r="AM280">
            <v>1</v>
          </cell>
          <cell r="AN280">
            <v>0.3</v>
          </cell>
          <cell r="AO280">
            <v>1</v>
          </cell>
          <cell r="AP280" t="str">
            <v>내선전공</v>
          </cell>
          <cell r="AQ280">
            <v>0.3</v>
          </cell>
          <cell r="BB280" t="str">
            <v>전 7-16</v>
          </cell>
        </row>
        <row r="281">
          <cell r="A281">
            <v>260</v>
          </cell>
          <cell r="B281" t="str">
            <v>등기구</v>
          </cell>
          <cell r="C281" t="str">
            <v>IL 60W 직부</v>
          </cell>
          <cell r="D281">
            <v>1</v>
          </cell>
          <cell r="E281" t="str">
            <v>EA</v>
          </cell>
          <cell r="F281">
            <v>50</v>
          </cell>
          <cell r="G281">
            <v>24104</v>
          </cell>
          <cell r="I281">
            <v>8645</v>
          </cell>
          <cell r="J281">
            <v>15200</v>
          </cell>
          <cell r="K281">
            <v>15200</v>
          </cell>
          <cell r="M281">
            <v>259</v>
          </cell>
          <cell r="AM281">
            <v>1</v>
          </cell>
          <cell r="AN281">
            <v>0.18</v>
          </cell>
          <cell r="AO281">
            <v>1</v>
          </cell>
          <cell r="AP281" t="str">
            <v>내선전공</v>
          </cell>
          <cell r="AQ281">
            <v>0.18</v>
          </cell>
          <cell r="BB281" t="str">
            <v>전 7-16</v>
          </cell>
        </row>
        <row r="282">
          <cell r="A282">
            <v>261</v>
          </cell>
          <cell r="B282" t="str">
            <v>등기구</v>
          </cell>
          <cell r="C282" t="str">
            <v>IL 100W 직부</v>
          </cell>
          <cell r="D282">
            <v>1</v>
          </cell>
          <cell r="E282" t="str">
            <v>EA</v>
          </cell>
          <cell r="F282">
            <v>50</v>
          </cell>
          <cell r="G282">
            <v>30198</v>
          </cell>
          <cell r="I282">
            <v>9125</v>
          </cell>
          <cell r="J282">
            <v>20800</v>
          </cell>
          <cell r="K282">
            <v>20800</v>
          </cell>
          <cell r="M282">
            <v>273</v>
          </cell>
          <cell r="AM282">
            <v>1</v>
          </cell>
          <cell r="AN282">
            <v>0.19</v>
          </cell>
          <cell r="AO282">
            <v>1</v>
          </cell>
          <cell r="AP282" t="str">
            <v>내선전공</v>
          </cell>
          <cell r="AQ282">
            <v>0.19</v>
          </cell>
          <cell r="BB282" t="str">
            <v>전 7-16</v>
          </cell>
        </row>
        <row r="283">
          <cell r="A283">
            <v>262</v>
          </cell>
          <cell r="B283" t="str">
            <v>등기구</v>
          </cell>
          <cell r="C283" t="str">
            <v>IL 100W 벽부</v>
          </cell>
          <cell r="D283">
            <v>1</v>
          </cell>
          <cell r="E283" t="str">
            <v>EA</v>
          </cell>
          <cell r="F283">
            <v>50</v>
          </cell>
          <cell r="G283">
            <v>22998</v>
          </cell>
          <cell r="I283">
            <v>9125</v>
          </cell>
          <cell r="J283">
            <v>13600</v>
          </cell>
          <cell r="K283">
            <v>13600</v>
          </cell>
          <cell r="M283">
            <v>273</v>
          </cell>
          <cell r="AM283">
            <v>1</v>
          </cell>
          <cell r="AN283">
            <v>0.19</v>
          </cell>
          <cell r="AO283">
            <v>1</v>
          </cell>
          <cell r="AP283" t="str">
            <v>내선전공</v>
          </cell>
          <cell r="AQ283">
            <v>0.19</v>
          </cell>
          <cell r="BB283" t="str">
            <v>전 7-16</v>
          </cell>
        </row>
        <row r="284">
          <cell r="A284">
            <v>263</v>
          </cell>
          <cell r="B284" t="str">
            <v>등기구</v>
          </cell>
          <cell r="C284" t="str">
            <v xml:space="preserve">E </v>
          </cell>
          <cell r="D284">
            <v>1</v>
          </cell>
          <cell r="E284" t="str">
            <v>EA</v>
          </cell>
          <cell r="F284">
            <v>50</v>
          </cell>
          <cell r="G284">
            <v>28918</v>
          </cell>
          <cell r="I284">
            <v>11766</v>
          </cell>
          <cell r="J284">
            <v>16800</v>
          </cell>
          <cell r="K284">
            <v>16800</v>
          </cell>
          <cell r="M284">
            <v>352</v>
          </cell>
          <cell r="AM284">
            <v>1</v>
          </cell>
          <cell r="AN284">
            <v>0.245</v>
          </cell>
          <cell r="AO284">
            <v>1</v>
          </cell>
          <cell r="AP284" t="str">
            <v>내선전공</v>
          </cell>
          <cell r="AQ284">
            <v>0.245</v>
          </cell>
          <cell r="BB284" t="str">
            <v>전 7-16</v>
          </cell>
        </row>
        <row r="285">
          <cell r="A285">
            <v>264</v>
          </cell>
          <cell r="B285" t="str">
            <v>등기구</v>
          </cell>
          <cell r="C285" t="str">
            <v>E 1</v>
          </cell>
          <cell r="D285">
            <v>1</v>
          </cell>
          <cell r="E285" t="str">
            <v>EA</v>
          </cell>
          <cell r="F285">
            <v>50</v>
          </cell>
          <cell r="G285">
            <v>23245</v>
          </cell>
          <cell r="I285">
            <v>9365</v>
          </cell>
          <cell r="J285">
            <v>13600</v>
          </cell>
          <cell r="K285">
            <v>13600</v>
          </cell>
          <cell r="M285">
            <v>280</v>
          </cell>
          <cell r="AM285">
            <v>1</v>
          </cell>
          <cell r="AN285">
            <v>0.19500000000000001</v>
          </cell>
          <cell r="AO285">
            <v>1</v>
          </cell>
          <cell r="AP285" t="str">
            <v>내선전공</v>
          </cell>
          <cell r="AQ285">
            <v>0.19500000000000001</v>
          </cell>
          <cell r="BB285" t="str">
            <v>전 7-16</v>
          </cell>
        </row>
        <row r="286">
          <cell r="A286">
            <v>265</v>
          </cell>
          <cell r="B286" t="str">
            <v>등기구</v>
          </cell>
          <cell r="C286" t="str">
            <v xml:space="preserve">F </v>
          </cell>
          <cell r="D286">
            <v>1</v>
          </cell>
          <cell r="E286" t="str">
            <v>EA</v>
          </cell>
          <cell r="F286">
            <v>50</v>
          </cell>
          <cell r="G286">
            <v>12104</v>
          </cell>
          <cell r="I286">
            <v>8645</v>
          </cell>
          <cell r="J286">
            <v>3200</v>
          </cell>
          <cell r="K286">
            <v>3200</v>
          </cell>
          <cell r="M286">
            <v>259</v>
          </cell>
          <cell r="AM286">
            <v>1</v>
          </cell>
          <cell r="AN286">
            <v>0.18</v>
          </cell>
          <cell r="AO286">
            <v>1</v>
          </cell>
          <cell r="AP286" t="str">
            <v>내선전공</v>
          </cell>
          <cell r="AQ286">
            <v>0.18</v>
          </cell>
          <cell r="BB286" t="str">
            <v>전 7-15</v>
          </cell>
        </row>
        <row r="287">
          <cell r="A287">
            <v>266</v>
          </cell>
          <cell r="B287" t="str">
            <v>등기구</v>
          </cell>
          <cell r="C287" t="str">
            <v xml:space="preserve">G </v>
          </cell>
          <cell r="D287">
            <v>1</v>
          </cell>
          <cell r="E287" t="str">
            <v>EA</v>
          </cell>
          <cell r="F287">
            <v>50</v>
          </cell>
          <cell r="G287">
            <v>62614</v>
          </cell>
          <cell r="I287">
            <v>25839</v>
          </cell>
          <cell r="J287">
            <v>36000</v>
          </cell>
          <cell r="K287">
            <v>36000</v>
          </cell>
          <cell r="M287">
            <v>775</v>
          </cell>
          <cell r="AM287">
            <v>1</v>
          </cell>
          <cell r="AN287">
            <v>0.53800000000000003</v>
          </cell>
          <cell r="AO287">
            <v>1</v>
          </cell>
          <cell r="AP287" t="str">
            <v>내선전공</v>
          </cell>
          <cell r="AQ287">
            <v>0.53800000000000003</v>
          </cell>
          <cell r="BB287" t="str">
            <v>전 7-16</v>
          </cell>
        </row>
        <row r="288">
          <cell r="A288">
            <v>267</v>
          </cell>
          <cell r="B288" t="str">
            <v>등기구</v>
          </cell>
          <cell r="C288" t="str">
            <v xml:space="preserve">H </v>
          </cell>
          <cell r="D288">
            <v>1</v>
          </cell>
          <cell r="E288" t="str">
            <v>EA</v>
          </cell>
          <cell r="F288">
            <v>50</v>
          </cell>
          <cell r="G288">
            <v>23608</v>
          </cell>
          <cell r="I288">
            <v>8164</v>
          </cell>
          <cell r="J288">
            <v>15200</v>
          </cell>
          <cell r="K288">
            <v>15200</v>
          </cell>
          <cell r="M288">
            <v>244</v>
          </cell>
          <cell r="AM288">
            <v>1</v>
          </cell>
          <cell r="AN288">
            <v>0.17</v>
          </cell>
          <cell r="AO288">
            <v>1</v>
          </cell>
          <cell r="AP288" t="str">
            <v>내선전공</v>
          </cell>
          <cell r="AQ288">
            <v>0.17</v>
          </cell>
          <cell r="BB288" t="str">
            <v>전 7-15</v>
          </cell>
        </row>
        <row r="289">
          <cell r="A289">
            <v>268</v>
          </cell>
          <cell r="B289" t="str">
            <v>등기구</v>
          </cell>
          <cell r="C289" t="str">
            <v xml:space="preserve">I </v>
          </cell>
          <cell r="D289">
            <v>1</v>
          </cell>
          <cell r="E289" t="str">
            <v>EA</v>
          </cell>
          <cell r="F289">
            <v>50</v>
          </cell>
          <cell r="G289">
            <v>13015</v>
          </cell>
          <cell r="I289">
            <v>7588</v>
          </cell>
          <cell r="J289">
            <v>5200</v>
          </cell>
          <cell r="K289">
            <v>5200</v>
          </cell>
          <cell r="M289">
            <v>227</v>
          </cell>
          <cell r="AM289">
            <v>1</v>
          </cell>
          <cell r="AN289">
            <v>0.158</v>
          </cell>
          <cell r="AO289">
            <v>1</v>
          </cell>
          <cell r="AP289" t="str">
            <v>내선전공</v>
          </cell>
          <cell r="AQ289">
            <v>0.158</v>
          </cell>
          <cell r="BB289" t="str">
            <v>전 7-15</v>
          </cell>
        </row>
        <row r="290">
          <cell r="A290">
            <v>269</v>
          </cell>
          <cell r="B290" t="str">
            <v>등기구</v>
          </cell>
          <cell r="C290" t="str">
            <v>J 1</v>
          </cell>
          <cell r="D290">
            <v>1</v>
          </cell>
          <cell r="E290" t="str">
            <v>EA</v>
          </cell>
          <cell r="F290">
            <v>50</v>
          </cell>
          <cell r="G290">
            <v>32118</v>
          </cell>
          <cell r="I290">
            <v>11766</v>
          </cell>
          <cell r="J290">
            <v>20000</v>
          </cell>
          <cell r="K290">
            <v>20000</v>
          </cell>
          <cell r="M290">
            <v>352</v>
          </cell>
          <cell r="AM290">
            <v>1</v>
          </cell>
          <cell r="AN290">
            <v>0.245</v>
          </cell>
          <cell r="AO290">
            <v>1</v>
          </cell>
          <cell r="AP290" t="str">
            <v>내선전공</v>
          </cell>
          <cell r="AQ290">
            <v>0.245</v>
          </cell>
          <cell r="BB290" t="str">
            <v>전 7-15</v>
          </cell>
        </row>
        <row r="291">
          <cell r="A291">
            <v>270</v>
          </cell>
          <cell r="B291" t="str">
            <v>등기구</v>
          </cell>
          <cell r="C291" t="str">
            <v xml:space="preserve">K </v>
          </cell>
          <cell r="D291">
            <v>1</v>
          </cell>
          <cell r="E291" t="str">
            <v>EA</v>
          </cell>
          <cell r="F291">
            <v>50</v>
          </cell>
          <cell r="G291">
            <v>61638</v>
          </cell>
          <cell r="I291">
            <v>32659</v>
          </cell>
          <cell r="J291">
            <v>28000</v>
          </cell>
          <cell r="K291">
            <v>28000</v>
          </cell>
          <cell r="M291">
            <v>979</v>
          </cell>
          <cell r="AM291">
            <v>1</v>
          </cell>
          <cell r="AN291">
            <v>0.34</v>
          </cell>
          <cell r="AO291">
            <v>2</v>
          </cell>
          <cell r="AP291" t="str">
            <v>내선전공</v>
          </cell>
          <cell r="AQ291">
            <v>0.34</v>
          </cell>
          <cell r="BB291" t="str">
            <v>전 7-15</v>
          </cell>
        </row>
        <row r="292">
          <cell r="A292">
            <v>271</v>
          </cell>
          <cell r="B292" t="str">
            <v>등기구</v>
          </cell>
          <cell r="C292" t="str">
            <v xml:space="preserve">L </v>
          </cell>
          <cell r="D292">
            <v>1</v>
          </cell>
          <cell r="E292" t="str">
            <v>EA</v>
          </cell>
          <cell r="F292">
            <v>50</v>
          </cell>
          <cell r="G292">
            <v>132719</v>
          </cell>
          <cell r="I292">
            <v>70601</v>
          </cell>
          <cell r="J292">
            <v>60000</v>
          </cell>
          <cell r="K292">
            <v>60000</v>
          </cell>
          <cell r="M292">
            <v>2118</v>
          </cell>
          <cell r="AM292">
            <v>1</v>
          </cell>
          <cell r="AN292">
            <v>1.47</v>
          </cell>
          <cell r="AO292">
            <v>1</v>
          </cell>
          <cell r="AP292" t="str">
            <v>내선전공</v>
          </cell>
          <cell r="AQ292">
            <v>1.47</v>
          </cell>
          <cell r="BB292" t="str">
            <v>전 7-17</v>
          </cell>
        </row>
        <row r="293">
          <cell r="A293">
            <v>272</v>
          </cell>
          <cell r="B293" t="str">
            <v>등기구</v>
          </cell>
          <cell r="C293" t="str">
            <v>L 1</v>
          </cell>
          <cell r="D293">
            <v>1</v>
          </cell>
          <cell r="E293" t="str">
            <v>EA</v>
          </cell>
          <cell r="F293">
            <v>50</v>
          </cell>
          <cell r="G293">
            <v>137403</v>
          </cell>
          <cell r="I293">
            <v>72042</v>
          </cell>
          <cell r="J293">
            <v>63200</v>
          </cell>
          <cell r="K293">
            <v>63200</v>
          </cell>
          <cell r="M293">
            <v>2161</v>
          </cell>
          <cell r="AM293">
            <v>1</v>
          </cell>
          <cell r="AN293">
            <v>1.5</v>
          </cell>
          <cell r="AO293">
            <v>1</v>
          </cell>
          <cell r="AP293" t="str">
            <v>내선전공</v>
          </cell>
          <cell r="AQ293">
            <v>1.5</v>
          </cell>
          <cell r="BB293" t="str">
            <v>전 7-17</v>
          </cell>
        </row>
        <row r="294">
          <cell r="A294">
            <v>273</v>
          </cell>
          <cell r="B294" t="str">
            <v>등기구</v>
          </cell>
          <cell r="C294" t="str">
            <v xml:space="preserve">M </v>
          </cell>
          <cell r="D294">
            <v>1</v>
          </cell>
          <cell r="E294" t="str">
            <v>EA</v>
          </cell>
          <cell r="F294">
            <v>50</v>
          </cell>
          <cell r="G294">
            <v>64118</v>
          </cell>
          <cell r="I294">
            <v>11766</v>
          </cell>
          <cell r="J294">
            <v>52000</v>
          </cell>
          <cell r="K294">
            <v>52000</v>
          </cell>
          <cell r="M294">
            <v>352</v>
          </cell>
          <cell r="AM294">
            <v>1</v>
          </cell>
          <cell r="AN294">
            <v>0.245</v>
          </cell>
          <cell r="AO294">
            <v>1</v>
          </cell>
          <cell r="AP294" t="str">
            <v>내선전공</v>
          </cell>
          <cell r="AQ294">
            <v>0.245</v>
          </cell>
          <cell r="BB294" t="str">
            <v>전 7-16</v>
          </cell>
        </row>
        <row r="295">
          <cell r="A295">
            <v>274</v>
          </cell>
          <cell r="B295" t="str">
            <v>등기구</v>
          </cell>
          <cell r="C295" t="str">
            <v xml:space="preserve">N </v>
          </cell>
          <cell r="D295">
            <v>1</v>
          </cell>
          <cell r="E295" t="str">
            <v>EA</v>
          </cell>
          <cell r="F295">
            <v>50</v>
          </cell>
          <cell r="G295">
            <v>28904</v>
          </cell>
          <cell r="I295">
            <v>8645</v>
          </cell>
          <cell r="J295">
            <v>20000</v>
          </cell>
          <cell r="K295">
            <v>20000</v>
          </cell>
          <cell r="M295">
            <v>259</v>
          </cell>
          <cell r="AM295">
            <v>1</v>
          </cell>
          <cell r="AN295">
            <v>0.18</v>
          </cell>
          <cell r="AO295">
            <v>1</v>
          </cell>
          <cell r="AP295" t="str">
            <v>내선전공</v>
          </cell>
          <cell r="AQ295">
            <v>0.18</v>
          </cell>
          <cell r="BB295" t="str">
            <v>전 7-15</v>
          </cell>
        </row>
        <row r="296">
          <cell r="A296">
            <v>275</v>
          </cell>
          <cell r="B296" t="str">
            <v>등기구</v>
          </cell>
          <cell r="C296" t="str">
            <v xml:space="preserve">MH 175W </v>
          </cell>
          <cell r="D296">
            <v>1</v>
          </cell>
          <cell r="E296" t="str">
            <v>EA</v>
          </cell>
          <cell r="F296">
            <v>50</v>
          </cell>
          <cell r="G296">
            <v>55787</v>
          </cell>
          <cell r="I296">
            <v>19211</v>
          </cell>
          <cell r="J296">
            <v>36000</v>
          </cell>
          <cell r="K296">
            <v>36000</v>
          </cell>
          <cell r="M296">
            <v>576</v>
          </cell>
          <cell r="AM296">
            <v>1</v>
          </cell>
          <cell r="AN296">
            <v>0.4</v>
          </cell>
          <cell r="AO296">
            <v>1</v>
          </cell>
          <cell r="AP296" t="str">
            <v>내선전공</v>
          </cell>
          <cell r="AQ296">
            <v>0.4</v>
          </cell>
          <cell r="BB296" t="str">
            <v>전 7-17</v>
          </cell>
        </row>
        <row r="297">
          <cell r="A297">
            <v>276</v>
          </cell>
          <cell r="B297" t="str">
            <v>등기구</v>
          </cell>
          <cell r="C297" t="str">
            <v xml:space="preserve">P </v>
          </cell>
          <cell r="D297">
            <v>1</v>
          </cell>
          <cell r="E297" t="str">
            <v>EA</v>
          </cell>
          <cell r="F297">
            <v>50</v>
          </cell>
          <cell r="G297">
            <v>567753</v>
          </cell>
          <cell r="I297">
            <v>248304</v>
          </cell>
          <cell r="J297">
            <v>312000</v>
          </cell>
          <cell r="K297">
            <v>312000</v>
          </cell>
          <cell r="M297">
            <v>7449</v>
          </cell>
          <cell r="AM297">
            <v>1</v>
          </cell>
          <cell r="AN297">
            <v>5.17</v>
          </cell>
          <cell r="AO297">
            <v>1</v>
          </cell>
          <cell r="AP297" t="str">
            <v>내선전공</v>
          </cell>
          <cell r="AQ297">
            <v>5.17</v>
          </cell>
          <cell r="BB297" t="str">
            <v>전 7-17</v>
          </cell>
        </row>
        <row r="298">
          <cell r="A298">
            <v>277</v>
          </cell>
          <cell r="B298" t="str">
            <v>스피커</v>
          </cell>
          <cell r="C298" t="str">
            <v xml:space="preserve">천정 3W </v>
          </cell>
          <cell r="D298">
            <v>1</v>
          </cell>
          <cell r="E298" t="str">
            <v>EA</v>
          </cell>
          <cell r="F298">
            <v>50</v>
          </cell>
          <cell r="G298">
            <v>41642</v>
          </cell>
          <cell r="I298">
            <v>28002</v>
          </cell>
          <cell r="J298">
            <v>12800</v>
          </cell>
          <cell r="K298">
            <v>12800</v>
          </cell>
          <cell r="M298">
            <v>840</v>
          </cell>
          <cell r="AM298">
            <v>1</v>
          </cell>
          <cell r="AN298">
            <v>0.45</v>
          </cell>
          <cell r="AO298">
            <v>1</v>
          </cell>
          <cell r="AP298" t="str">
            <v>통신내선공</v>
          </cell>
          <cell r="AQ298">
            <v>0.45</v>
          </cell>
          <cell r="BB298" t="str">
            <v>통 3-29</v>
          </cell>
        </row>
        <row r="299">
          <cell r="A299">
            <v>278</v>
          </cell>
          <cell r="B299" t="str">
            <v>스피커</v>
          </cell>
          <cell r="C299" t="str">
            <v xml:space="preserve">벽부 3W </v>
          </cell>
          <cell r="D299">
            <v>1</v>
          </cell>
          <cell r="E299" t="str">
            <v>EA</v>
          </cell>
          <cell r="F299">
            <v>50</v>
          </cell>
          <cell r="G299">
            <v>41642</v>
          </cell>
          <cell r="I299">
            <v>28002</v>
          </cell>
          <cell r="J299">
            <v>12800</v>
          </cell>
          <cell r="K299">
            <v>12800</v>
          </cell>
          <cell r="M299">
            <v>840</v>
          </cell>
          <cell r="AM299">
            <v>1</v>
          </cell>
          <cell r="AN299">
            <v>0.45</v>
          </cell>
          <cell r="AO299">
            <v>1</v>
          </cell>
          <cell r="AP299" t="str">
            <v>통신내선공</v>
          </cell>
          <cell r="AQ299">
            <v>0.45</v>
          </cell>
          <cell r="BB299" t="str">
            <v>통 3-29</v>
          </cell>
        </row>
        <row r="300">
          <cell r="A300">
            <v>279</v>
          </cell>
          <cell r="B300" t="str">
            <v>스피커</v>
          </cell>
          <cell r="C300" t="str">
            <v xml:space="preserve">컬럼 10W </v>
          </cell>
          <cell r="D300">
            <v>1</v>
          </cell>
          <cell r="E300" t="str">
            <v>EA</v>
          </cell>
          <cell r="F300">
            <v>50</v>
          </cell>
          <cell r="G300">
            <v>62456</v>
          </cell>
          <cell r="I300">
            <v>37336</v>
          </cell>
          <cell r="J300">
            <v>24000</v>
          </cell>
          <cell r="K300">
            <v>24000</v>
          </cell>
          <cell r="M300">
            <v>1120</v>
          </cell>
          <cell r="AM300">
            <v>1</v>
          </cell>
          <cell r="AN300">
            <v>0.6</v>
          </cell>
          <cell r="AO300">
            <v>1</v>
          </cell>
          <cell r="AP300" t="str">
            <v>통신내선공</v>
          </cell>
          <cell r="AQ300">
            <v>0.6</v>
          </cell>
          <cell r="BB300" t="str">
            <v>통 3-29</v>
          </cell>
        </row>
        <row r="301">
          <cell r="A301">
            <v>280</v>
          </cell>
          <cell r="B301" t="str">
            <v>스피커</v>
          </cell>
          <cell r="C301" t="str">
            <v xml:space="preserve">컬럼 20W </v>
          </cell>
          <cell r="D301">
            <v>1</v>
          </cell>
          <cell r="E301" t="str">
            <v>EA</v>
          </cell>
          <cell r="F301">
            <v>50</v>
          </cell>
          <cell r="G301">
            <v>98494</v>
          </cell>
          <cell r="I301">
            <v>62228</v>
          </cell>
          <cell r="J301">
            <v>34400</v>
          </cell>
          <cell r="K301">
            <v>34400</v>
          </cell>
          <cell r="M301">
            <v>1866</v>
          </cell>
          <cell r="AM301">
            <v>1</v>
          </cell>
          <cell r="AN301">
            <v>1</v>
          </cell>
          <cell r="AO301">
            <v>1</v>
          </cell>
          <cell r="AP301" t="str">
            <v>통신내선공</v>
          </cell>
          <cell r="AQ301">
            <v>1</v>
          </cell>
          <cell r="BB301" t="str">
            <v>통 3-29</v>
          </cell>
        </row>
        <row r="302">
          <cell r="A302">
            <v>281</v>
          </cell>
          <cell r="B302" t="str">
            <v>스피커</v>
          </cell>
          <cell r="C302" t="str">
            <v xml:space="preserve">컬럼 40W </v>
          </cell>
          <cell r="D302">
            <v>1</v>
          </cell>
          <cell r="E302" t="str">
            <v>EA</v>
          </cell>
          <cell r="F302">
            <v>50</v>
          </cell>
          <cell r="G302">
            <v>114494</v>
          </cell>
          <cell r="I302">
            <v>62228</v>
          </cell>
          <cell r="J302">
            <v>50400</v>
          </cell>
          <cell r="K302">
            <v>50400</v>
          </cell>
          <cell r="M302">
            <v>1866</v>
          </cell>
          <cell r="AM302">
            <v>1</v>
          </cell>
          <cell r="AN302">
            <v>1</v>
          </cell>
          <cell r="AO302">
            <v>1</v>
          </cell>
          <cell r="AP302" t="str">
            <v>통신내선공</v>
          </cell>
          <cell r="AQ302">
            <v>1</v>
          </cell>
          <cell r="BB302" t="str">
            <v>통 3-29</v>
          </cell>
        </row>
        <row r="303">
          <cell r="A303">
            <v>282</v>
          </cell>
          <cell r="B303" t="str">
            <v>전화 단자함 (연강)</v>
          </cell>
          <cell r="C303" t="str">
            <v>중간 10P</v>
          </cell>
          <cell r="D303">
            <v>1</v>
          </cell>
          <cell r="E303" t="str">
            <v>EA</v>
          </cell>
          <cell r="F303">
            <v>50</v>
          </cell>
          <cell r="G303">
            <v>65202</v>
          </cell>
          <cell r="I303">
            <v>54760</v>
          </cell>
          <cell r="J303">
            <v>8800</v>
          </cell>
          <cell r="K303">
            <v>8800</v>
          </cell>
          <cell r="M303">
            <v>1642</v>
          </cell>
          <cell r="AM303">
            <v>2</v>
          </cell>
          <cell r="AN303">
            <v>1</v>
          </cell>
          <cell r="AO303">
            <v>1</v>
          </cell>
          <cell r="AP303" t="str">
            <v>보통인부</v>
          </cell>
          <cell r="AQ303">
            <v>0.45</v>
          </cell>
          <cell r="AR303" t="str">
            <v>통신케이블공</v>
          </cell>
          <cell r="AS303">
            <v>0.55000000000000004</v>
          </cell>
          <cell r="BB303" t="str">
            <v>통 3-30</v>
          </cell>
        </row>
        <row r="304">
          <cell r="A304">
            <v>283</v>
          </cell>
          <cell r="B304" t="str">
            <v>전화 단자함 (연강)</v>
          </cell>
          <cell r="C304" t="str">
            <v>중간 20P</v>
          </cell>
          <cell r="D304">
            <v>1</v>
          </cell>
          <cell r="E304" t="str">
            <v>EA</v>
          </cell>
          <cell r="F304">
            <v>50</v>
          </cell>
          <cell r="G304">
            <v>74373</v>
          </cell>
          <cell r="I304">
            <v>62110</v>
          </cell>
          <cell r="J304">
            <v>10400</v>
          </cell>
          <cell r="K304">
            <v>10400</v>
          </cell>
          <cell r="M304">
            <v>1863</v>
          </cell>
          <cell r="AM304">
            <v>2</v>
          </cell>
          <cell r="AN304">
            <v>1.1000000000000001</v>
          </cell>
          <cell r="AO304">
            <v>1</v>
          </cell>
          <cell r="AP304" t="str">
            <v>보통인부</v>
          </cell>
          <cell r="AQ304">
            <v>0.45</v>
          </cell>
          <cell r="AR304" t="str">
            <v>통신케이블공</v>
          </cell>
          <cell r="AS304">
            <v>0.65</v>
          </cell>
          <cell r="BB304" t="str">
            <v>통 3-30</v>
          </cell>
        </row>
        <row r="305">
          <cell r="A305">
            <v>284</v>
          </cell>
          <cell r="B305" t="str">
            <v>전화 단자함 (연강)</v>
          </cell>
          <cell r="C305" t="str">
            <v>중간 30P</v>
          </cell>
          <cell r="D305">
            <v>1</v>
          </cell>
          <cell r="E305" t="str">
            <v>EA</v>
          </cell>
          <cell r="F305">
            <v>50</v>
          </cell>
          <cell r="G305">
            <v>77493</v>
          </cell>
          <cell r="I305">
            <v>62110</v>
          </cell>
          <cell r="J305">
            <v>13520</v>
          </cell>
          <cell r="K305">
            <v>13520</v>
          </cell>
          <cell r="M305">
            <v>1863</v>
          </cell>
          <cell r="AM305">
            <v>2</v>
          </cell>
          <cell r="AN305">
            <v>1.1000000000000001</v>
          </cell>
          <cell r="AO305">
            <v>1</v>
          </cell>
          <cell r="AP305" t="str">
            <v>보통인부</v>
          </cell>
          <cell r="AQ305">
            <v>0.45</v>
          </cell>
          <cell r="AR305" t="str">
            <v>통신케이블공</v>
          </cell>
          <cell r="AS305">
            <v>0.65</v>
          </cell>
          <cell r="BB305" t="str">
            <v>통 3-30</v>
          </cell>
        </row>
        <row r="306">
          <cell r="A306">
            <v>285</v>
          </cell>
          <cell r="B306" t="str">
            <v>전화 단자함 (연강)</v>
          </cell>
          <cell r="C306" t="str">
            <v>중간 40P</v>
          </cell>
          <cell r="D306">
            <v>1</v>
          </cell>
          <cell r="E306" t="str">
            <v>EA</v>
          </cell>
          <cell r="F306">
            <v>50</v>
          </cell>
          <cell r="G306">
            <v>77173</v>
          </cell>
          <cell r="I306">
            <v>62110</v>
          </cell>
          <cell r="J306">
            <v>13200</v>
          </cell>
          <cell r="K306">
            <v>13200</v>
          </cell>
          <cell r="M306">
            <v>1863</v>
          </cell>
          <cell r="AM306">
            <v>2</v>
          </cell>
          <cell r="AN306">
            <v>1.1000000000000001</v>
          </cell>
          <cell r="AO306">
            <v>1</v>
          </cell>
          <cell r="AP306" t="str">
            <v>보통인부</v>
          </cell>
          <cell r="AQ306">
            <v>0.45</v>
          </cell>
          <cell r="AR306" t="str">
            <v>통신케이블공</v>
          </cell>
          <cell r="AS306">
            <v>0.65</v>
          </cell>
          <cell r="BB306" t="str">
            <v>통 3-30</v>
          </cell>
        </row>
        <row r="307">
          <cell r="A307">
            <v>286</v>
          </cell>
          <cell r="B307" t="str">
            <v>전화 단자함 (연강)</v>
          </cell>
          <cell r="C307" t="str">
            <v>중간 50P</v>
          </cell>
          <cell r="D307">
            <v>1</v>
          </cell>
          <cell r="E307" t="str">
            <v>EA</v>
          </cell>
          <cell r="F307">
            <v>50</v>
          </cell>
          <cell r="G307">
            <v>81573</v>
          </cell>
          <cell r="I307">
            <v>62110</v>
          </cell>
          <cell r="J307">
            <v>17600</v>
          </cell>
          <cell r="K307">
            <v>17600</v>
          </cell>
          <cell r="M307">
            <v>1863</v>
          </cell>
          <cell r="AM307">
            <v>2</v>
          </cell>
          <cell r="AN307">
            <v>1.1000000000000001</v>
          </cell>
          <cell r="AO307">
            <v>1</v>
          </cell>
          <cell r="AP307" t="str">
            <v>보통인부</v>
          </cell>
          <cell r="AQ307">
            <v>0.45</v>
          </cell>
          <cell r="AR307" t="str">
            <v>통신케이블공</v>
          </cell>
          <cell r="AS307">
            <v>0.65</v>
          </cell>
          <cell r="BB307" t="str">
            <v>통 3-30</v>
          </cell>
        </row>
        <row r="308">
          <cell r="A308">
            <v>287</v>
          </cell>
          <cell r="B308" t="str">
            <v>전화 단자함 (연강)</v>
          </cell>
          <cell r="C308" t="str">
            <v>중간 60P</v>
          </cell>
          <cell r="D308">
            <v>1</v>
          </cell>
          <cell r="E308" t="str">
            <v>EA</v>
          </cell>
          <cell r="F308">
            <v>50</v>
          </cell>
          <cell r="G308">
            <v>81573</v>
          </cell>
          <cell r="I308">
            <v>62110</v>
          </cell>
          <cell r="J308">
            <v>17600</v>
          </cell>
          <cell r="K308">
            <v>17600</v>
          </cell>
          <cell r="M308">
            <v>1863</v>
          </cell>
          <cell r="AM308">
            <v>2</v>
          </cell>
          <cell r="AN308">
            <v>1.1000000000000001</v>
          </cell>
          <cell r="AO308">
            <v>1</v>
          </cell>
          <cell r="AP308" t="str">
            <v>보통인부</v>
          </cell>
          <cell r="AQ308">
            <v>0.45</v>
          </cell>
          <cell r="AR308" t="str">
            <v>통신케이블공</v>
          </cell>
          <cell r="AS308">
            <v>0.65</v>
          </cell>
          <cell r="BB308" t="str">
            <v>통 3-30</v>
          </cell>
        </row>
        <row r="309">
          <cell r="A309">
            <v>288</v>
          </cell>
          <cell r="B309" t="str">
            <v>전화 단자함 (연강)</v>
          </cell>
          <cell r="C309" t="str">
            <v>국선 10+10</v>
          </cell>
          <cell r="D309">
            <v>1</v>
          </cell>
          <cell r="E309" t="str">
            <v>EA</v>
          </cell>
          <cell r="F309">
            <v>50</v>
          </cell>
          <cell r="G309">
            <v>85413</v>
          </cell>
          <cell r="I309">
            <v>62110</v>
          </cell>
          <cell r="J309">
            <v>21440</v>
          </cell>
          <cell r="K309">
            <v>21440</v>
          </cell>
          <cell r="M309">
            <v>1863</v>
          </cell>
          <cell r="AM309">
            <v>2</v>
          </cell>
          <cell r="AN309">
            <v>1.1000000000000001</v>
          </cell>
          <cell r="AO309">
            <v>1</v>
          </cell>
          <cell r="AP309" t="str">
            <v>보통인부</v>
          </cell>
          <cell r="AQ309">
            <v>0.45</v>
          </cell>
          <cell r="AR309" t="str">
            <v>통신케이블공</v>
          </cell>
          <cell r="AS309">
            <v>0.65</v>
          </cell>
          <cell r="BB309" t="str">
            <v>통 3-30</v>
          </cell>
        </row>
        <row r="310">
          <cell r="A310">
            <v>289</v>
          </cell>
          <cell r="B310" t="str">
            <v>전화 단자함 (연강)</v>
          </cell>
          <cell r="C310" t="str">
            <v>국선 30+80</v>
          </cell>
          <cell r="D310">
            <v>1</v>
          </cell>
          <cell r="E310" t="str">
            <v>EA</v>
          </cell>
          <cell r="F310">
            <v>50</v>
          </cell>
          <cell r="G310">
            <v>171167</v>
          </cell>
          <cell r="I310">
            <v>74532</v>
          </cell>
          <cell r="J310">
            <v>94400</v>
          </cell>
          <cell r="K310">
            <v>94400</v>
          </cell>
          <cell r="M310">
            <v>2235</v>
          </cell>
          <cell r="AM310">
            <v>2</v>
          </cell>
          <cell r="AN310">
            <v>1.32</v>
          </cell>
          <cell r="AO310">
            <v>1</v>
          </cell>
          <cell r="AP310" t="str">
            <v>보통인부</v>
          </cell>
          <cell r="AQ310">
            <v>0.54</v>
          </cell>
          <cell r="AR310" t="str">
            <v>통신케이블공</v>
          </cell>
          <cell r="AS310">
            <v>0.78</v>
          </cell>
          <cell r="BB310" t="str">
            <v>통 3-30</v>
          </cell>
        </row>
        <row r="311">
          <cell r="A311">
            <v>290</v>
          </cell>
          <cell r="B311" t="str">
            <v>전화 단자함 (연강)</v>
          </cell>
          <cell r="C311" t="str">
            <v>국선 50+100</v>
          </cell>
          <cell r="D311">
            <v>1</v>
          </cell>
          <cell r="E311" t="str">
            <v>EA</v>
          </cell>
          <cell r="F311">
            <v>50</v>
          </cell>
          <cell r="G311">
            <v>171167</v>
          </cell>
          <cell r="I311">
            <v>74532</v>
          </cell>
          <cell r="J311">
            <v>94400</v>
          </cell>
          <cell r="K311">
            <v>94400</v>
          </cell>
          <cell r="M311">
            <v>2235</v>
          </cell>
          <cell r="AM311">
            <v>2</v>
          </cell>
          <cell r="AN311">
            <v>1.32</v>
          </cell>
          <cell r="AO311">
            <v>1</v>
          </cell>
          <cell r="AP311" t="str">
            <v>보통인부</v>
          </cell>
          <cell r="AQ311">
            <v>0.54</v>
          </cell>
          <cell r="AR311" t="str">
            <v>통신케이블공</v>
          </cell>
          <cell r="AS311">
            <v>0.78</v>
          </cell>
          <cell r="BB311" t="str">
            <v>통 3-30</v>
          </cell>
        </row>
        <row r="312">
          <cell r="A312">
            <v>291</v>
          </cell>
          <cell r="B312" t="str">
            <v>스피커 단자반</v>
          </cell>
          <cell r="C312" t="str">
            <v xml:space="preserve">10P </v>
          </cell>
          <cell r="D312">
            <v>1</v>
          </cell>
          <cell r="E312" t="str">
            <v>EA</v>
          </cell>
          <cell r="F312">
            <v>50</v>
          </cell>
          <cell r="G312">
            <v>65202</v>
          </cell>
          <cell r="I312">
            <v>54760</v>
          </cell>
          <cell r="J312">
            <v>8800</v>
          </cell>
          <cell r="K312">
            <v>8800</v>
          </cell>
          <cell r="M312">
            <v>1642</v>
          </cell>
          <cell r="AM312">
            <v>2</v>
          </cell>
          <cell r="AN312">
            <v>1</v>
          </cell>
          <cell r="AO312">
            <v>1</v>
          </cell>
          <cell r="AP312" t="str">
            <v>보통인부</v>
          </cell>
          <cell r="AQ312">
            <v>0.45</v>
          </cell>
          <cell r="AR312" t="str">
            <v>통신케이블공</v>
          </cell>
          <cell r="AS312">
            <v>0.55000000000000004</v>
          </cell>
          <cell r="BB312" t="str">
            <v>통 3-30</v>
          </cell>
        </row>
        <row r="313">
          <cell r="A313">
            <v>292</v>
          </cell>
          <cell r="B313" t="str">
            <v>스피커 단자반</v>
          </cell>
          <cell r="C313" t="str">
            <v xml:space="preserve">30P </v>
          </cell>
          <cell r="D313">
            <v>1</v>
          </cell>
          <cell r="E313" t="str">
            <v>EA</v>
          </cell>
          <cell r="F313">
            <v>50</v>
          </cell>
          <cell r="G313">
            <v>77173</v>
          </cell>
          <cell r="I313">
            <v>62110</v>
          </cell>
          <cell r="J313">
            <v>13200</v>
          </cell>
          <cell r="K313">
            <v>13200</v>
          </cell>
          <cell r="M313">
            <v>1863</v>
          </cell>
          <cell r="AM313">
            <v>2</v>
          </cell>
          <cell r="AN313">
            <v>1.1000000000000001</v>
          </cell>
          <cell r="AO313">
            <v>1</v>
          </cell>
          <cell r="AP313" t="str">
            <v>보통인부</v>
          </cell>
          <cell r="AQ313">
            <v>0.45</v>
          </cell>
          <cell r="AR313" t="str">
            <v>통신케이블공</v>
          </cell>
          <cell r="AS313">
            <v>0.65</v>
          </cell>
          <cell r="BB313" t="str">
            <v>통 3-30</v>
          </cell>
        </row>
        <row r="314">
          <cell r="A314">
            <v>293</v>
          </cell>
          <cell r="B314" t="str">
            <v>TV 안테나</v>
          </cell>
          <cell r="C314" t="str">
            <v xml:space="preserve">UHF/VHF </v>
          </cell>
          <cell r="D314">
            <v>1</v>
          </cell>
          <cell r="E314" t="str">
            <v>EA</v>
          </cell>
          <cell r="F314">
            <v>50</v>
          </cell>
          <cell r="G314">
            <v>142317</v>
          </cell>
          <cell r="I314">
            <v>97007</v>
          </cell>
          <cell r="J314">
            <v>42400</v>
          </cell>
          <cell r="K314">
            <v>42400</v>
          </cell>
          <cell r="M314">
            <v>2910</v>
          </cell>
          <cell r="AM314">
            <v>2</v>
          </cell>
          <cell r="AN314">
            <v>1.1800000000000002</v>
          </cell>
          <cell r="AO314">
            <v>1</v>
          </cell>
          <cell r="AP314" t="str">
            <v>무선안테나공</v>
          </cell>
          <cell r="AQ314">
            <v>0.5</v>
          </cell>
          <cell r="AR314" t="str">
            <v>통신설비공</v>
          </cell>
          <cell r="AS314">
            <v>0.68</v>
          </cell>
          <cell r="BB314" t="str">
            <v>통 5-89</v>
          </cell>
        </row>
        <row r="315">
          <cell r="A315">
            <v>294</v>
          </cell>
          <cell r="B315" t="str">
            <v>TV 분배기</v>
          </cell>
          <cell r="C315" t="str">
            <v xml:space="preserve">6WAY </v>
          </cell>
          <cell r="D315">
            <v>1</v>
          </cell>
          <cell r="E315" t="str">
            <v>EA</v>
          </cell>
          <cell r="F315">
            <v>50</v>
          </cell>
          <cell r="G315">
            <v>43708</v>
          </cell>
          <cell r="I315">
            <v>38164</v>
          </cell>
          <cell r="J315">
            <v>4400</v>
          </cell>
          <cell r="K315">
            <v>4400</v>
          </cell>
          <cell r="M315">
            <v>1144</v>
          </cell>
          <cell r="AM315">
            <v>2</v>
          </cell>
          <cell r="AN315">
            <v>0.48</v>
          </cell>
          <cell r="AO315">
            <v>1</v>
          </cell>
          <cell r="AP315" t="str">
            <v>통신내선공</v>
          </cell>
          <cell r="AQ315">
            <v>0.3</v>
          </cell>
          <cell r="AR315" t="str">
            <v>무선안테나공</v>
          </cell>
          <cell r="AS315">
            <v>0.18</v>
          </cell>
          <cell r="BB315" t="str">
            <v>통 5-89</v>
          </cell>
        </row>
        <row r="316">
          <cell r="A316">
            <v>295</v>
          </cell>
          <cell r="B316" t="str">
            <v>TV 분배기</v>
          </cell>
          <cell r="C316" t="str">
            <v xml:space="preserve">4WAY </v>
          </cell>
          <cell r="D316">
            <v>1</v>
          </cell>
          <cell r="E316" t="str">
            <v>EA</v>
          </cell>
          <cell r="F316">
            <v>50</v>
          </cell>
          <cell r="G316">
            <v>31728</v>
          </cell>
          <cell r="I316">
            <v>27309</v>
          </cell>
          <cell r="J316">
            <v>3600</v>
          </cell>
          <cell r="K316">
            <v>3600</v>
          </cell>
          <cell r="M316">
            <v>819</v>
          </cell>
          <cell r="AM316">
            <v>2</v>
          </cell>
          <cell r="AN316">
            <v>0.35</v>
          </cell>
          <cell r="AO316">
            <v>1</v>
          </cell>
          <cell r="AP316" t="str">
            <v>통신내선공</v>
          </cell>
          <cell r="AQ316">
            <v>0.23</v>
          </cell>
          <cell r="AR316" t="str">
            <v>무선안테나공</v>
          </cell>
          <cell r="AS316">
            <v>0.12</v>
          </cell>
          <cell r="BB316" t="str">
            <v>통 5-89</v>
          </cell>
        </row>
        <row r="317">
          <cell r="A317">
            <v>296</v>
          </cell>
          <cell r="B317" t="str">
            <v>TV 증폭기</v>
          </cell>
          <cell r="C317" t="str">
            <v xml:space="preserve"> </v>
          </cell>
          <cell r="D317">
            <v>1</v>
          </cell>
          <cell r="E317" t="str">
            <v>EA</v>
          </cell>
          <cell r="F317">
            <v>50</v>
          </cell>
          <cell r="G317">
            <v>142889</v>
          </cell>
          <cell r="I317">
            <v>103776</v>
          </cell>
          <cell r="J317">
            <v>36000</v>
          </cell>
          <cell r="K317">
            <v>36000</v>
          </cell>
          <cell r="M317">
            <v>3113</v>
          </cell>
          <cell r="AM317">
            <v>2</v>
          </cell>
          <cell r="AN317">
            <v>1.0900000000000001</v>
          </cell>
          <cell r="AO317">
            <v>1</v>
          </cell>
          <cell r="AP317" t="str">
            <v>통신내선공</v>
          </cell>
          <cell r="AQ317">
            <v>0.31</v>
          </cell>
          <cell r="AR317" t="str">
            <v>무선안테나공</v>
          </cell>
          <cell r="AS317">
            <v>0.78</v>
          </cell>
          <cell r="BB317" t="str">
            <v>통 5-89</v>
          </cell>
        </row>
        <row r="318">
          <cell r="A318">
            <v>297</v>
          </cell>
          <cell r="B318" t="str">
            <v>MCCB</v>
          </cell>
          <cell r="C318" t="str">
            <v>E 2P50AF</v>
          </cell>
          <cell r="D318">
            <v>1</v>
          </cell>
          <cell r="E318" t="str">
            <v>EA</v>
          </cell>
          <cell r="F318">
            <v>50</v>
          </cell>
          <cell r="G318">
            <v>18701</v>
          </cell>
          <cell r="I318">
            <v>6118</v>
          </cell>
          <cell r="J318">
            <v>12400</v>
          </cell>
          <cell r="K318">
            <v>12400</v>
          </cell>
          <cell r="M318">
            <v>183</v>
          </cell>
          <cell r="AM318">
            <v>1</v>
          </cell>
          <cell r="AN318">
            <v>0.182</v>
          </cell>
          <cell r="AO318">
            <v>0.7</v>
          </cell>
          <cell r="AP318" t="str">
            <v>내선전공</v>
          </cell>
          <cell r="AQ318">
            <v>0.182</v>
          </cell>
          <cell r="BB318" t="str">
            <v>전 7-12</v>
          </cell>
        </row>
        <row r="319">
          <cell r="A319">
            <v>298</v>
          </cell>
          <cell r="B319" t="str">
            <v>MCCB</v>
          </cell>
          <cell r="C319" t="str">
            <v>2P 100AF</v>
          </cell>
          <cell r="D319">
            <v>1</v>
          </cell>
          <cell r="E319" t="str">
            <v>EA</v>
          </cell>
          <cell r="F319">
            <v>50</v>
          </cell>
          <cell r="G319">
            <v>39101</v>
          </cell>
          <cell r="I319">
            <v>6118</v>
          </cell>
          <cell r="J319">
            <v>32800</v>
          </cell>
          <cell r="K319">
            <v>32800</v>
          </cell>
          <cell r="M319">
            <v>183</v>
          </cell>
          <cell r="AM319">
            <v>1</v>
          </cell>
          <cell r="AN319">
            <v>0.182</v>
          </cell>
          <cell r="AO319">
            <v>0.7</v>
          </cell>
          <cell r="AP319" t="str">
            <v>내선전공</v>
          </cell>
          <cell r="AQ319">
            <v>0.182</v>
          </cell>
          <cell r="BB319" t="str">
            <v>전 7-12</v>
          </cell>
        </row>
        <row r="320">
          <cell r="A320">
            <v>299</v>
          </cell>
          <cell r="B320" t="str">
            <v>ELB</v>
          </cell>
          <cell r="C320" t="str">
            <v>2P 30AF</v>
          </cell>
          <cell r="D320">
            <v>1</v>
          </cell>
          <cell r="E320" t="str">
            <v>EA</v>
          </cell>
          <cell r="F320">
            <v>50</v>
          </cell>
          <cell r="G320">
            <v>34861</v>
          </cell>
          <cell r="I320">
            <v>6118</v>
          </cell>
          <cell r="J320">
            <v>28560</v>
          </cell>
          <cell r="K320">
            <v>28560</v>
          </cell>
          <cell r="M320">
            <v>183</v>
          </cell>
          <cell r="AM320">
            <v>1</v>
          </cell>
          <cell r="AN320">
            <v>0.182</v>
          </cell>
          <cell r="AO320">
            <v>0.7</v>
          </cell>
          <cell r="AP320" t="str">
            <v>내선전공</v>
          </cell>
          <cell r="AQ320">
            <v>0.182</v>
          </cell>
          <cell r="BB320" t="str">
            <v>전 7-12</v>
          </cell>
        </row>
        <row r="321">
          <cell r="A321">
            <v>300</v>
          </cell>
          <cell r="B321" t="str">
            <v>전주용 입상관</v>
          </cell>
          <cell r="C321" t="str">
            <v xml:space="preserve">150D </v>
          </cell>
          <cell r="D321">
            <v>1</v>
          </cell>
          <cell r="E321" t="str">
            <v>m</v>
          </cell>
          <cell r="F321">
            <v>50</v>
          </cell>
          <cell r="G321">
            <v>88536</v>
          </cell>
          <cell r="I321">
            <v>72754</v>
          </cell>
          <cell r="J321">
            <v>13600</v>
          </cell>
          <cell r="K321">
            <v>13600</v>
          </cell>
          <cell r="M321">
            <v>2182</v>
          </cell>
          <cell r="AM321">
            <v>2</v>
          </cell>
          <cell r="AN321">
            <v>0.63</v>
          </cell>
          <cell r="AO321">
            <v>1</v>
          </cell>
          <cell r="AP321" t="str">
            <v>배전전공</v>
          </cell>
          <cell r="AQ321">
            <v>0.46</v>
          </cell>
          <cell r="AR321" t="str">
            <v>보통인부</v>
          </cell>
          <cell r="AS321">
            <v>0.17</v>
          </cell>
          <cell r="BB321" t="str">
            <v>전 5-37-2</v>
          </cell>
        </row>
        <row r="322">
          <cell r="A322">
            <v>301</v>
          </cell>
          <cell r="B322" t="str">
            <v>유도등</v>
          </cell>
          <cell r="C322" t="str">
            <v xml:space="preserve">통로 </v>
          </cell>
          <cell r="D322">
            <v>1</v>
          </cell>
          <cell r="E322" t="str">
            <v>EA</v>
          </cell>
          <cell r="F322">
            <v>50</v>
          </cell>
          <cell r="G322">
            <v>31493</v>
          </cell>
          <cell r="I322">
            <v>9605</v>
          </cell>
          <cell r="J322">
            <v>21600</v>
          </cell>
          <cell r="K322">
            <v>21600</v>
          </cell>
          <cell r="M322">
            <v>288</v>
          </cell>
          <cell r="AM322">
            <v>1</v>
          </cell>
          <cell r="AN322">
            <v>0.2</v>
          </cell>
          <cell r="AO322">
            <v>1</v>
          </cell>
          <cell r="AP322" t="str">
            <v>내선전공</v>
          </cell>
          <cell r="AQ322">
            <v>0.2</v>
          </cell>
          <cell r="BB322" t="str">
            <v>전 7-19</v>
          </cell>
        </row>
        <row r="323">
          <cell r="A323">
            <v>302</v>
          </cell>
          <cell r="B323" t="str">
            <v>유도등</v>
          </cell>
          <cell r="C323" t="str">
            <v>비상구 소</v>
          </cell>
          <cell r="D323">
            <v>1</v>
          </cell>
          <cell r="E323" t="str">
            <v>EA</v>
          </cell>
          <cell r="F323">
            <v>50</v>
          </cell>
          <cell r="G323">
            <v>29893</v>
          </cell>
          <cell r="I323">
            <v>9605</v>
          </cell>
          <cell r="J323">
            <v>20000</v>
          </cell>
          <cell r="K323">
            <v>20000</v>
          </cell>
          <cell r="M323">
            <v>288</v>
          </cell>
          <cell r="AM323">
            <v>1</v>
          </cell>
          <cell r="AN323">
            <v>0.2</v>
          </cell>
          <cell r="AO323">
            <v>1</v>
          </cell>
          <cell r="AP323" t="str">
            <v>내선전공</v>
          </cell>
          <cell r="AQ323">
            <v>0.2</v>
          </cell>
          <cell r="BB323" t="str">
            <v>전 7-19</v>
          </cell>
        </row>
        <row r="324">
          <cell r="A324">
            <v>303</v>
          </cell>
          <cell r="B324" t="str">
            <v>유도등</v>
          </cell>
          <cell r="C324" t="str">
            <v>비상구 중</v>
          </cell>
          <cell r="D324">
            <v>1</v>
          </cell>
          <cell r="E324" t="str">
            <v>EA</v>
          </cell>
          <cell r="F324">
            <v>50</v>
          </cell>
          <cell r="G324">
            <v>37893</v>
          </cell>
          <cell r="I324">
            <v>9605</v>
          </cell>
          <cell r="J324">
            <v>28000</v>
          </cell>
          <cell r="K324">
            <v>28000</v>
          </cell>
          <cell r="M324">
            <v>288</v>
          </cell>
          <cell r="AM324">
            <v>1</v>
          </cell>
          <cell r="AN324">
            <v>0.2</v>
          </cell>
          <cell r="AO324">
            <v>1</v>
          </cell>
          <cell r="AP324" t="str">
            <v>내선전공</v>
          </cell>
          <cell r="AQ324">
            <v>0.2</v>
          </cell>
          <cell r="BB324" t="str">
            <v>전 7-19</v>
          </cell>
        </row>
        <row r="325">
          <cell r="A325">
            <v>304</v>
          </cell>
          <cell r="B325" t="str">
            <v>감지기</v>
          </cell>
          <cell r="C325" t="str">
            <v xml:space="preserve">정온식 </v>
          </cell>
          <cell r="D325">
            <v>1</v>
          </cell>
          <cell r="E325" t="str">
            <v>EA</v>
          </cell>
          <cell r="F325">
            <v>50</v>
          </cell>
          <cell r="G325">
            <v>10030</v>
          </cell>
          <cell r="I325">
            <v>6243</v>
          </cell>
          <cell r="J325">
            <v>3600</v>
          </cell>
          <cell r="K325">
            <v>3600</v>
          </cell>
          <cell r="M325">
            <v>187</v>
          </cell>
          <cell r="AM325">
            <v>1</v>
          </cell>
          <cell r="AN325">
            <v>0.13</v>
          </cell>
          <cell r="AO325">
            <v>1</v>
          </cell>
          <cell r="AP325" t="str">
            <v>내선전공</v>
          </cell>
          <cell r="AQ325">
            <v>0.13</v>
          </cell>
          <cell r="BB325" t="str">
            <v>전 7-19</v>
          </cell>
        </row>
        <row r="326">
          <cell r="A326">
            <v>305</v>
          </cell>
          <cell r="B326" t="str">
            <v>감지기</v>
          </cell>
          <cell r="C326" t="str">
            <v xml:space="preserve">차동식 </v>
          </cell>
          <cell r="D326">
            <v>1</v>
          </cell>
          <cell r="E326" t="str">
            <v>EA</v>
          </cell>
          <cell r="F326">
            <v>50</v>
          </cell>
          <cell r="G326">
            <v>10430</v>
          </cell>
          <cell r="I326">
            <v>6243</v>
          </cell>
          <cell r="J326">
            <v>4000</v>
          </cell>
          <cell r="K326">
            <v>4000</v>
          </cell>
          <cell r="M326">
            <v>187</v>
          </cell>
          <cell r="AM326">
            <v>1</v>
          </cell>
          <cell r="AN326">
            <v>0.13</v>
          </cell>
          <cell r="AO326">
            <v>1</v>
          </cell>
          <cell r="AP326" t="str">
            <v>내선전공</v>
          </cell>
          <cell r="AQ326">
            <v>0.13</v>
          </cell>
          <cell r="BB326" t="str">
            <v>전 7-19</v>
          </cell>
        </row>
        <row r="327">
          <cell r="A327">
            <v>306</v>
          </cell>
          <cell r="B327" t="str">
            <v>감지기</v>
          </cell>
          <cell r="C327" t="str">
            <v xml:space="preserve">연기식 </v>
          </cell>
          <cell r="D327">
            <v>1</v>
          </cell>
          <cell r="E327" t="str">
            <v>EA</v>
          </cell>
          <cell r="F327">
            <v>50</v>
          </cell>
          <cell r="G327">
            <v>22430</v>
          </cell>
          <cell r="I327">
            <v>6243</v>
          </cell>
          <cell r="J327">
            <v>16000</v>
          </cell>
          <cell r="K327">
            <v>16000</v>
          </cell>
          <cell r="M327">
            <v>187</v>
          </cell>
          <cell r="AM327">
            <v>1</v>
          </cell>
          <cell r="AN327">
            <v>0.13</v>
          </cell>
          <cell r="AO327">
            <v>1</v>
          </cell>
          <cell r="AP327" t="str">
            <v>내선전공</v>
          </cell>
          <cell r="AQ327">
            <v>0.13</v>
          </cell>
          <cell r="BB327" t="str">
            <v>전 7-19</v>
          </cell>
        </row>
        <row r="328">
          <cell r="A328">
            <v>307</v>
          </cell>
          <cell r="B328" t="str">
            <v>화재수신반</v>
          </cell>
          <cell r="C328" t="str">
            <v>P-1 5CCT</v>
          </cell>
          <cell r="D328">
            <v>1</v>
          </cell>
          <cell r="E328" t="str">
            <v>EA</v>
          </cell>
          <cell r="F328">
            <v>50</v>
          </cell>
          <cell r="G328">
            <v>448813</v>
          </cell>
          <cell r="I328">
            <v>288168</v>
          </cell>
          <cell r="J328">
            <v>152000</v>
          </cell>
          <cell r="K328">
            <v>152000</v>
          </cell>
          <cell r="M328">
            <v>8645</v>
          </cell>
          <cell r="AM328">
            <v>1</v>
          </cell>
          <cell r="AN328">
            <v>6</v>
          </cell>
          <cell r="AO328">
            <v>1</v>
          </cell>
          <cell r="AP328" t="str">
            <v>내선전공</v>
          </cell>
          <cell r="AQ328">
            <v>6</v>
          </cell>
          <cell r="BB328" t="str">
            <v>전 7-19</v>
          </cell>
        </row>
        <row r="329">
          <cell r="A329">
            <v>308</v>
          </cell>
          <cell r="B329" t="str">
            <v>화재수신반</v>
          </cell>
          <cell r="C329" t="str">
            <v>P-1 10CCT</v>
          </cell>
          <cell r="D329">
            <v>1</v>
          </cell>
          <cell r="E329" t="str">
            <v>EA</v>
          </cell>
          <cell r="F329">
            <v>50</v>
          </cell>
          <cell r="G329">
            <v>613219</v>
          </cell>
          <cell r="I329">
            <v>432252</v>
          </cell>
          <cell r="J329">
            <v>168000</v>
          </cell>
          <cell r="K329">
            <v>168000</v>
          </cell>
          <cell r="M329">
            <v>12967</v>
          </cell>
          <cell r="AM329">
            <v>1</v>
          </cell>
          <cell r="AN329">
            <v>9</v>
          </cell>
          <cell r="AO329">
            <v>1</v>
          </cell>
          <cell r="AP329" t="str">
            <v>내선전공</v>
          </cell>
          <cell r="AQ329">
            <v>9</v>
          </cell>
          <cell r="BB329" t="str">
            <v>전 7-19</v>
          </cell>
        </row>
        <row r="330">
          <cell r="A330">
            <v>309</v>
          </cell>
          <cell r="B330" t="str">
            <v>화재수신반</v>
          </cell>
          <cell r="C330" t="str">
            <v>P-1 20CCT</v>
          </cell>
          <cell r="D330">
            <v>1</v>
          </cell>
          <cell r="E330" t="str">
            <v>EA</v>
          </cell>
          <cell r="F330">
            <v>50</v>
          </cell>
          <cell r="G330">
            <v>924826</v>
          </cell>
          <cell r="I330">
            <v>576336</v>
          </cell>
          <cell r="J330">
            <v>331200</v>
          </cell>
          <cell r="K330">
            <v>331200</v>
          </cell>
          <cell r="M330">
            <v>17290</v>
          </cell>
          <cell r="AM330">
            <v>1</v>
          </cell>
          <cell r="AN330">
            <v>12</v>
          </cell>
          <cell r="AO330">
            <v>1</v>
          </cell>
          <cell r="AP330" t="str">
            <v>내선전공</v>
          </cell>
          <cell r="AQ330">
            <v>12</v>
          </cell>
          <cell r="BB330" t="str">
            <v>전 7-19</v>
          </cell>
        </row>
        <row r="331">
          <cell r="A331">
            <v>310</v>
          </cell>
          <cell r="B331" t="str">
            <v>수동발신기</v>
          </cell>
          <cell r="C331" t="str">
            <v xml:space="preserve">P-1 </v>
          </cell>
          <cell r="D331">
            <v>1</v>
          </cell>
          <cell r="E331" t="str">
            <v>EA</v>
          </cell>
          <cell r="F331">
            <v>50</v>
          </cell>
          <cell r="G331">
            <v>102840</v>
          </cell>
          <cell r="I331">
            <v>14408</v>
          </cell>
          <cell r="J331">
            <v>88000</v>
          </cell>
          <cell r="K331">
            <v>88000</v>
          </cell>
          <cell r="M331">
            <v>432</v>
          </cell>
          <cell r="AM331">
            <v>1</v>
          </cell>
          <cell r="AN331">
            <v>0.3</v>
          </cell>
          <cell r="AO331">
            <v>1</v>
          </cell>
          <cell r="AP331" t="str">
            <v>내선전공</v>
          </cell>
          <cell r="AQ331">
            <v>0.3</v>
          </cell>
          <cell r="BB331" t="str">
            <v>전 7-19</v>
          </cell>
        </row>
        <row r="332">
          <cell r="A332">
            <v>311</v>
          </cell>
          <cell r="B332" t="str">
            <v>방송 AMP</v>
          </cell>
          <cell r="C332" t="str">
            <v xml:space="preserve">1680W </v>
          </cell>
          <cell r="D332">
            <v>1</v>
          </cell>
          <cell r="E332" t="str">
            <v>EA</v>
          </cell>
          <cell r="F332">
            <v>50</v>
          </cell>
          <cell r="G332">
            <v>5848853</v>
          </cell>
          <cell r="I332">
            <v>560052</v>
          </cell>
          <cell r="J332">
            <v>5272000</v>
          </cell>
          <cell r="K332">
            <v>5272000</v>
          </cell>
          <cell r="M332">
            <v>16801</v>
          </cell>
          <cell r="AM332">
            <v>1</v>
          </cell>
          <cell r="AN332">
            <v>9</v>
          </cell>
          <cell r="AO332">
            <v>1</v>
          </cell>
          <cell r="AP332" t="str">
            <v>통신내선공</v>
          </cell>
          <cell r="AQ332">
            <v>9</v>
          </cell>
        </row>
        <row r="333">
          <cell r="A333">
            <v>312</v>
          </cell>
          <cell r="B333" t="str">
            <v>NFB BOX</v>
          </cell>
          <cell r="C333" t="str">
            <v>1P 50/20 x1</v>
          </cell>
          <cell r="D333">
            <v>1</v>
          </cell>
          <cell r="E333" t="str">
            <v>EA</v>
          </cell>
          <cell r="F333">
            <v>50</v>
          </cell>
          <cell r="G333">
            <v>56328</v>
          </cell>
          <cell r="I333">
            <v>31698</v>
          </cell>
          <cell r="J333">
            <v>23680</v>
          </cell>
          <cell r="K333">
            <v>23680</v>
          </cell>
          <cell r="M333">
            <v>950</v>
          </cell>
          <cell r="AM333">
            <v>1</v>
          </cell>
          <cell r="AN333">
            <v>0.66</v>
          </cell>
          <cell r="AO333">
            <v>1</v>
          </cell>
          <cell r="AP333" t="str">
            <v>내선전공</v>
          </cell>
          <cell r="AQ333">
            <v>0.66</v>
          </cell>
          <cell r="BB333" t="str">
            <v>전 7-3</v>
          </cell>
        </row>
        <row r="334">
          <cell r="A334">
            <v>313</v>
          </cell>
          <cell r="B334" t="str">
            <v>NFB BOX</v>
          </cell>
          <cell r="C334" t="str">
            <v>1P 50/20 x2</v>
          </cell>
          <cell r="D334">
            <v>1</v>
          </cell>
          <cell r="E334" t="str">
            <v>EA</v>
          </cell>
          <cell r="F334">
            <v>50</v>
          </cell>
          <cell r="G334">
            <v>80888</v>
          </cell>
          <cell r="I334">
            <v>31698</v>
          </cell>
          <cell r="J334">
            <v>48240</v>
          </cell>
          <cell r="K334">
            <v>48240</v>
          </cell>
          <cell r="M334">
            <v>950</v>
          </cell>
          <cell r="AM334">
            <v>1</v>
          </cell>
          <cell r="AN334">
            <v>0.66</v>
          </cell>
          <cell r="AO334">
            <v>1</v>
          </cell>
          <cell r="AP334" t="str">
            <v>내선전공</v>
          </cell>
          <cell r="AQ334">
            <v>0.66</v>
          </cell>
          <cell r="BB334" t="str">
            <v>전 7-3</v>
          </cell>
        </row>
        <row r="335">
          <cell r="A335">
            <v>314</v>
          </cell>
          <cell r="B335" t="str">
            <v>NFB BOX</v>
          </cell>
          <cell r="C335" t="str">
            <v>1P 50/20 x3</v>
          </cell>
          <cell r="D335">
            <v>1</v>
          </cell>
          <cell r="E335" t="str">
            <v>EA</v>
          </cell>
          <cell r="F335">
            <v>50</v>
          </cell>
          <cell r="G335">
            <v>105528</v>
          </cell>
          <cell r="I335">
            <v>31698</v>
          </cell>
          <cell r="J335">
            <v>72880</v>
          </cell>
          <cell r="K335">
            <v>72880</v>
          </cell>
          <cell r="M335">
            <v>950</v>
          </cell>
          <cell r="AM335">
            <v>1</v>
          </cell>
          <cell r="AN335">
            <v>0.66</v>
          </cell>
          <cell r="AO335">
            <v>1</v>
          </cell>
          <cell r="AP335" t="str">
            <v>내선전공</v>
          </cell>
          <cell r="AQ335">
            <v>0.66</v>
          </cell>
          <cell r="BB335" t="str">
            <v>전 7-3</v>
          </cell>
        </row>
        <row r="336">
          <cell r="A336">
            <v>315</v>
          </cell>
          <cell r="B336" t="str">
            <v>콘크리트전주</v>
          </cell>
          <cell r="C336" t="str">
            <v xml:space="preserve">8m </v>
          </cell>
          <cell r="D336">
            <v>1</v>
          </cell>
          <cell r="E336" t="str">
            <v>본</v>
          </cell>
          <cell r="F336">
            <v>50</v>
          </cell>
          <cell r="G336">
            <v>357227</v>
          </cell>
          <cell r="I336">
            <v>302908</v>
          </cell>
          <cell r="J336">
            <v>45232</v>
          </cell>
          <cell r="K336">
            <v>45232</v>
          </cell>
          <cell r="M336">
            <v>9087</v>
          </cell>
          <cell r="AM336">
            <v>2</v>
          </cell>
          <cell r="AN336">
            <v>3.54</v>
          </cell>
          <cell r="AO336">
            <v>1</v>
          </cell>
          <cell r="AP336" t="str">
            <v>배전전공</v>
          </cell>
          <cell r="AQ336">
            <v>1.66</v>
          </cell>
          <cell r="AR336" t="str">
            <v>보통인부</v>
          </cell>
          <cell r="AS336">
            <v>1.88</v>
          </cell>
          <cell r="BB336" t="str">
            <v>전 5-14</v>
          </cell>
        </row>
        <row r="337">
          <cell r="A337">
            <v>316</v>
          </cell>
          <cell r="B337" t="str">
            <v>콘크리트전주</v>
          </cell>
          <cell r="C337" t="str">
            <v xml:space="preserve">10m </v>
          </cell>
          <cell r="D337">
            <v>1</v>
          </cell>
          <cell r="E337" t="str">
            <v>본</v>
          </cell>
          <cell r="F337">
            <v>50</v>
          </cell>
          <cell r="G337">
            <v>462581</v>
          </cell>
          <cell r="I337">
            <v>375493</v>
          </cell>
          <cell r="J337">
            <v>75824</v>
          </cell>
          <cell r="K337">
            <v>75824</v>
          </cell>
          <cell r="M337">
            <v>11264</v>
          </cell>
          <cell r="AM337">
            <v>2</v>
          </cell>
          <cell r="AN337">
            <v>4.5599999999999996</v>
          </cell>
          <cell r="AO337">
            <v>1</v>
          </cell>
          <cell r="AP337" t="str">
            <v>배전전공</v>
          </cell>
          <cell r="AQ337">
            <v>2.0099999999999998</v>
          </cell>
          <cell r="AR337" t="str">
            <v>보통인부</v>
          </cell>
          <cell r="AS337">
            <v>2.5499999999999998</v>
          </cell>
          <cell r="BB337" t="str">
            <v>전 5-14</v>
          </cell>
        </row>
        <row r="338">
          <cell r="A338">
            <v>317</v>
          </cell>
          <cell r="B338" t="str">
            <v>콘크리트전주</v>
          </cell>
          <cell r="C338" t="str">
            <v xml:space="preserve">12m </v>
          </cell>
          <cell r="D338">
            <v>1</v>
          </cell>
          <cell r="E338" t="str">
            <v>본</v>
          </cell>
          <cell r="F338">
            <v>50</v>
          </cell>
          <cell r="G338">
            <v>673216</v>
          </cell>
          <cell r="I338">
            <v>514261</v>
          </cell>
          <cell r="J338">
            <v>143528</v>
          </cell>
          <cell r="K338">
            <v>143528</v>
          </cell>
          <cell r="M338">
            <v>15427</v>
          </cell>
          <cell r="AM338">
            <v>2</v>
          </cell>
          <cell r="AN338">
            <v>5.8599999999999994</v>
          </cell>
          <cell r="AO338">
            <v>1</v>
          </cell>
          <cell r="AP338" t="str">
            <v>배전전공</v>
          </cell>
          <cell r="AQ338">
            <v>2.86</v>
          </cell>
          <cell r="AR338" t="str">
            <v>보통인부</v>
          </cell>
          <cell r="AS338">
            <v>3</v>
          </cell>
          <cell r="BB338" t="str">
            <v>전 5-14</v>
          </cell>
        </row>
        <row r="339">
          <cell r="A339">
            <v>318</v>
          </cell>
          <cell r="B339" t="str">
            <v>콘크리트전주</v>
          </cell>
          <cell r="C339" t="str">
            <v xml:space="preserve">14m </v>
          </cell>
          <cell r="D339">
            <v>1</v>
          </cell>
          <cell r="E339" t="str">
            <v>본</v>
          </cell>
          <cell r="F339">
            <v>50</v>
          </cell>
          <cell r="G339">
            <v>870731</v>
          </cell>
          <cell r="I339">
            <v>662100</v>
          </cell>
          <cell r="J339">
            <v>188768</v>
          </cell>
          <cell r="K339">
            <v>188768</v>
          </cell>
          <cell r="M339">
            <v>19863</v>
          </cell>
          <cell r="AM339">
            <v>2</v>
          </cell>
          <cell r="AN339">
            <v>7.84</v>
          </cell>
          <cell r="AO339">
            <v>1</v>
          </cell>
          <cell r="AP339" t="str">
            <v>배전전공</v>
          </cell>
          <cell r="AQ339">
            <v>3.6</v>
          </cell>
          <cell r="AR339" t="str">
            <v>보통인부</v>
          </cell>
          <cell r="AS339">
            <v>4.24</v>
          </cell>
          <cell r="BB339" t="str">
            <v>전 5-14</v>
          </cell>
        </row>
        <row r="340">
          <cell r="A340">
            <v>319</v>
          </cell>
          <cell r="B340" t="str">
            <v>완금</v>
          </cell>
          <cell r="C340" t="str">
            <v xml:space="preserve">75×6×900 </v>
          </cell>
          <cell r="D340">
            <v>1</v>
          </cell>
          <cell r="E340" t="str">
            <v>개</v>
          </cell>
          <cell r="F340">
            <v>50</v>
          </cell>
          <cell r="G340">
            <v>20141</v>
          </cell>
          <cell r="I340">
            <v>16041</v>
          </cell>
          <cell r="J340">
            <v>3619</v>
          </cell>
          <cell r="K340">
            <v>3619</v>
          </cell>
          <cell r="M340">
            <v>481</v>
          </cell>
          <cell r="AM340">
            <v>2</v>
          </cell>
          <cell r="AN340">
            <v>0.18</v>
          </cell>
          <cell r="AO340">
            <v>1</v>
          </cell>
          <cell r="AP340" t="str">
            <v>배전전공</v>
          </cell>
          <cell r="AQ340">
            <v>0.09</v>
          </cell>
          <cell r="AR340" t="str">
            <v>보통인부</v>
          </cell>
          <cell r="AS340">
            <v>0.09</v>
          </cell>
          <cell r="BB340" t="str">
            <v>전 5-16</v>
          </cell>
        </row>
        <row r="341">
          <cell r="A341">
            <v>320</v>
          </cell>
          <cell r="B341" t="str">
            <v>완금</v>
          </cell>
          <cell r="C341" t="str">
            <v xml:space="preserve">90×9×1800 </v>
          </cell>
          <cell r="D341">
            <v>1</v>
          </cell>
          <cell r="E341" t="str">
            <v>개</v>
          </cell>
          <cell r="F341">
            <v>50</v>
          </cell>
          <cell r="G341">
            <v>32758</v>
          </cell>
          <cell r="I341">
            <v>17824</v>
          </cell>
          <cell r="J341">
            <v>14400</v>
          </cell>
          <cell r="K341">
            <v>14400</v>
          </cell>
          <cell r="M341">
            <v>534</v>
          </cell>
          <cell r="AM341">
            <v>2</v>
          </cell>
          <cell r="AN341">
            <v>0.2</v>
          </cell>
          <cell r="AO341">
            <v>1</v>
          </cell>
          <cell r="AP341" t="str">
            <v>배전전공</v>
          </cell>
          <cell r="AQ341">
            <v>0.1</v>
          </cell>
          <cell r="AR341" t="str">
            <v>보통인부</v>
          </cell>
          <cell r="AS341">
            <v>0.1</v>
          </cell>
          <cell r="BB341" t="str">
            <v>전 5-16</v>
          </cell>
        </row>
        <row r="342">
          <cell r="A342">
            <v>321</v>
          </cell>
          <cell r="B342" t="str">
            <v>완금</v>
          </cell>
          <cell r="C342" t="str">
            <v xml:space="preserve">90×9×3200 </v>
          </cell>
          <cell r="D342">
            <v>1</v>
          </cell>
          <cell r="E342" t="str">
            <v>개</v>
          </cell>
          <cell r="F342">
            <v>50</v>
          </cell>
          <cell r="G342">
            <v>56891</v>
          </cell>
          <cell r="I342">
            <v>30302</v>
          </cell>
          <cell r="J342">
            <v>25680</v>
          </cell>
          <cell r="K342">
            <v>25680</v>
          </cell>
          <cell r="M342">
            <v>909</v>
          </cell>
          <cell r="AM342">
            <v>2</v>
          </cell>
          <cell r="AN342">
            <v>0.34</v>
          </cell>
          <cell r="AO342">
            <v>1</v>
          </cell>
          <cell r="AP342" t="str">
            <v>배전전공</v>
          </cell>
          <cell r="AQ342">
            <v>0.17</v>
          </cell>
          <cell r="AR342" t="str">
            <v>보통인부</v>
          </cell>
          <cell r="AS342">
            <v>0.17</v>
          </cell>
          <cell r="BB342" t="str">
            <v>전 5-16</v>
          </cell>
        </row>
        <row r="343">
          <cell r="A343">
            <v>322</v>
          </cell>
          <cell r="B343" t="str">
            <v>완금</v>
          </cell>
          <cell r="C343" t="str">
            <v xml:space="preserve">90×9×3400 </v>
          </cell>
          <cell r="D343">
            <v>1</v>
          </cell>
          <cell r="E343" t="str">
            <v>개</v>
          </cell>
          <cell r="F343">
            <v>50</v>
          </cell>
          <cell r="G343">
            <v>58491</v>
          </cell>
          <cell r="I343">
            <v>30302</v>
          </cell>
          <cell r="J343">
            <v>27280</v>
          </cell>
          <cell r="K343">
            <v>27280</v>
          </cell>
          <cell r="M343">
            <v>909</v>
          </cell>
          <cell r="AM343">
            <v>2</v>
          </cell>
          <cell r="AN343">
            <v>0.34</v>
          </cell>
          <cell r="AO343">
            <v>1</v>
          </cell>
          <cell r="AP343" t="str">
            <v>배전전공</v>
          </cell>
          <cell r="AQ343">
            <v>0.17</v>
          </cell>
          <cell r="AR343" t="str">
            <v>보통인부</v>
          </cell>
          <cell r="AS343">
            <v>0.17</v>
          </cell>
          <cell r="BB343" t="str">
            <v>전 5-16</v>
          </cell>
        </row>
        <row r="344">
          <cell r="A344">
            <v>323</v>
          </cell>
          <cell r="B344" t="str">
            <v>완금</v>
          </cell>
          <cell r="C344" t="str">
            <v xml:space="preserve">75×75×9×1400 </v>
          </cell>
          <cell r="D344">
            <v>1</v>
          </cell>
          <cell r="E344" t="str">
            <v>개</v>
          </cell>
          <cell r="F344">
            <v>50</v>
          </cell>
          <cell r="G344">
            <v>26470</v>
          </cell>
          <cell r="I344">
            <v>17824</v>
          </cell>
          <cell r="J344">
            <v>8112</v>
          </cell>
          <cell r="K344">
            <v>8112</v>
          </cell>
          <cell r="M344">
            <v>534</v>
          </cell>
          <cell r="AM344">
            <v>2</v>
          </cell>
          <cell r="AN344">
            <v>0.2</v>
          </cell>
          <cell r="AO344">
            <v>1</v>
          </cell>
          <cell r="AP344" t="str">
            <v>배전전공</v>
          </cell>
          <cell r="AQ344">
            <v>0.1</v>
          </cell>
          <cell r="AR344" t="str">
            <v>보통인부</v>
          </cell>
          <cell r="AS344">
            <v>0.1</v>
          </cell>
          <cell r="BB344" t="str">
            <v>전 5-16</v>
          </cell>
        </row>
        <row r="345">
          <cell r="A345">
            <v>324</v>
          </cell>
          <cell r="B345" t="str">
            <v>완금</v>
          </cell>
          <cell r="C345" t="str">
            <v xml:space="preserve">75×75×6×325 </v>
          </cell>
          <cell r="D345">
            <v>1</v>
          </cell>
          <cell r="E345" t="str">
            <v>개</v>
          </cell>
          <cell r="F345">
            <v>50</v>
          </cell>
          <cell r="G345">
            <v>30122</v>
          </cell>
          <cell r="I345">
            <v>16041</v>
          </cell>
          <cell r="J345">
            <v>13600</v>
          </cell>
          <cell r="K345">
            <v>13600</v>
          </cell>
          <cell r="M345">
            <v>481</v>
          </cell>
          <cell r="AM345">
            <v>2</v>
          </cell>
          <cell r="AN345">
            <v>0.18</v>
          </cell>
          <cell r="AO345">
            <v>1</v>
          </cell>
          <cell r="AP345" t="str">
            <v>배전전공</v>
          </cell>
          <cell r="AQ345">
            <v>0.09</v>
          </cell>
          <cell r="AR345" t="str">
            <v>보통인부</v>
          </cell>
          <cell r="AS345">
            <v>0.09</v>
          </cell>
          <cell r="BB345" t="str">
            <v>전 5-16</v>
          </cell>
        </row>
        <row r="346">
          <cell r="A346">
            <v>325</v>
          </cell>
          <cell r="B346" t="str">
            <v>완금</v>
          </cell>
          <cell r="C346" t="str">
            <v xml:space="preserve">90×90×9×2400 </v>
          </cell>
          <cell r="D346">
            <v>1</v>
          </cell>
          <cell r="E346" t="str">
            <v>개</v>
          </cell>
          <cell r="F346">
            <v>50</v>
          </cell>
          <cell r="G346">
            <v>43147</v>
          </cell>
          <cell r="I346">
            <v>23172</v>
          </cell>
          <cell r="J346">
            <v>19280</v>
          </cell>
          <cell r="K346">
            <v>19280</v>
          </cell>
          <cell r="M346">
            <v>695</v>
          </cell>
          <cell r="AM346">
            <v>2</v>
          </cell>
          <cell r="AN346">
            <v>0.26</v>
          </cell>
          <cell r="AO346">
            <v>1</v>
          </cell>
          <cell r="AP346" t="str">
            <v>배전전공</v>
          </cell>
          <cell r="AQ346">
            <v>0.13</v>
          </cell>
          <cell r="AR346" t="str">
            <v>보통인부</v>
          </cell>
          <cell r="AS346">
            <v>0.13</v>
          </cell>
          <cell r="BB346" t="str">
            <v>전 5-16</v>
          </cell>
        </row>
        <row r="347">
          <cell r="A347">
            <v>326</v>
          </cell>
          <cell r="B347" t="str">
            <v>현수애자</v>
          </cell>
          <cell r="C347" t="str">
            <v xml:space="preserve">190㎜ </v>
          </cell>
          <cell r="D347">
            <v>1</v>
          </cell>
          <cell r="E347" t="str">
            <v>개</v>
          </cell>
          <cell r="F347">
            <v>50</v>
          </cell>
          <cell r="G347">
            <v>20321</v>
          </cell>
          <cell r="I347">
            <v>11108</v>
          </cell>
          <cell r="J347">
            <v>8880</v>
          </cell>
          <cell r="K347">
            <v>8880</v>
          </cell>
          <cell r="M347">
            <v>333</v>
          </cell>
          <cell r="AM347">
            <v>2</v>
          </cell>
          <cell r="AN347">
            <v>0.115</v>
          </cell>
          <cell r="AO347">
            <v>1</v>
          </cell>
          <cell r="AP347" t="str">
            <v>배전전공</v>
          </cell>
          <cell r="AQ347">
            <v>6.5000000000000002E-2</v>
          </cell>
          <cell r="AR347" t="str">
            <v>보통인부</v>
          </cell>
          <cell r="AS347">
            <v>0.05</v>
          </cell>
          <cell r="BB347" t="str">
            <v>전 5-18</v>
          </cell>
        </row>
        <row r="348">
          <cell r="A348">
            <v>327</v>
          </cell>
          <cell r="B348" t="str">
            <v>현수애자</v>
          </cell>
          <cell r="C348" t="str">
            <v xml:space="preserve">254㎜ </v>
          </cell>
          <cell r="D348">
            <v>1</v>
          </cell>
          <cell r="E348" t="str">
            <v>개</v>
          </cell>
          <cell r="F348">
            <v>50</v>
          </cell>
          <cell r="G348">
            <v>29521</v>
          </cell>
          <cell r="I348">
            <v>11108</v>
          </cell>
          <cell r="J348">
            <v>18080</v>
          </cell>
          <cell r="K348">
            <v>18080</v>
          </cell>
          <cell r="M348">
            <v>333</v>
          </cell>
          <cell r="AM348">
            <v>2</v>
          </cell>
          <cell r="AN348">
            <v>0.115</v>
          </cell>
          <cell r="AO348">
            <v>1</v>
          </cell>
          <cell r="AP348" t="str">
            <v>배전전공</v>
          </cell>
          <cell r="AQ348">
            <v>6.5000000000000002E-2</v>
          </cell>
          <cell r="AR348" t="str">
            <v>보통인부</v>
          </cell>
          <cell r="AS348">
            <v>0.05</v>
          </cell>
          <cell r="BB348" t="str">
            <v>전 5-18</v>
          </cell>
        </row>
        <row r="349">
          <cell r="A349">
            <v>328</v>
          </cell>
          <cell r="B349" t="str">
            <v>랙크</v>
          </cell>
          <cell r="C349" t="str">
            <v xml:space="preserve">1선용 </v>
          </cell>
          <cell r="D349">
            <v>1</v>
          </cell>
          <cell r="E349" t="str">
            <v>개</v>
          </cell>
          <cell r="F349">
            <v>50</v>
          </cell>
          <cell r="G349">
            <v>18846</v>
          </cell>
          <cell r="I349">
            <v>18298</v>
          </cell>
          <cell r="J349">
            <v>0</v>
          </cell>
          <cell r="K349">
            <v>0</v>
          </cell>
          <cell r="M349">
            <v>548</v>
          </cell>
          <cell r="AM349">
            <v>1</v>
          </cell>
          <cell r="AN349">
            <v>0.125</v>
          </cell>
          <cell r="AO349">
            <v>1</v>
          </cell>
          <cell r="AP349" t="str">
            <v>배전전공</v>
          </cell>
          <cell r="AQ349">
            <v>0.125</v>
          </cell>
          <cell r="BB349" t="str">
            <v>전 5-18</v>
          </cell>
        </row>
        <row r="350">
          <cell r="A350">
            <v>329</v>
          </cell>
          <cell r="B350" t="str">
            <v>저압인류애자</v>
          </cell>
          <cell r="C350" t="str">
            <v xml:space="preserve">110×96 </v>
          </cell>
          <cell r="D350">
            <v>1</v>
          </cell>
          <cell r="E350" t="str">
            <v>개</v>
          </cell>
          <cell r="F350">
            <v>50</v>
          </cell>
          <cell r="G350">
            <v>6633</v>
          </cell>
          <cell r="I350">
            <v>6440</v>
          </cell>
          <cell r="J350">
            <v>0</v>
          </cell>
          <cell r="K350">
            <v>0</v>
          </cell>
          <cell r="M350">
            <v>193</v>
          </cell>
          <cell r="AM350">
            <v>1</v>
          </cell>
          <cell r="AN350">
            <v>4.3999999999999997E-2</v>
          </cell>
          <cell r="AO350">
            <v>1</v>
          </cell>
          <cell r="AP350" t="str">
            <v>배전전공</v>
          </cell>
          <cell r="AQ350">
            <v>4.3999999999999997E-2</v>
          </cell>
          <cell r="BB350" t="str">
            <v>전 5-18</v>
          </cell>
        </row>
        <row r="351">
          <cell r="A351">
            <v>330</v>
          </cell>
          <cell r="B351" t="str">
            <v>라인포스트애자</v>
          </cell>
          <cell r="C351" t="str">
            <v xml:space="preserve">23KV </v>
          </cell>
          <cell r="D351">
            <v>1</v>
          </cell>
          <cell r="E351" t="str">
            <v>개</v>
          </cell>
          <cell r="F351">
            <v>50</v>
          </cell>
          <cell r="G351">
            <v>6633</v>
          </cell>
          <cell r="I351">
            <v>6440</v>
          </cell>
          <cell r="J351">
            <v>0</v>
          </cell>
          <cell r="K351">
            <v>0</v>
          </cell>
          <cell r="M351">
            <v>193</v>
          </cell>
          <cell r="AM351">
            <v>1</v>
          </cell>
          <cell r="AN351">
            <v>4.3999999999999997E-2</v>
          </cell>
          <cell r="AO351">
            <v>1</v>
          </cell>
          <cell r="AP351" t="str">
            <v>배전전공</v>
          </cell>
          <cell r="AQ351">
            <v>4.3999999999999997E-2</v>
          </cell>
          <cell r="BB351" t="str">
            <v>전 5-18</v>
          </cell>
        </row>
        <row r="352">
          <cell r="A352">
            <v>331</v>
          </cell>
          <cell r="B352" t="str">
            <v>L·S</v>
          </cell>
          <cell r="C352" t="str">
            <v xml:space="preserve">25.8KV 3P 400A </v>
          </cell>
          <cell r="D352">
            <v>1</v>
          </cell>
          <cell r="E352" t="str">
            <v>대</v>
          </cell>
          <cell r="F352">
            <v>50</v>
          </cell>
          <cell r="G352">
            <v>1019731</v>
          </cell>
          <cell r="I352">
            <v>702652</v>
          </cell>
          <cell r="J352">
            <v>296000</v>
          </cell>
          <cell r="K352">
            <v>296000</v>
          </cell>
          <cell r="M352">
            <v>21079</v>
          </cell>
          <cell r="AM352">
            <v>1</v>
          </cell>
          <cell r="AN352">
            <v>4.8</v>
          </cell>
          <cell r="AO352">
            <v>1</v>
          </cell>
          <cell r="AP352" t="str">
            <v>배전전공</v>
          </cell>
          <cell r="AQ352">
            <v>4.8</v>
          </cell>
          <cell r="BB352" t="str">
            <v>전 5-29</v>
          </cell>
        </row>
        <row r="353">
          <cell r="A353">
            <v>332</v>
          </cell>
          <cell r="B353" t="str">
            <v>L·S</v>
          </cell>
          <cell r="C353" t="str">
            <v xml:space="preserve">25KV 3P 600A </v>
          </cell>
          <cell r="D353">
            <v>1</v>
          </cell>
          <cell r="E353" t="str">
            <v>대</v>
          </cell>
          <cell r="F353">
            <v>50</v>
          </cell>
          <cell r="G353">
            <v>753887</v>
          </cell>
          <cell r="I353">
            <v>731930</v>
          </cell>
          <cell r="J353">
            <v>0</v>
          </cell>
          <cell r="K353">
            <v>0</v>
          </cell>
          <cell r="M353">
            <v>21957</v>
          </cell>
          <cell r="AM353">
            <v>1</v>
          </cell>
          <cell r="AN353">
            <v>5</v>
          </cell>
          <cell r="AO353">
            <v>1</v>
          </cell>
          <cell r="AP353" t="str">
            <v>배전전공</v>
          </cell>
          <cell r="AQ353">
            <v>5</v>
          </cell>
          <cell r="BB353" t="str">
            <v>전 5-29</v>
          </cell>
        </row>
        <row r="354">
          <cell r="A354">
            <v>333</v>
          </cell>
          <cell r="B354" t="str">
            <v>ASS</v>
          </cell>
          <cell r="C354" t="str">
            <v xml:space="preserve">25.8KV 3P 200A </v>
          </cell>
          <cell r="D354">
            <v>1</v>
          </cell>
          <cell r="E354" t="str">
            <v>대</v>
          </cell>
          <cell r="F354">
            <v>50</v>
          </cell>
          <cell r="G354">
            <v>495718</v>
          </cell>
          <cell r="I354">
            <v>481280</v>
          </cell>
          <cell r="J354">
            <v>0</v>
          </cell>
          <cell r="K354">
            <v>0</v>
          </cell>
          <cell r="M354">
            <v>14438</v>
          </cell>
          <cell r="AM354">
            <v>2</v>
          </cell>
          <cell r="AN354">
            <v>5.4</v>
          </cell>
          <cell r="AO354">
            <v>1</v>
          </cell>
          <cell r="AP354" t="str">
            <v>배전전공</v>
          </cell>
          <cell r="AQ354">
            <v>2.7</v>
          </cell>
          <cell r="AR354" t="str">
            <v>보통인부</v>
          </cell>
          <cell r="AS354">
            <v>2.7</v>
          </cell>
          <cell r="BB354" t="str">
            <v>전 5-28</v>
          </cell>
        </row>
        <row r="355">
          <cell r="A355">
            <v>334</v>
          </cell>
          <cell r="B355" t="str">
            <v>P·F</v>
          </cell>
          <cell r="C355" t="str">
            <v xml:space="preserve">25.8KV  200A </v>
          </cell>
          <cell r="D355">
            <v>1</v>
          </cell>
          <cell r="E355" t="str">
            <v>개</v>
          </cell>
          <cell r="F355">
            <v>50</v>
          </cell>
          <cell r="G355">
            <v>42313</v>
          </cell>
          <cell r="I355">
            <v>41081</v>
          </cell>
          <cell r="J355">
            <v>0</v>
          </cell>
          <cell r="K355">
            <v>0</v>
          </cell>
          <cell r="M355">
            <v>1232</v>
          </cell>
          <cell r="AM355">
            <v>2</v>
          </cell>
          <cell r="AN355">
            <v>0.36</v>
          </cell>
          <cell r="AO355">
            <v>1</v>
          </cell>
          <cell r="AP355" t="str">
            <v>배전전공</v>
          </cell>
          <cell r="AQ355">
            <v>0.24</v>
          </cell>
          <cell r="AR355" t="str">
            <v>특별인부</v>
          </cell>
          <cell r="AS355">
            <v>0.12</v>
          </cell>
          <cell r="BB355" t="str">
            <v>전 5-27</v>
          </cell>
        </row>
        <row r="356">
          <cell r="A356">
            <v>335</v>
          </cell>
          <cell r="B356" t="str">
            <v>C·O·S</v>
          </cell>
          <cell r="C356" t="str">
            <v>25.8KV 100A</v>
          </cell>
          <cell r="D356">
            <v>1</v>
          </cell>
          <cell r="E356" t="str">
            <v>개</v>
          </cell>
          <cell r="F356">
            <v>50</v>
          </cell>
          <cell r="G356">
            <v>79913</v>
          </cell>
          <cell r="I356">
            <v>41081</v>
          </cell>
          <cell r="J356">
            <v>37600</v>
          </cell>
          <cell r="K356">
            <v>37600</v>
          </cell>
          <cell r="M356">
            <v>1232</v>
          </cell>
          <cell r="AM356">
            <v>2</v>
          </cell>
          <cell r="AN356">
            <v>0.36</v>
          </cell>
          <cell r="AO356">
            <v>1</v>
          </cell>
          <cell r="AP356" t="str">
            <v>배전전공</v>
          </cell>
          <cell r="AQ356">
            <v>0.24</v>
          </cell>
          <cell r="AR356" t="str">
            <v>특별인부</v>
          </cell>
          <cell r="AS356">
            <v>0.12</v>
          </cell>
          <cell r="BB356" t="str">
            <v>전 5-27</v>
          </cell>
        </row>
        <row r="357">
          <cell r="A357">
            <v>336</v>
          </cell>
          <cell r="B357" t="str">
            <v>L·A</v>
          </cell>
          <cell r="C357" t="str">
            <v xml:space="preserve">18KV </v>
          </cell>
          <cell r="D357">
            <v>1</v>
          </cell>
          <cell r="E357" t="str">
            <v>개</v>
          </cell>
          <cell r="F357">
            <v>50</v>
          </cell>
          <cell r="G357">
            <v>180185</v>
          </cell>
          <cell r="I357">
            <v>35132</v>
          </cell>
          <cell r="J357">
            <v>144000</v>
          </cell>
          <cell r="K357">
            <v>144000</v>
          </cell>
          <cell r="M357">
            <v>1053</v>
          </cell>
          <cell r="AM357">
            <v>1</v>
          </cell>
          <cell r="AN357">
            <v>0.24</v>
          </cell>
          <cell r="AO357">
            <v>1</v>
          </cell>
          <cell r="AP357" t="str">
            <v>배전전공</v>
          </cell>
          <cell r="AQ357">
            <v>0.24</v>
          </cell>
          <cell r="BB357" t="str">
            <v>전 5-31</v>
          </cell>
        </row>
        <row r="358">
          <cell r="A358">
            <v>337</v>
          </cell>
          <cell r="B358" t="str">
            <v>MOF</v>
          </cell>
          <cell r="C358" t="str">
            <v xml:space="preserve"> </v>
          </cell>
          <cell r="D358">
            <v>1</v>
          </cell>
          <cell r="E358" t="str">
            <v>대</v>
          </cell>
          <cell r="F358">
            <v>50</v>
          </cell>
          <cell r="G358">
            <v>738937</v>
          </cell>
          <cell r="I358">
            <v>96056</v>
          </cell>
          <cell r="J358">
            <v>640000</v>
          </cell>
          <cell r="K358">
            <v>640000</v>
          </cell>
          <cell r="M358">
            <v>2881</v>
          </cell>
          <cell r="AM358">
            <v>1</v>
          </cell>
          <cell r="AN358">
            <v>2</v>
          </cell>
          <cell r="AO358">
            <v>1</v>
          </cell>
          <cell r="AP358" t="str">
            <v>내선전공</v>
          </cell>
          <cell r="AQ358">
            <v>2</v>
          </cell>
          <cell r="BB358" t="str">
            <v>전 7-13</v>
          </cell>
        </row>
        <row r="359">
          <cell r="A359">
            <v>338</v>
          </cell>
          <cell r="B359" t="str">
            <v>계기함</v>
          </cell>
          <cell r="C359" t="str">
            <v xml:space="preserve">D.M 용 </v>
          </cell>
          <cell r="D359">
            <v>1</v>
          </cell>
          <cell r="E359" t="str">
            <v>대</v>
          </cell>
          <cell r="F359">
            <v>50</v>
          </cell>
          <cell r="G359">
            <v>54840</v>
          </cell>
          <cell r="I359">
            <v>14408</v>
          </cell>
          <cell r="J359">
            <v>40000</v>
          </cell>
          <cell r="K359">
            <v>40000</v>
          </cell>
          <cell r="M359">
            <v>432</v>
          </cell>
          <cell r="AM359">
            <v>1</v>
          </cell>
          <cell r="AN359">
            <v>0.3</v>
          </cell>
          <cell r="AO359">
            <v>1</v>
          </cell>
          <cell r="AP359" t="str">
            <v>내선전공</v>
          </cell>
          <cell r="AQ359">
            <v>0.3</v>
          </cell>
          <cell r="BB359" t="str">
            <v>전 7-13</v>
          </cell>
        </row>
        <row r="360">
          <cell r="A360">
            <v>339</v>
          </cell>
          <cell r="B360" t="str">
            <v>전력용변압기</v>
          </cell>
          <cell r="C360" t="str">
            <v>21800/220V 1φ150KVA</v>
          </cell>
          <cell r="D360">
            <v>1</v>
          </cell>
          <cell r="E360" t="str">
            <v>대</v>
          </cell>
          <cell r="F360">
            <v>50</v>
          </cell>
          <cell r="G360">
            <v>2823837</v>
          </cell>
          <cell r="I360">
            <v>784308</v>
          </cell>
          <cell r="J360">
            <v>2016000</v>
          </cell>
          <cell r="K360">
            <v>2016000</v>
          </cell>
          <cell r="M360">
            <v>23529</v>
          </cell>
          <cell r="AM360">
            <v>2</v>
          </cell>
          <cell r="AN360">
            <v>8.8000000000000007</v>
          </cell>
          <cell r="AO360">
            <v>1</v>
          </cell>
          <cell r="AP360" t="str">
            <v>배전전공</v>
          </cell>
          <cell r="AQ360">
            <v>4.4000000000000004</v>
          </cell>
          <cell r="AR360" t="str">
            <v>보통인부</v>
          </cell>
          <cell r="AS360">
            <v>4.4000000000000004</v>
          </cell>
          <cell r="BB360" t="str">
            <v>전 5-26</v>
          </cell>
        </row>
        <row r="361">
          <cell r="A361">
            <v>340</v>
          </cell>
          <cell r="B361" t="str">
            <v>콘덴서</v>
          </cell>
          <cell r="C361" t="str">
            <v>380V 20KVA</v>
          </cell>
          <cell r="D361">
            <v>1</v>
          </cell>
          <cell r="E361" t="str">
            <v>개</v>
          </cell>
          <cell r="F361">
            <v>50</v>
          </cell>
          <cell r="G361">
            <v>153232</v>
          </cell>
          <cell r="I361">
            <v>43915</v>
          </cell>
          <cell r="J361">
            <v>108000</v>
          </cell>
          <cell r="K361">
            <v>108000</v>
          </cell>
          <cell r="M361">
            <v>1317</v>
          </cell>
          <cell r="AM361">
            <v>1</v>
          </cell>
          <cell r="AN361">
            <v>0.3</v>
          </cell>
          <cell r="AO361">
            <v>1</v>
          </cell>
          <cell r="AP361" t="str">
            <v>배전전공</v>
          </cell>
          <cell r="AQ361">
            <v>0.3</v>
          </cell>
          <cell r="BB361" t="str">
            <v>전 5-30</v>
          </cell>
        </row>
        <row r="362">
          <cell r="A362">
            <v>341</v>
          </cell>
          <cell r="B362" t="str">
            <v>NFB</v>
          </cell>
          <cell r="C362" t="str">
            <v>3P 50AF</v>
          </cell>
          <cell r="D362">
            <v>1</v>
          </cell>
          <cell r="E362" t="str">
            <v>개</v>
          </cell>
          <cell r="F362">
            <v>50</v>
          </cell>
          <cell r="G362">
            <v>30941</v>
          </cell>
          <cell r="I362">
            <v>12487</v>
          </cell>
          <cell r="J362">
            <v>18080</v>
          </cell>
          <cell r="K362">
            <v>18080</v>
          </cell>
          <cell r="M362">
            <v>374</v>
          </cell>
          <cell r="AM362">
            <v>1</v>
          </cell>
          <cell r="AN362">
            <v>0.26</v>
          </cell>
          <cell r="AO362">
            <v>1</v>
          </cell>
          <cell r="AP362" t="str">
            <v>내선전공</v>
          </cell>
          <cell r="AQ362">
            <v>0.26</v>
          </cell>
          <cell r="BB362" t="str">
            <v>전 7-12</v>
          </cell>
        </row>
        <row r="363">
          <cell r="A363">
            <v>342</v>
          </cell>
          <cell r="B363" t="str">
            <v>변압기 가대</v>
          </cell>
          <cell r="C363" t="str">
            <v xml:space="preserve">H형 </v>
          </cell>
          <cell r="D363">
            <v>1</v>
          </cell>
          <cell r="E363" t="str">
            <v>조</v>
          </cell>
          <cell r="F363">
            <v>50</v>
          </cell>
          <cell r="G363">
            <v>559978</v>
          </cell>
          <cell r="I363">
            <v>543668</v>
          </cell>
          <cell r="J363">
            <v>0</v>
          </cell>
          <cell r="K363">
            <v>0</v>
          </cell>
          <cell r="M363">
            <v>16310</v>
          </cell>
          <cell r="AM363">
            <v>2</v>
          </cell>
          <cell r="AN363">
            <v>6.1</v>
          </cell>
          <cell r="AO363">
            <v>1</v>
          </cell>
          <cell r="AP363" t="str">
            <v>배전전공</v>
          </cell>
          <cell r="AQ363">
            <v>3.05</v>
          </cell>
          <cell r="AR363" t="str">
            <v>보통인부</v>
          </cell>
          <cell r="AS363">
            <v>3.05</v>
          </cell>
          <cell r="BB363" t="str">
            <v>전 5-23</v>
          </cell>
        </row>
        <row r="364">
          <cell r="A364">
            <v>343</v>
          </cell>
          <cell r="B364" t="str">
            <v>MLSS METER</v>
          </cell>
          <cell r="C364" t="str">
            <v xml:space="preserve">침적형 </v>
          </cell>
          <cell r="D364">
            <v>1</v>
          </cell>
          <cell r="E364" t="str">
            <v>EA</v>
          </cell>
          <cell r="F364">
            <v>50</v>
          </cell>
          <cell r="G364">
            <v>7702157</v>
          </cell>
          <cell r="I364">
            <v>21512</v>
          </cell>
          <cell r="J364">
            <v>7680000</v>
          </cell>
          <cell r="K364">
            <v>7680000</v>
          </cell>
          <cell r="M364">
            <v>645</v>
          </cell>
          <cell r="AM364">
            <v>1</v>
          </cell>
          <cell r="AN364">
            <v>0.4</v>
          </cell>
          <cell r="AO364">
            <v>1</v>
          </cell>
          <cell r="AP364" t="str">
            <v>계장공</v>
          </cell>
          <cell r="AQ364">
            <v>0.4</v>
          </cell>
          <cell r="BB364" t="str">
            <v>전 4-2</v>
          </cell>
        </row>
        <row r="365">
          <cell r="A365">
            <v>344</v>
          </cell>
          <cell r="B365" t="str">
            <v>DO METER</v>
          </cell>
          <cell r="C365" t="str">
            <v xml:space="preserve">침적형 </v>
          </cell>
          <cell r="D365">
            <v>1</v>
          </cell>
          <cell r="E365" t="str">
            <v>EA</v>
          </cell>
          <cell r="F365">
            <v>50</v>
          </cell>
          <cell r="G365">
            <v>3910157</v>
          </cell>
          <cell r="I365">
            <v>21512</v>
          </cell>
          <cell r="J365">
            <v>3888000</v>
          </cell>
          <cell r="K365">
            <v>3888000</v>
          </cell>
          <cell r="M365">
            <v>645</v>
          </cell>
          <cell r="AM365">
            <v>1</v>
          </cell>
          <cell r="AN365">
            <v>0.4</v>
          </cell>
          <cell r="AO365">
            <v>1</v>
          </cell>
          <cell r="AP365" t="str">
            <v>계장공</v>
          </cell>
          <cell r="AQ365">
            <v>0.4</v>
          </cell>
          <cell r="BB365" t="str">
            <v>전 4-2</v>
          </cell>
        </row>
        <row r="366">
          <cell r="A366">
            <v>345</v>
          </cell>
          <cell r="B366" t="str">
            <v>FLOW TRANSMITTER</v>
          </cell>
          <cell r="C366" t="str">
            <v xml:space="preserve">전자 D100 </v>
          </cell>
          <cell r="D366">
            <v>1</v>
          </cell>
          <cell r="E366" t="str">
            <v>EA</v>
          </cell>
          <cell r="F366">
            <v>50</v>
          </cell>
          <cell r="G366">
            <v>3773848</v>
          </cell>
          <cell r="I366">
            <v>13445</v>
          </cell>
          <cell r="J366">
            <v>3760000</v>
          </cell>
          <cell r="K366">
            <v>3760000</v>
          </cell>
          <cell r="M366">
            <v>403</v>
          </cell>
          <cell r="AM366">
            <v>1</v>
          </cell>
          <cell r="AN366">
            <v>0.25</v>
          </cell>
          <cell r="AO366">
            <v>1</v>
          </cell>
          <cell r="AP366" t="str">
            <v>계장공</v>
          </cell>
          <cell r="AQ366">
            <v>0.25</v>
          </cell>
          <cell r="BB366" t="str">
            <v>전 4-2</v>
          </cell>
        </row>
        <row r="367">
          <cell r="A367">
            <v>346</v>
          </cell>
          <cell r="B367" t="str">
            <v>FLOW TRANSMITTER</v>
          </cell>
          <cell r="C367" t="str">
            <v xml:space="preserve">PARSHALL FLUME </v>
          </cell>
          <cell r="D367">
            <v>1</v>
          </cell>
          <cell r="E367" t="str">
            <v>EA</v>
          </cell>
          <cell r="F367">
            <v>50</v>
          </cell>
          <cell r="G367">
            <v>6973848</v>
          </cell>
          <cell r="I367">
            <v>13445</v>
          </cell>
          <cell r="J367">
            <v>6960000</v>
          </cell>
          <cell r="K367">
            <v>6960000</v>
          </cell>
          <cell r="M367">
            <v>403</v>
          </cell>
          <cell r="AM367">
            <v>1</v>
          </cell>
          <cell r="AN367">
            <v>0.25</v>
          </cell>
          <cell r="AO367">
            <v>1</v>
          </cell>
          <cell r="AP367" t="str">
            <v>계장공</v>
          </cell>
          <cell r="AQ367">
            <v>0.25</v>
          </cell>
          <cell r="BB367" t="str">
            <v>전 4-2</v>
          </cell>
        </row>
        <row r="368">
          <cell r="A368">
            <v>347</v>
          </cell>
          <cell r="B368" t="str">
            <v>LEVEL TRANSMITTER</v>
          </cell>
          <cell r="C368" t="str">
            <v xml:space="preserve">정전용량식 </v>
          </cell>
          <cell r="D368">
            <v>1</v>
          </cell>
          <cell r="E368" t="str">
            <v>EA</v>
          </cell>
          <cell r="F368">
            <v>50</v>
          </cell>
          <cell r="G368">
            <v>2013848</v>
          </cell>
          <cell r="I368">
            <v>13445</v>
          </cell>
          <cell r="J368">
            <v>2000000</v>
          </cell>
          <cell r="K368">
            <v>2000000</v>
          </cell>
          <cell r="M368">
            <v>403</v>
          </cell>
          <cell r="AM368">
            <v>1</v>
          </cell>
          <cell r="AN368">
            <v>0.25</v>
          </cell>
          <cell r="AO368">
            <v>1</v>
          </cell>
          <cell r="AP368" t="str">
            <v>계장공</v>
          </cell>
          <cell r="AQ368">
            <v>0.25</v>
          </cell>
          <cell r="BB368" t="str">
            <v>전 4-2</v>
          </cell>
        </row>
        <row r="369">
          <cell r="A369">
            <v>348</v>
          </cell>
          <cell r="B369" t="str">
            <v>LEVEL TRANSMITTER</v>
          </cell>
          <cell r="C369" t="str">
            <v xml:space="preserve">ULTRASONIC </v>
          </cell>
          <cell r="D369">
            <v>1</v>
          </cell>
          <cell r="E369" t="str">
            <v>EA</v>
          </cell>
          <cell r="F369">
            <v>50</v>
          </cell>
          <cell r="G369">
            <v>3213848</v>
          </cell>
          <cell r="I369">
            <v>13445</v>
          </cell>
          <cell r="J369">
            <v>3200000</v>
          </cell>
          <cell r="K369">
            <v>3200000</v>
          </cell>
          <cell r="M369">
            <v>403</v>
          </cell>
          <cell r="AM369">
            <v>1</v>
          </cell>
          <cell r="AN369">
            <v>0.25</v>
          </cell>
          <cell r="AO369">
            <v>1</v>
          </cell>
          <cell r="AP369" t="str">
            <v>계장공</v>
          </cell>
          <cell r="AQ369">
            <v>0.25</v>
          </cell>
          <cell r="BB369" t="str">
            <v>전 4-2</v>
          </cell>
        </row>
        <row r="370">
          <cell r="A370">
            <v>349</v>
          </cell>
          <cell r="B370" t="str">
            <v>LEVEL SWITCH</v>
          </cell>
          <cell r="C370" t="str">
            <v xml:space="preserve">오뚜기식 </v>
          </cell>
          <cell r="D370">
            <v>1</v>
          </cell>
          <cell r="E370" t="str">
            <v>EA</v>
          </cell>
          <cell r="F370">
            <v>50</v>
          </cell>
          <cell r="G370">
            <v>332186</v>
          </cell>
          <cell r="I370">
            <v>11832</v>
          </cell>
          <cell r="J370">
            <v>320000</v>
          </cell>
          <cell r="K370">
            <v>320000</v>
          </cell>
          <cell r="M370">
            <v>354</v>
          </cell>
          <cell r="AM370">
            <v>1</v>
          </cell>
          <cell r="AN370">
            <v>0.22</v>
          </cell>
          <cell r="AO370">
            <v>1</v>
          </cell>
          <cell r="AP370" t="str">
            <v>계장공</v>
          </cell>
          <cell r="AQ370">
            <v>0.22</v>
          </cell>
          <cell r="BB370" t="str">
            <v>전 4-2</v>
          </cell>
        </row>
        <row r="371">
          <cell r="A371">
            <v>350</v>
          </cell>
          <cell r="B371" t="str">
            <v>LEVEL SWITCH</v>
          </cell>
          <cell r="C371" t="str">
            <v xml:space="preserve">VIBLATION </v>
          </cell>
          <cell r="D371">
            <v>1</v>
          </cell>
          <cell r="E371" t="str">
            <v>EA</v>
          </cell>
          <cell r="F371">
            <v>50</v>
          </cell>
          <cell r="G371">
            <v>676186</v>
          </cell>
          <cell r="I371">
            <v>11832</v>
          </cell>
          <cell r="J371">
            <v>664000</v>
          </cell>
          <cell r="K371">
            <v>664000</v>
          </cell>
          <cell r="M371">
            <v>354</v>
          </cell>
          <cell r="AM371">
            <v>1</v>
          </cell>
          <cell r="AN371">
            <v>0.22</v>
          </cell>
          <cell r="AO371">
            <v>1</v>
          </cell>
          <cell r="AP371" t="str">
            <v>계장공</v>
          </cell>
          <cell r="AQ371">
            <v>0.22</v>
          </cell>
          <cell r="BB371" t="str">
            <v>전 4-2</v>
          </cell>
        </row>
        <row r="372">
          <cell r="A372">
            <v>351</v>
          </cell>
          <cell r="B372" t="str">
            <v>INDICATOR</v>
          </cell>
          <cell r="C372" t="str">
            <v xml:space="preserve"> </v>
          </cell>
          <cell r="D372">
            <v>1</v>
          </cell>
          <cell r="E372" t="str">
            <v>EA</v>
          </cell>
          <cell r="F372">
            <v>50</v>
          </cell>
          <cell r="G372">
            <v>136618</v>
          </cell>
          <cell r="I372">
            <v>16134</v>
          </cell>
          <cell r="J372">
            <v>120000</v>
          </cell>
          <cell r="K372">
            <v>120000</v>
          </cell>
          <cell r="M372">
            <v>484</v>
          </cell>
          <cell r="AM372">
            <v>1</v>
          </cell>
          <cell r="AN372">
            <v>0.3</v>
          </cell>
          <cell r="AO372">
            <v>1</v>
          </cell>
          <cell r="AP372" t="str">
            <v>계장공</v>
          </cell>
          <cell r="AQ372">
            <v>0.3</v>
          </cell>
          <cell r="BB372" t="str">
            <v>전 4-2</v>
          </cell>
        </row>
        <row r="373">
          <cell r="A373">
            <v>352</v>
          </cell>
          <cell r="B373" t="str">
            <v>INTEGRATOR</v>
          </cell>
          <cell r="C373" t="str">
            <v xml:space="preserve"> </v>
          </cell>
          <cell r="D373">
            <v>1</v>
          </cell>
          <cell r="E373" t="str">
            <v>EA</v>
          </cell>
          <cell r="F373">
            <v>50</v>
          </cell>
          <cell r="G373">
            <v>360618</v>
          </cell>
          <cell r="I373">
            <v>16134</v>
          </cell>
          <cell r="J373">
            <v>344000</v>
          </cell>
          <cell r="K373">
            <v>344000</v>
          </cell>
          <cell r="M373">
            <v>484</v>
          </cell>
          <cell r="AM373">
            <v>1</v>
          </cell>
          <cell r="AN373">
            <v>0.3</v>
          </cell>
          <cell r="AO373">
            <v>1</v>
          </cell>
          <cell r="AP373" t="str">
            <v>계장공</v>
          </cell>
          <cell r="AQ373">
            <v>0.3</v>
          </cell>
          <cell r="BB373" t="str">
            <v>전 4-2</v>
          </cell>
        </row>
        <row r="374">
          <cell r="A374">
            <v>353</v>
          </cell>
          <cell r="B374" t="str">
            <v>DISTRIBUTOR</v>
          </cell>
          <cell r="C374" t="str">
            <v xml:space="preserve"> </v>
          </cell>
          <cell r="D374">
            <v>1</v>
          </cell>
          <cell r="E374" t="str">
            <v>EA</v>
          </cell>
          <cell r="F374">
            <v>50</v>
          </cell>
          <cell r="G374">
            <v>176618</v>
          </cell>
          <cell r="I374">
            <v>16134</v>
          </cell>
          <cell r="J374">
            <v>160000</v>
          </cell>
          <cell r="K374">
            <v>160000</v>
          </cell>
          <cell r="M374">
            <v>484</v>
          </cell>
          <cell r="AM374">
            <v>1</v>
          </cell>
          <cell r="AN374">
            <v>0.3</v>
          </cell>
          <cell r="AO374">
            <v>1</v>
          </cell>
          <cell r="AP374" t="str">
            <v>계장공</v>
          </cell>
          <cell r="AQ374">
            <v>0.3</v>
          </cell>
          <cell r="BB374" t="str">
            <v>전 4-2</v>
          </cell>
        </row>
        <row r="375">
          <cell r="A375">
            <v>354</v>
          </cell>
          <cell r="B375" t="str">
            <v>현장계기 BOX</v>
          </cell>
          <cell r="C375" t="str">
            <v xml:space="preserve"> </v>
          </cell>
          <cell r="D375">
            <v>1</v>
          </cell>
          <cell r="E375" t="str">
            <v>EA</v>
          </cell>
          <cell r="F375">
            <v>50</v>
          </cell>
          <cell r="G375">
            <v>774386</v>
          </cell>
          <cell r="I375">
            <v>441152</v>
          </cell>
          <cell r="J375">
            <v>320000</v>
          </cell>
          <cell r="K375">
            <v>320000</v>
          </cell>
          <cell r="M375">
            <v>13234</v>
          </cell>
          <cell r="AM375">
            <v>2</v>
          </cell>
          <cell r="AN375">
            <v>9.8000000000000007</v>
          </cell>
          <cell r="AO375">
            <v>1</v>
          </cell>
          <cell r="AP375" t="str">
            <v>계장공</v>
          </cell>
          <cell r="AQ375">
            <v>5.88</v>
          </cell>
          <cell r="AR375" t="str">
            <v>보통인부</v>
          </cell>
          <cell r="AS375">
            <v>3.92</v>
          </cell>
          <cell r="BB375" t="str">
            <v>전 4-1</v>
          </cell>
        </row>
        <row r="376">
          <cell r="A376">
            <v>355</v>
          </cell>
          <cell r="B376" t="str">
            <v>특고반 설치</v>
          </cell>
          <cell r="C376" t="str">
            <v xml:space="preserve">HV-1-5 </v>
          </cell>
          <cell r="D376">
            <v>1</v>
          </cell>
          <cell r="E376" t="str">
            <v>면</v>
          </cell>
          <cell r="F376">
            <v>50</v>
          </cell>
          <cell r="G376">
            <v>964590</v>
          </cell>
          <cell r="I376">
            <v>936496</v>
          </cell>
          <cell r="J376">
            <v>0</v>
          </cell>
          <cell r="K376">
            <v>0</v>
          </cell>
          <cell r="M376">
            <v>28094</v>
          </cell>
          <cell r="AM376">
            <v>3</v>
          </cell>
          <cell r="AN376">
            <v>18</v>
          </cell>
          <cell r="AO376">
            <v>1</v>
          </cell>
          <cell r="AP376" t="str">
            <v>프랜트전공</v>
          </cell>
          <cell r="AQ376">
            <v>7.4</v>
          </cell>
          <cell r="AR376" t="str">
            <v>보통인부</v>
          </cell>
          <cell r="AS376">
            <v>5.3</v>
          </cell>
          <cell r="AT376" t="str">
            <v>비계공</v>
          </cell>
          <cell r="AU376">
            <v>5.3</v>
          </cell>
          <cell r="BB376" t="str">
            <v>전 5-64</v>
          </cell>
        </row>
        <row r="377">
          <cell r="A377">
            <v>356</v>
          </cell>
          <cell r="B377" t="str">
            <v>TR반 설치</v>
          </cell>
          <cell r="C377" t="str">
            <v xml:space="preserve">TR </v>
          </cell>
          <cell r="D377">
            <v>1</v>
          </cell>
          <cell r="E377" t="str">
            <v>면</v>
          </cell>
          <cell r="F377">
            <v>50</v>
          </cell>
          <cell r="G377">
            <v>1211687</v>
          </cell>
          <cell r="I377">
            <v>1176396</v>
          </cell>
          <cell r="J377">
            <v>0</v>
          </cell>
          <cell r="K377">
            <v>0</v>
          </cell>
          <cell r="M377">
            <v>35291</v>
          </cell>
          <cell r="AM377">
            <v>3</v>
          </cell>
          <cell r="AN377">
            <v>22.6</v>
          </cell>
          <cell r="AO377">
            <v>1</v>
          </cell>
          <cell r="AP377" t="str">
            <v>프랜트전공</v>
          </cell>
          <cell r="AQ377">
            <v>9.4</v>
          </cell>
          <cell r="AR377" t="str">
            <v>보통인부</v>
          </cell>
          <cell r="AS377">
            <v>6.6</v>
          </cell>
          <cell r="AT377" t="str">
            <v>비계공</v>
          </cell>
          <cell r="AU377">
            <v>6.6</v>
          </cell>
          <cell r="BB377" t="str">
            <v>전 5-64</v>
          </cell>
        </row>
        <row r="378">
          <cell r="A378">
            <v>357</v>
          </cell>
          <cell r="B378" t="str">
            <v>저압반 설치</v>
          </cell>
          <cell r="C378" t="str">
            <v xml:space="preserve">LV-1,2 </v>
          </cell>
          <cell r="D378">
            <v>1</v>
          </cell>
          <cell r="E378" t="str">
            <v>면</v>
          </cell>
          <cell r="F378">
            <v>50</v>
          </cell>
          <cell r="G378">
            <v>379717</v>
          </cell>
          <cell r="I378">
            <v>368658</v>
          </cell>
          <cell r="J378">
            <v>0</v>
          </cell>
          <cell r="K378">
            <v>0</v>
          </cell>
          <cell r="M378">
            <v>11059</v>
          </cell>
          <cell r="AM378">
            <v>3</v>
          </cell>
          <cell r="AN378">
            <v>7.3999999999999995</v>
          </cell>
          <cell r="AO378">
            <v>1</v>
          </cell>
          <cell r="AP378" t="str">
            <v>프랜트전공</v>
          </cell>
          <cell r="AQ378">
            <v>3.7</v>
          </cell>
          <cell r="AR378" t="str">
            <v>보통인부</v>
          </cell>
          <cell r="AS378">
            <v>2.4</v>
          </cell>
          <cell r="AT378" t="str">
            <v>비계공</v>
          </cell>
          <cell r="AU378">
            <v>1.3</v>
          </cell>
          <cell r="BB378" t="str">
            <v>전 5-62</v>
          </cell>
        </row>
        <row r="379">
          <cell r="A379">
            <v>358</v>
          </cell>
          <cell r="B379" t="str">
            <v>MCC 설치</v>
          </cell>
          <cell r="D379">
            <v>1</v>
          </cell>
          <cell r="E379" t="str">
            <v>면</v>
          </cell>
          <cell r="F379">
            <v>50</v>
          </cell>
          <cell r="G379">
            <v>226780</v>
          </cell>
          <cell r="I379">
            <v>220175</v>
          </cell>
          <cell r="J379">
            <v>0</v>
          </cell>
          <cell r="K379">
            <v>0</v>
          </cell>
          <cell r="M379">
            <v>6605</v>
          </cell>
          <cell r="AM379">
            <v>3</v>
          </cell>
          <cell r="AN379">
            <v>4.4000000000000004</v>
          </cell>
          <cell r="AO379">
            <v>1</v>
          </cell>
          <cell r="AP379" t="str">
            <v>프랜트전공</v>
          </cell>
          <cell r="AQ379">
            <v>2.2000000000000002</v>
          </cell>
          <cell r="AR379" t="str">
            <v>보통인부</v>
          </cell>
          <cell r="AS379">
            <v>1.4</v>
          </cell>
          <cell r="AT379" t="str">
            <v>비계공</v>
          </cell>
          <cell r="AU379">
            <v>0.8</v>
          </cell>
          <cell r="BB379" t="str">
            <v>전 5-62</v>
          </cell>
        </row>
        <row r="380">
          <cell r="A380">
            <v>359</v>
          </cell>
          <cell r="B380" t="str">
            <v>LOP 설치</v>
          </cell>
          <cell r="C380" t="str">
            <v xml:space="preserve"> </v>
          </cell>
          <cell r="D380">
            <v>1</v>
          </cell>
          <cell r="E380" t="str">
            <v>EA</v>
          </cell>
          <cell r="F380">
            <v>50</v>
          </cell>
          <cell r="G380">
            <v>324561</v>
          </cell>
          <cell r="I380">
            <v>315108</v>
          </cell>
          <cell r="J380">
            <v>0</v>
          </cell>
          <cell r="K380">
            <v>0</v>
          </cell>
          <cell r="M380">
            <v>9453</v>
          </cell>
          <cell r="AM380">
            <v>2</v>
          </cell>
          <cell r="AN380">
            <v>7</v>
          </cell>
          <cell r="AO380">
            <v>1</v>
          </cell>
          <cell r="AP380" t="str">
            <v>계장공</v>
          </cell>
          <cell r="AQ380">
            <v>4.2</v>
          </cell>
          <cell r="AR380" t="str">
            <v>보통인부</v>
          </cell>
          <cell r="AS380">
            <v>2.8</v>
          </cell>
          <cell r="BB380" t="str">
            <v>전 5-62</v>
          </cell>
        </row>
        <row r="381">
          <cell r="A381">
            <v>360</v>
          </cell>
          <cell r="B381" t="str">
            <v>MOP 설치</v>
          </cell>
          <cell r="C381" t="str">
            <v xml:space="preserve"> </v>
          </cell>
          <cell r="D381">
            <v>1</v>
          </cell>
          <cell r="E381" t="str">
            <v>EA</v>
          </cell>
          <cell r="F381">
            <v>50</v>
          </cell>
          <cell r="G381">
            <v>1044561</v>
          </cell>
          <cell r="I381">
            <v>315108</v>
          </cell>
          <cell r="J381">
            <v>720000</v>
          </cell>
          <cell r="K381">
            <v>720000</v>
          </cell>
          <cell r="M381">
            <v>9453</v>
          </cell>
          <cell r="AM381">
            <v>2</v>
          </cell>
          <cell r="AN381">
            <v>7</v>
          </cell>
          <cell r="AO381">
            <v>1</v>
          </cell>
          <cell r="AP381" t="str">
            <v>계장공</v>
          </cell>
          <cell r="AQ381">
            <v>4.2</v>
          </cell>
          <cell r="AR381" t="str">
            <v>보통인부</v>
          </cell>
          <cell r="AS381">
            <v>2.8</v>
          </cell>
          <cell r="BB381" t="str">
            <v>전 5-62</v>
          </cell>
        </row>
      </sheetData>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ITEM"/>
      <sheetName val="단가비교표"/>
      <sheetName val="- INFORMATION -"/>
      <sheetName val="Module1"/>
      <sheetName val="Module2"/>
      <sheetName val="Module3"/>
      <sheetName val="Module4"/>
      <sheetName val="Module5"/>
      <sheetName val="Module6"/>
      <sheetName val="Module8"/>
      <sheetName val="Module9"/>
      <sheetName val="Module7"/>
      <sheetName val="WORK"/>
    </sheetNames>
    <sheetDataSet>
      <sheetData sheetId="0"/>
      <sheetData sheetId="1" refreshError="1"/>
      <sheetData sheetId="2">
        <row r="11">
          <cell r="A11">
            <v>1</v>
          </cell>
          <cell r="B11" t="str">
            <v>[동력] 1. 인입 및 전력간선 설비공사</v>
          </cell>
          <cell r="C11" t="str">
            <v>동력</v>
          </cell>
          <cell r="D11">
            <v>1</v>
          </cell>
          <cell r="E11" t="str">
            <v>인입 및 전력간선</v>
          </cell>
          <cell r="F11" t="str">
            <v>설비공사</v>
          </cell>
        </row>
        <row r="12">
          <cell r="A12">
            <v>2</v>
          </cell>
          <cell r="B12" t="str">
            <v>[동력] 2. 분뇨처리시설 전력 설비공사</v>
          </cell>
          <cell r="C12" t="str">
            <v>동력</v>
          </cell>
          <cell r="D12">
            <v>2</v>
          </cell>
          <cell r="E12" t="str">
            <v>분뇨처리시설 전력</v>
          </cell>
          <cell r="F12" t="str">
            <v>설비공사</v>
          </cell>
          <cell r="G12">
            <v>1</v>
          </cell>
        </row>
        <row r="13">
          <cell r="A13">
            <v>3</v>
          </cell>
          <cell r="B13" t="str">
            <v>[동력] 3. 음식물 처리시설 전력 설비공사</v>
          </cell>
          <cell r="C13" t="str">
            <v>동력</v>
          </cell>
          <cell r="D13">
            <v>3</v>
          </cell>
          <cell r="E13" t="str">
            <v>음식물 처리시설 전력</v>
          </cell>
          <cell r="F13" t="str">
            <v>설비공사</v>
          </cell>
          <cell r="G13">
            <v>2</v>
          </cell>
        </row>
        <row r="14">
          <cell r="A14">
            <v>4</v>
          </cell>
          <cell r="B14" t="str">
            <v>[동력] 4. 퇴비화 전력 설비공사</v>
          </cell>
          <cell r="C14" t="str">
            <v>동력</v>
          </cell>
          <cell r="D14">
            <v>4</v>
          </cell>
          <cell r="E14" t="str">
            <v>퇴비화 전력</v>
          </cell>
          <cell r="F14" t="str">
            <v>설비공사</v>
          </cell>
          <cell r="G14">
            <v>3</v>
          </cell>
        </row>
        <row r="15">
          <cell r="A15">
            <v>5</v>
          </cell>
          <cell r="B15" t="str">
            <v>[계장] 1. 계측제어 설비공사</v>
          </cell>
          <cell r="C15" t="str">
            <v>계장</v>
          </cell>
          <cell r="D15">
            <v>1</v>
          </cell>
          <cell r="E15" t="str">
            <v>계측제어</v>
          </cell>
          <cell r="F15" t="str">
            <v>설비공사</v>
          </cell>
        </row>
        <row r="16">
          <cell r="A16">
            <v>6</v>
          </cell>
          <cell r="B16" t="str">
            <v>[건축전기] 1. 옥외 외등 설비공사</v>
          </cell>
          <cell r="C16" t="str">
            <v>건축전기</v>
          </cell>
          <cell r="D16">
            <v>1</v>
          </cell>
          <cell r="E16" t="str">
            <v>옥외 외등</v>
          </cell>
          <cell r="F16" t="str">
            <v>설비공사</v>
          </cell>
          <cell r="G16">
            <v>1</v>
          </cell>
        </row>
        <row r="17">
          <cell r="A17">
            <v>7</v>
          </cell>
          <cell r="B17" t="str">
            <v>[건축전기] 2. 처리장동 전등 설비공사</v>
          </cell>
          <cell r="C17" t="str">
            <v>건축전기</v>
          </cell>
          <cell r="D17">
            <v>2</v>
          </cell>
          <cell r="E17" t="str">
            <v>처리장동 전등</v>
          </cell>
          <cell r="F17" t="str">
            <v>설비공사</v>
          </cell>
          <cell r="G17">
            <v>2</v>
          </cell>
        </row>
        <row r="18">
          <cell r="A18">
            <v>8</v>
          </cell>
          <cell r="B18" t="str">
            <v>[건축전기] 3. 처리장동 전열 설비공사</v>
          </cell>
          <cell r="C18" t="str">
            <v>건축전기</v>
          </cell>
          <cell r="D18">
            <v>3</v>
          </cell>
          <cell r="E18" t="str">
            <v>처리장동 전열</v>
          </cell>
          <cell r="F18" t="str">
            <v>설비공사</v>
          </cell>
          <cell r="G18">
            <v>3</v>
          </cell>
        </row>
        <row r="19">
          <cell r="A19">
            <v>9</v>
          </cell>
          <cell r="B19" t="str">
            <v>[건축전기] 4. 처리장동 전화, 방송 설비공사</v>
          </cell>
          <cell r="C19" t="str">
            <v>건축전기</v>
          </cell>
          <cell r="D19">
            <v>4</v>
          </cell>
          <cell r="E19" t="str">
            <v>처리장동 전화, 방송</v>
          </cell>
          <cell r="F19" t="str">
            <v>설비공사</v>
          </cell>
          <cell r="G19">
            <v>4</v>
          </cell>
        </row>
        <row r="20">
          <cell r="A20">
            <v>10</v>
          </cell>
          <cell r="B20" t="str">
            <v>[건축전기] 5. 처리장동 소방 설비공사</v>
          </cell>
          <cell r="C20" t="str">
            <v>건축전기</v>
          </cell>
          <cell r="D20">
            <v>5</v>
          </cell>
          <cell r="E20" t="str">
            <v>처리장동 소방</v>
          </cell>
          <cell r="F20" t="str">
            <v>설비공사</v>
          </cell>
          <cell r="G20">
            <v>4</v>
          </cell>
        </row>
        <row r="21">
          <cell r="A21">
            <v>11</v>
          </cell>
          <cell r="B21" t="str">
            <v>[동력] 5. 기존 인입설비 이설공사</v>
          </cell>
          <cell r="C21" t="str">
            <v>동력</v>
          </cell>
          <cell r="D21">
            <v>5</v>
          </cell>
          <cell r="E21" t="str">
            <v>기존 인입설비</v>
          </cell>
          <cell r="F21" t="str">
            <v>이설공사</v>
          </cell>
        </row>
        <row r="22">
          <cell r="A22">
            <v>12</v>
          </cell>
          <cell r="B22" t="str">
            <v xml:space="preserve">[관급 자재] 1. 관급 자재 </v>
          </cell>
          <cell r="C22" t="str">
            <v>관급 자재</v>
          </cell>
          <cell r="D22">
            <v>1</v>
          </cell>
          <cell r="E22" t="str">
            <v>관급 자재</v>
          </cell>
        </row>
        <row r="23">
          <cell r="A23">
            <v>13</v>
          </cell>
          <cell r="B23" t="str">
            <v>[관급 자재] 2. 계장 관급 자재</v>
          </cell>
          <cell r="C23" t="str">
            <v>관급 자재</v>
          </cell>
          <cell r="D23">
            <v>2</v>
          </cell>
          <cell r="E23" t="str">
            <v>계장</v>
          </cell>
          <cell r="F23" t="str">
            <v>관급 자재</v>
          </cell>
        </row>
        <row r="24">
          <cell r="A24">
            <v>14</v>
          </cell>
          <cell r="B24" t="str">
            <v>일위대가 ; 제1호표 MAN HOLE 1500x1500x1500 (개소당)</v>
          </cell>
          <cell r="C24" t="str">
            <v>제1호표</v>
          </cell>
          <cell r="D24" t="str">
            <v>MAN HOLE</v>
          </cell>
          <cell r="E24" t="str">
            <v>1500x1500x1500</v>
          </cell>
          <cell r="F24" t="str">
            <v>개소</v>
          </cell>
        </row>
        <row r="25">
          <cell r="A25">
            <v>15</v>
          </cell>
          <cell r="B25" t="str">
            <v>일위대가 ; 제2호표 관로굴착 400Wx750D (M당)</v>
          </cell>
          <cell r="C25" t="str">
            <v>제2호표</v>
          </cell>
          <cell r="D25" t="str">
            <v>관로굴착</v>
          </cell>
          <cell r="E25" t="str">
            <v>400Wx750D</v>
          </cell>
          <cell r="F25" t="str">
            <v>M</v>
          </cell>
        </row>
        <row r="26">
          <cell r="A26">
            <v>16</v>
          </cell>
          <cell r="B26" t="str">
            <v>일위대가 ; 제3호표 관로굴착 400Wx1350D (M당)</v>
          </cell>
          <cell r="C26" t="str">
            <v>제3호표</v>
          </cell>
          <cell r="D26" t="str">
            <v>관로굴착</v>
          </cell>
          <cell r="E26" t="str">
            <v>400Wx1350D</v>
          </cell>
          <cell r="F26" t="str">
            <v>M</v>
          </cell>
        </row>
        <row r="27">
          <cell r="A27">
            <v>17</v>
          </cell>
          <cell r="B27" t="str">
            <v>일위대가 ; 제4호표 옥외 보안등 기초 400x800x1000 (개소당)</v>
          </cell>
          <cell r="C27" t="str">
            <v>제4호표</v>
          </cell>
          <cell r="D27" t="str">
            <v>옥외 보안등 기초</v>
          </cell>
          <cell r="E27" t="str">
            <v>400x800x1000</v>
          </cell>
          <cell r="F27" t="str">
            <v>개소</v>
          </cell>
        </row>
        <row r="28">
          <cell r="A28">
            <v>18</v>
          </cell>
          <cell r="B28" t="str">
            <v>일위대가 ;  특고압반 설치 1500kg 이하 (면당)</v>
          </cell>
          <cell r="D28" t="str">
            <v>특고압반 설치</v>
          </cell>
          <cell r="E28" t="str">
            <v>1500kg 이하</v>
          </cell>
          <cell r="F28" t="str">
            <v>면</v>
          </cell>
        </row>
        <row r="29">
          <cell r="A29">
            <v>19</v>
          </cell>
          <cell r="B29" t="str">
            <v>일위대가 ;  TR반 설치(500KVA) 3000kg 이하 (면당)</v>
          </cell>
          <cell r="D29" t="str">
            <v>TR반 설치(500KVA)</v>
          </cell>
          <cell r="E29" t="str">
            <v>3000kg 이하</v>
          </cell>
          <cell r="F29" t="str">
            <v>면</v>
          </cell>
        </row>
        <row r="30">
          <cell r="A30">
            <v>20</v>
          </cell>
          <cell r="B30" t="str">
            <v>일위대가 ;  저압반 설치 1000kg 이하 (면당)</v>
          </cell>
          <cell r="D30" t="str">
            <v>저압반 설치</v>
          </cell>
          <cell r="E30" t="str">
            <v>1000kg 이하</v>
          </cell>
          <cell r="F30" t="str">
            <v>면</v>
          </cell>
        </row>
        <row r="31">
          <cell r="A31">
            <v>21</v>
          </cell>
          <cell r="B31" t="str">
            <v>일위대가 ;  MCC 설치  (면당)</v>
          </cell>
          <cell r="D31" t="str">
            <v>MCC 설치</v>
          </cell>
          <cell r="F31" t="str">
            <v>면</v>
          </cell>
        </row>
        <row r="32">
          <cell r="A32">
            <v>22</v>
          </cell>
          <cell r="B32" t="str">
            <v>일위대가 ;  LOP 설치  (면당)</v>
          </cell>
          <cell r="D32" t="str">
            <v>LOP 설치</v>
          </cell>
          <cell r="F32" t="str">
            <v>면</v>
          </cell>
        </row>
        <row r="33">
          <cell r="A33">
            <v>23</v>
          </cell>
          <cell r="B33" t="str">
            <v>일위대가 ;  수위계 설치 LT (SET당)</v>
          </cell>
          <cell r="D33" t="str">
            <v>수위계 설치</v>
          </cell>
          <cell r="E33" t="str">
            <v>LT</v>
          </cell>
          <cell r="F33" t="str">
            <v>SET</v>
          </cell>
        </row>
        <row r="34">
          <cell r="A34">
            <v>24</v>
          </cell>
          <cell r="B34" t="str">
            <v>일위대가 ;  전자식 유량계 설치 FT (SET당)</v>
          </cell>
          <cell r="D34" t="str">
            <v>전자식 유량계 설치</v>
          </cell>
          <cell r="E34" t="str">
            <v>FT</v>
          </cell>
          <cell r="F34" t="str">
            <v>SET</v>
          </cell>
        </row>
        <row r="35">
          <cell r="A35">
            <v>25</v>
          </cell>
          <cell r="B35" t="str">
            <v>일위대가 ; 제5호표 각종 수신계기류 설치 LS (SET당)</v>
          </cell>
          <cell r="C35" t="str">
            <v>제5호표</v>
          </cell>
          <cell r="D35" t="str">
            <v>각종 수신계기류 설치</v>
          </cell>
          <cell r="E35" t="str">
            <v>LS</v>
          </cell>
          <cell r="F35" t="str">
            <v>SET</v>
          </cell>
        </row>
        <row r="36">
          <cell r="A36">
            <v>26</v>
          </cell>
          <cell r="B36" t="str">
            <v>일위대가 ;  현장 변환기반 설치 Indicate Panel (SET당)</v>
          </cell>
          <cell r="D36" t="str">
            <v>현장 변환기반 설치</v>
          </cell>
          <cell r="E36" t="str">
            <v>Indicate Panel</v>
          </cell>
          <cell r="F36" t="str">
            <v>SET</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
      <sheetName val="내역서집계표"/>
      <sheetName val="내역서99-4"/>
      <sheetName val="일위대가집계표"/>
      <sheetName val="정부노임단가"/>
      <sheetName val="단가조사서"/>
      <sheetName val="중기산출근거"/>
      <sheetName val="중기집계표"/>
      <sheetName val="중기계산"/>
      <sheetName val="주입율"/>
      <sheetName val="토공일위"/>
      <sheetName val="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개인진도및전화부및견적조건"/>
      <sheetName val="      ★개인별현황표(김종우기사)"/>
      <sheetName val="      주소록"/>
      <sheetName val="☞골조,철골,조적분석표"/>
      <sheetName val="      ★골조분석표(서태용대리)"/>
      <sheetName val="      골조부재별비율"/>
      <sheetName val="☞마감분석표"/>
      <sheetName val="    (주)경원건축공사비분석표"/>
      <sheetName val="    (주)경원건축공사비분석표(공)"/>
      <sheetName val="ITEM"/>
      <sheetName val="WORK"/>
      <sheetName val="일반맨홀수량집계"/>
      <sheetName val="ilch"/>
      <sheetName val="TABLE"/>
      <sheetName val="집계표"/>
      <sheetName val="A-4"/>
      <sheetName val="99-04-19-서울대관련(수정중)"/>
      <sheetName val="연수동"/>
      <sheetName val="P.M 별"/>
      <sheetName val="1월"/>
      <sheetName val="VXXXXXXX"/>
      <sheetName val="오산갈곳"/>
      <sheetName val="ABUT수량-A1"/>
      <sheetName val="Y-WORK"/>
      <sheetName val="토공사"/>
      <sheetName val="산업개발안내서"/>
      <sheetName val="단가"/>
      <sheetName val="시설물일위"/>
      <sheetName val="TEL"/>
      <sheetName val="공통부대비"/>
      <sheetName val="Sheet4"/>
      <sheetName val="을"/>
      <sheetName val="Sheet5"/>
      <sheetName val="BSD (2)"/>
      <sheetName val="BQ"/>
      <sheetName val="c_balju"/>
      <sheetName val="영업2"/>
      <sheetName val="전기일위대가"/>
      <sheetName val="Sheet1"/>
      <sheetName val="일위대가표(DEEP)"/>
      <sheetName val="전기공사"/>
      <sheetName val="장비당단가 (1)"/>
      <sheetName val="투찰"/>
      <sheetName val="맨홀수량집계"/>
      <sheetName val="토목내역"/>
      <sheetName val="공통가설공사"/>
      <sheetName val="건축내역"/>
      <sheetName val="도급"/>
      <sheetName val="20관리비율"/>
      <sheetName val="3련 BOX"/>
      <sheetName val="단면(RW1)"/>
      <sheetName val="경비2내역"/>
      <sheetName val="TYPE-A"/>
      <sheetName val="부대내역"/>
      <sheetName val="CONCRETE"/>
      <sheetName val="일반공사"/>
      <sheetName val="DATA1"/>
      <sheetName val="차액보증"/>
      <sheetName val="EUPDAT2"/>
      <sheetName val="기별(종합)"/>
      <sheetName val="물량산출근거"/>
      <sheetName val="DATA(BAC)"/>
      <sheetName val="세부내역"/>
      <sheetName val="TOTAL"/>
      <sheetName val="내역1"/>
      <sheetName val="내역서(총)"/>
      <sheetName val="Site Expenses"/>
      <sheetName val="교각1"/>
      <sheetName val="가시설수량"/>
      <sheetName val="단위수량"/>
      <sheetName val="3BL공동구 수량"/>
      <sheetName val="건축원가계산서"/>
      <sheetName val="BSD _2_"/>
      <sheetName val="내역서"/>
      <sheetName val="D-3503"/>
      <sheetName val="원형맨홀수량"/>
      <sheetName val="감가상각"/>
      <sheetName val="보합"/>
      <sheetName val="토&amp;흙"/>
      <sheetName val="INSTR"/>
      <sheetName val="INST_DCI"/>
      <sheetName val="HVAC_DCI"/>
      <sheetName val="PIPE_DCI"/>
      <sheetName val="PRO_DCI"/>
      <sheetName val="실행내역"/>
      <sheetName val="2F 회의실견적(5_14 일대)"/>
      <sheetName val="을지"/>
      <sheetName val="입찰안"/>
      <sheetName val="ELECTRIC"/>
      <sheetName val="CTEMCOST"/>
      <sheetName val="SCHEDULE"/>
      <sheetName val="Base_Data"/>
      <sheetName val="갑지(추정)"/>
      <sheetName val="설산1.나"/>
      <sheetName val="본사S"/>
      <sheetName val="장비집계"/>
      <sheetName val="SLAB"/>
      <sheetName val="대비"/>
      <sheetName val="聒CD-STRAND PILE 압입및굴착"/>
      <sheetName val="설계조건"/>
      <sheetName val="안정계산"/>
      <sheetName val="단면검토"/>
      <sheetName val="일위대가목차"/>
      <sheetName val="Testing"/>
      <sheetName val="일위대가목록(1)"/>
      <sheetName val="단가대비표(1)"/>
      <sheetName val="공사원가계산서"/>
      <sheetName val="계산근거"/>
      <sheetName val="공사비 내역 (가)"/>
      <sheetName val="일위대가목록"/>
      <sheetName val="MOTOR"/>
      <sheetName val="J直材4"/>
      <sheetName val="IMP(MAIN)"/>
      <sheetName val="IMP (REACTOR)"/>
      <sheetName val="INPUT"/>
      <sheetName val="단면가정"/>
      <sheetName val="공사비산출내역"/>
      <sheetName val="가시설단위수량"/>
      <sheetName val="청산공사"/>
      <sheetName val="BQ-Offsite"/>
      <sheetName val="Cover"/>
      <sheetName val="L형옹벽(key)"/>
      <sheetName val=" 견적서"/>
      <sheetName val="투자효율분석"/>
      <sheetName val="설계명세서"/>
      <sheetName val="96수출"/>
      <sheetName val="물량표"/>
      <sheetName val="산거각호표"/>
      <sheetName val="list price"/>
      <sheetName val="일위대가"/>
      <sheetName val="Dae_Jiju"/>
      <sheetName val="Sikje_ingun"/>
      <sheetName val="TREE_D"/>
      <sheetName val="단중표"/>
      <sheetName val="내역서 "/>
      <sheetName val="기계내역"/>
      <sheetName val="별표 "/>
      <sheetName val="수량산출서"/>
      <sheetName val="PUMP"/>
      <sheetName val="gyun"/>
      <sheetName val="Customer Databas"/>
      <sheetName val="1"/>
      <sheetName val="unit"/>
      <sheetName val="인건비"/>
      <sheetName val=" "/>
      <sheetName val="수량산출"/>
      <sheetName val="SE-611"/>
      <sheetName val="조경"/>
      <sheetName val="Indirect Cost"/>
      <sheetName val="원가"/>
      <sheetName val="DATA_BAC_"/>
      <sheetName val="단위중량"/>
      <sheetName val="배수관공"/>
      <sheetName val="wblff(before omi pc&amp;stump)"/>
      <sheetName val="밸브설치"/>
      <sheetName val="Proposal"/>
      <sheetName val="dg"/>
      <sheetName val="방배동내역(리라)"/>
      <sheetName val="FAB별"/>
      <sheetName val="단가표 "/>
      <sheetName val="연습"/>
      <sheetName val="전신환매도율"/>
      <sheetName val="양식"/>
      <sheetName val="차량구입"/>
      <sheetName val="환률"/>
      <sheetName val="가시설(TYPE-A)"/>
      <sheetName val="1-1평균터파기고(1)"/>
      <sheetName val="토공계산서(부체도로)"/>
      <sheetName val="중기사용료"/>
      <sheetName val="#REF"/>
    </sheetNames>
    <sheetDataSet>
      <sheetData sheetId="0"/>
      <sheetData sheetId="1"/>
      <sheetData sheetId="2"/>
      <sheetData sheetId="3"/>
      <sheetData sheetId="4"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refreshError="1"/>
      <sheetData sheetId="197" refreshError="1"/>
      <sheetData sheetId="198"/>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sheetData sheetId="213" refreshError="1"/>
      <sheetData sheetId="214" refreshError="1"/>
      <sheetData sheetId="215" refreshError="1"/>
      <sheetData sheetId="216" refreshError="1"/>
      <sheetData sheetId="217"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정부노임단가"/>
      <sheetName val="단가조사서"/>
      <sheetName val="공사원가"/>
      <sheetName val="내역서집계표"/>
      <sheetName val="내역서"/>
      <sheetName val="호표일위대가집계표"/>
      <sheetName val="호표일위대가"/>
      <sheetName val="중기산출근거"/>
      <sheetName val="중기집계표"/>
      <sheetName val="중기계산"/>
      <sheetName val="2.자재집계표"/>
      <sheetName val="토공-토사"/>
      <sheetName val="맹암거터파기"/>
      <sheetName val="되메우기및다짐1"/>
      <sheetName val="토사운반및사토장정리"/>
      <sheetName val="경암운반및사토장정리"/>
      <sheetName val="화강석 보조기층"/>
      <sheetName val="혼합기층 포설 및다짐 (2)"/>
      <sheetName val="보조기층 포설 및다짐"/>
      <sheetName val="아스콘기층"/>
      <sheetName val="아스콘표층"/>
      <sheetName val="프라임코팅"/>
      <sheetName val="텍코팅코팅"/>
      <sheetName val="보조기층운반"/>
      <sheetName val="철근운반"/>
      <sheetName val="흄관운반300"/>
      <sheetName val="도로경계석운반"/>
      <sheetName val="보차도경계석운반 (2)"/>
      <sheetName val="1.총괄토공"/>
      <sheetName val="2.하수터파기토공"/>
      <sheetName val="3.하수수량집계표"/>
      <sheetName val="배수관집계표-연결관"/>
      <sheetName val="연결관-300"/>
      <sheetName val="배수관집계표-오수관"/>
      <sheetName val="오수관-300"/>
      <sheetName val="맨홀집계및깊이계산서-오수"/>
      <sheetName val="오수맨홀900"/>
      <sheetName val="집수정600-600-3"/>
      <sheetName val="집수정300-400-1"/>
      <sheetName val="U형측구300×400"/>
      <sheetName val="4.맹암거집계표"/>
      <sheetName val="맹암거 토공"/>
      <sheetName val="맹암거100"/>
      <sheetName val="맹암거200"/>
      <sheetName val="맹암거300"/>
      <sheetName val="5.포장공사수량집계표"/>
      <sheetName val="화강석"/>
      <sheetName val="보차도경계석"/>
      <sheetName val="도로경계석 (2)"/>
      <sheetName val="L형측구"/>
      <sheetName val="아스팔트포장"/>
      <sheetName val="단위중량"/>
      <sheetName val="XXXXXX"/>
      <sheetName val="장비집계"/>
      <sheetName val="위생기구집계"/>
      <sheetName val="급수급탕집계"/>
      <sheetName val="급수급탕 (동관)"/>
      <sheetName val="오배수 (집계)"/>
      <sheetName val="NO-HUB"/>
      <sheetName val="오배수"/>
      <sheetName val="닥트집계"/>
      <sheetName val="덕트"/>
      <sheetName val="Dae_Jiju"/>
      <sheetName val="Sikje_ingun"/>
      <sheetName val="TREE_D"/>
      <sheetName val="Cover"/>
      <sheetName val="ITEM"/>
      <sheetName val="A-4"/>
    </sheetNames>
    <sheetDataSet>
      <sheetData sheetId="0"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하"/>
      <sheetName val="TR용량"/>
      <sheetName val="BATT"/>
      <sheetName val="GENCALC"/>
      <sheetName val="CABLE SIZE CALCULATION SHEET"/>
      <sheetName val="IMPEADENCE MAP "/>
      <sheetName val="IMPEADENCE "/>
      <sheetName val="등가거리"/>
      <sheetName val="MCCCALC"/>
      <sheetName val="CABLECALC"/>
      <sheetName val="DATA"/>
      <sheetName val="DATA1"/>
      <sheetName val="MOTOR"/>
      <sheetName val="견적갑지"/>
      <sheetName val="입찰참가보고 (2)"/>
      <sheetName val="집계표"/>
      <sheetName val="내역"/>
      <sheetName val="부대공II"/>
      <sheetName val="가설사무실"/>
      <sheetName val="조직도"/>
      <sheetName val="카메라"/>
      <sheetName val="000000"/>
      <sheetName val="조명율표"/>
      <sheetName val="CABLE"/>
      <sheetName val="전동기수정"/>
      <sheetName val="전동기적용"/>
      <sheetName val="전동기"/>
      <sheetName val="PACKAGE"/>
      <sheetName val="전선"/>
      <sheetName val="전선관"/>
      <sheetName val="허용전류"/>
      <sheetName val="선로정수"/>
      <sheetName val="전선관(1)"/>
      <sheetName val="부하산정"/>
      <sheetName val="케이블선정"/>
      <sheetName val="Sheet9"/>
      <sheetName val="Sheet10"/>
      <sheetName val="Sheet12"/>
      <sheetName val="Sheet11"/>
      <sheetName val="Sheet13"/>
      <sheetName val="Sheet14"/>
      <sheetName val="Sheet15"/>
      <sheetName val="Sheet16"/>
      <sheetName val="토목원가계산서"/>
      <sheetName val="토목원가"/>
      <sheetName val="집계장"/>
      <sheetName val="설계내역"/>
      <sheetName val="제외공종"/>
      <sheetName val="설계참고목차"/>
      <sheetName val="수량조서"/>
      <sheetName val="1.철주신설"/>
      <sheetName val="2.철주신설"/>
      <sheetName val="3.철주신설"/>
      <sheetName val="4.비임신설"/>
      <sheetName val="5.기기가대"/>
      <sheetName val="6.철주기초"/>
      <sheetName val="7.기기기초"/>
      <sheetName val="8.기기기초"/>
      <sheetName val="9.기기기초"/>
      <sheetName val="10.단권변압기"/>
      <sheetName val="11.가스절연"/>
      <sheetName val="12.전자식제어반"/>
      <sheetName val="13.고장점표정반"/>
      <sheetName val="14.GP"/>
      <sheetName val="15.전철용RTU"/>
      <sheetName val="16.R-C BANK"/>
      <sheetName val="17.모선배선"/>
      <sheetName val="18.제어및전력케이블"/>
      <sheetName val="19.핏트"/>
      <sheetName val="20.배수로"/>
      <sheetName val="21.스틸그레이팅"/>
      <sheetName val="22.접지장치"/>
      <sheetName val="23.옥외전선관"/>
      <sheetName val="24.옥외외등"/>
      <sheetName val="25.무인화설비"/>
      <sheetName val="26.콘크리트포장"/>
      <sheetName val="27.자갈부설"/>
      <sheetName val="28.휀스"/>
      <sheetName val="29.소내용TR"/>
      <sheetName val="30.고배용VCB"/>
      <sheetName val="31.고배용RTU"/>
      <sheetName val="32.기기기초"/>
      <sheetName val="33.지중케이블"/>
      <sheetName val="34.전력용관로"/>
      <sheetName val="35.장주신설"/>
      <sheetName val="36.맨홀"/>
      <sheetName val="37.운반비"/>
      <sheetName val="운반비(철재류)"/>
      <sheetName val="운반비(전선관)"/>
      <sheetName val="운반비(전선류)"/>
      <sheetName val="호표"/>
      <sheetName val="시중노임표"/>
      <sheetName val="견적단가"/>
      <sheetName val="재료단가"/>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표지"/>
      <sheetName val="원가계산"/>
      <sheetName val="원가계산기준"/>
      <sheetName val="단가산출서"/>
      <sheetName val="수량산출-재료"/>
      <sheetName val="수량산출-노무"/>
      <sheetName val="산출1-전력"/>
      <sheetName val="산출1-분전반"/>
      <sheetName val="산출2-기기동력"/>
      <sheetName val="산출3-동력"/>
      <sheetName val="산출4-접지"/>
      <sheetName val="산출5-피뢰침"/>
      <sheetName val="산출6-전등"/>
      <sheetName val="산출-전등(TRAY)"/>
      <sheetName val="산출7-전열"/>
      <sheetName val="산출8-조명제어"/>
      <sheetName val="산출9-TRAY"/>
      <sheetName val="단가조사-1"/>
      <sheetName val="단가조사-2"/>
      <sheetName val="일위집계"/>
      <sheetName val="일위대가"/>
      <sheetName val="공정현황보고(3.20) (2)"/>
      <sheetName val="추진공정(법인)3.20"/>
      <sheetName val="공정현황보고(3.27) (2)"/>
      <sheetName val="추진공정(법인)3.27"/>
      <sheetName val="공정현황보고(4.2)"/>
      <sheetName val="목차"/>
      <sheetName val="도급내역서"/>
      <sheetName val="1.공사집행계획서"/>
      <sheetName val="2.예산내역검토서"/>
      <sheetName val="3.실행원가내역서"/>
      <sheetName val="4.실행예산단가산출서(단가)"/>
      <sheetName val="4.실행예산단가산출서(금액)"/>
      <sheetName val="5.현장관리비"/>
      <sheetName val="6.공사예정공정표"/>
      <sheetName val="7.인원동원현황"/>
      <sheetName val="8.장비투입현황"/>
      <sheetName val="9.문제점 및 대책"/>
      <sheetName val="10.설계변경 및 추가공사"/>
      <sheetName val="공사수행범위"/>
      <sheetName val="자재투입계획"/>
      <sheetName val="사급자재구입량"/>
      <sheetName val="산출근거"/>
      <sheetName val="사급자재재료표"/>
      <sheetName val="단가비교표"/>
      <sheetName val="Chart1"/>
      <sheetName val="내역서"/>
      <sheetName val="단위내역목록"/>
      <sheetName val="단위내역서"/>
      <sheetName val="총괄표"/>
      <sheetName val="원가(1)"/>
      <sheetName val="원가(2)"/>
      <sheetName val="공량산출서"/>
      <sheetName val="Sheet1"/>
      <sheetName val="공사비"/>
      <sheetName val="단가산출"/>
      <sheetName val="가드레일산근"/>
      <sheetName val="수량집계표"/>
      <sheetName val="수량"/>
      <sheetName val="단가비교"/>
      <sheetName val="적용2002"/>
      <sheetName val="중기"/>
      <sheetName val="정부노임단가"/>
      <sheetName val="Module1"/>
      <sheetName val="안영판암원가계산서"/>
      <sheetName val="안영-판암간집계표"/>
      <sheetName val="안영복개집계표"/>
      <sheetName val="안영복개터널옥외변전"/>
      <sheetName val="안영복개터널가로등"/>
      <sheetName val="안영복개터널케이블(할증제외)"/>
      <sheetName val="안영복개터널케이블(할증)"/>
      <sheetName val="안영복개터널조명(할증제외)"/>
      <sheetName val="안영복개터널조명(할증)"/>
      <sheetName val="안영복개터널방재(할증제외)"/>
      <sheetName val="안영복개터널방재(할증)"/>
      <sheetName val="안영복개터널소화기(할증제외)"/>
      <sheetName val="안영복개터널소화기(할증)"/>
      <sheetName val="구완집계표"/>
      <sheetName val="구완터널옥외변전"/>
      <sheetName val="구완터널가로등"/>
      <sheetName val="구완터널케이블(할증제외)"/>
      <sheetName val="구완터널케이블(할증)"/>
      <sheetName val="구완터널조명(할증제외)"/>
      <sheetName val="구완터널조명(할증)"/>
      <sheetName val="구완터널방재(할증제외)"/>
      <sheetName val="구완터널방재(할증)"/>
      <sheetName val="구완터널소화기(할증제외)"/>
      <sheetName val="구완터널소화기(할증)"/>
      <sheetName val="안영영업소집계표"/>
      <sheetName val="안영옥외전기"/>
      <sheetName val="안영옥내전기"/>
      <sheetName val="안영옥내약전설비공사"/>
      <sheetName val="안영소방"/>
      <sheetName val="안영TG설비공사"/>
      <sheetName val="안영지명표지판총괄"/>
      <sheetName val="안영지명표지판"/>
      <sheetName val="안영지명표지판2"/>
      <sheetName val="안영IC집계표"/>
      <sheetName val="안영IC"/>
      <sheetName val="안영IC신호등집계표"/>
      <sheetName val="안영IC신호등"/>
      <sheetName val="남대전JC집계표"/>
      <sheetName val="남대전JC"/>
      <sheetName val="교량집계표(안영-판암감)"/>
      <sheetName val="교량점검등(안영-판암간)"/>
      <sheetName val="지급자재집계표"/>
      <sheetName val="안영복개터널지급자재"/>
      <sheetName val="구완터널지급자재"/>
      <sheetName val="안영영업소지급자재"/>
      <sheetName val="안영IC가로등지급자재"/>
      <sheetName val="남대전JC가로등지급자재"/>
      <sheetName val="공구손료 산출내역"/>
      <sheetName val="적쒩2002"/>
      <sheetName val="단위내엍목록"/>
      <sheetName val="원가계산서"/>
      <sheetName val="설계내역서"/>
      <sheetName val="제어반공량"/>
      <sheetName val="가격조사"/>
      <sheetName val="제어반견적"/>
      <sheetName val="주요물량"/>
      <sheetName val="WORK"/>
      <sheetName val="일반공사"/>
      <sheetName val="대비"/>
      <sheetName val="2F 회의실견적(5_14 일대)"/>
      <sheetName val="CONCRETE"/>
      <sheetName val="P礔CKAGE"/>
      <sheetName val="ITEM"/>
      <sheetName val="D-3503"/>
      <sheetName val="DS-LOAD"/>
      <sheetName val="지급자재"/>
      <sheetName val="운반비(전선륐)"/>
      <sheetName val="남양시작동자105노65기1.3화1.2"/>
      <sheetName val="차액보증"/>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공통비"/>
      <sheetName val="경비"/>
      <sheetName val="A-4"/>
      <sheetName val="데이타"/>
      <sheetName val="날개벽"/>
      <sheetName val="건축내역"/>
      <sheetName val="전기일위대가"/>
      <sheetName val="Y-WORK"/>
      <sheetName val="일위대가서"/>
      <sheetName val="MCC,분전반"/>
      <sheetName val="PANEL"/>
      <sheetName val="신규단가-00.11.30"/>
      <sheetName val="원가계산서-계약"/>
      <sheetName val="계약내역서"/>
      <sheetName val="단가조서"/>
      <sheetName val="견적단가(조명제어)"/>
      <sheetName val="견적단가(등기구)"/>
      <sheetName val="견적단가(수배전반)"/>
      <sheetName val="전차선로 물량표"/>
      <sheetName val="코드"/>
      <sheetName val="설계예산내역서"/>
      <sheetName val="노원열병합  건축공사기성내역서"/>
      <sheetName val="공통가설"/>
      <sheetName val="타공종이기"/>
      <sheetName val="소비자가"/>
      <sheetName val="내역분기"/>
      <sheetName val="자재단가"/>
      <sheetName val="투찰"/>
      <sheetName val="TEL"/>
      <sheetName val="BLOCK(1)"/>
      <sheetName val="SG"/>
      <sheetName val="부대내역"/>
      <sheetName val="출근부"/>
      <sheetName val="터널조도"/>
      <sheetName val="sw1"/>
      <sheetName val="NOMUBI"/>
      <sheetName val="I.설계조건"/>
      <sheetName val="CODE"/>
      <sheetName val="공사비집계"/>
      <sheetName val="31.고_x0000_RTU"/>
      <sheetName val="VXXXXX"/>
      <sheetName val="전도금청구서"/>
      <sheetName val="전도금청구서 (2)"/>
      <sheetName val="자금분계"/>
      <sheetName val="미지급"/>
      <sheetName val="직영노"/>
      <sheetName val="금전출납 "/>
      <sheetName val="현금출납부"/>
      <sheetName val="식대 "/>
      <sheetName val="장비사용료"/>
      <sheetName val="장비대"/>
      <sheetName val="유류대"/>
      <sheetName val="자재대"/>
      <sheetName val="기성고조서(폐기물) (2)"/>
      <sheetName val="기성고조서(순성토)"/>
      <sheetName val="기성고조서(배수)"/>
      <sheetName val="배수외주내역서"/>
      <sheetName val="Sheet3 (5)"/>
      <sheetName val="Sheet3 (6)"/>
      <sheetName val="결과조달"/>
      <sheetName val="단위중량"/>
      <sheetName val="11.자재단가"/>
      <sheetName val="수량산출"/>
      <sheetName val="인건비"/>
      <sheetName val="연결임시"/>
      <sheetName val="실행예산"/>
      <sheetName val="Sheet1 (2)"/>
      <sheetName val="중기사용료"/>
      <sheetName val="K1자재(3차등)"/>
      <sheetName val="BQ"/>
      <sheetName val="판"/>
      <sheetName val="98지급계획"/>
      <sheetName val="토공계산서(부체도로)"/>
      <sheetName val="ilch"/>
      <sheetName val="집1"/>
      <sheetName val="8.PILE  (돌출)"/>
      <sheetName val="CTEMCOST"/>
      <sheetName val="토공(완충)"/>
      <sheetName val="c_balju"/>
      <sheetName val="토공"/>
      <sheetName val="001"/>
      <sheetName val="금액내역서"/>
      <sheetName val="L형옹벽(key)"/>
      <sheetName val="현금"/>
      <sheetName val="기계내역"/>
      <sheetName val="관람석제출"/>
      <sheetName val="한강운반비"/>
      <sheetName val="6호기"/>
      <sheetName val="TOTAL"/>
      <sheetName val="fitting"/>
      <sheetName val="중기일위대가"/>
      <sheetName val="자재집계"/>
      <sheetName val="최초침전지집계표"/>
      <sheetName val="조도계산서 (도서)"/>
      <sheetName val="토목주소"/>
      <sheetName val="프랜트면허"/>
      <sheetName val="BJJIN"/>
      <sheetName val="단가"/>
      <sheetName val="시설물일위"/>
      <sheetName val="B"/>
      <sheetName val="간선계산"/>
      <sheetName val="노무비"/>
      <sheetName val="32.銅기기초"/>
      <sheetName val="DATE"/>
      <sheetName val="총계"/>
      <sheetName val="내역서 "/>
      <sheetName val="준검 내역서"/>
      <sheetName val="기초공"/>
      <sheetName val="기둥(원형)"/>
      <sheetName val="7.1유효폭"/>
      <sheetName val="ABUT수량-A1"/>
      <sheetName val="#REF"/>
      <sheetName val="건축"/>
      <sheetName val="산거각호표"/>
      <sheetName val="구조물철거타공정이월"/>
      <sheetName val="공통부대비"/>
      <sheetName val="단가조사서"/>
      <sheetName val="견적시담(송포2공구)"/>
      <sheetName val="일위대가목차"/>
      <sheetName val="실행내역"/>
      <sheetName val="설계조건"/>
      <sheetName val="안정계산"/>
      <sheetName val="단면검토"/>
      <sheetName val="맨홀수량집계"/>
      <sheetName val="BID"/>
      <sheetName val="백호우계수"/>
      <sheetName val="화재 탐지 설비"/>
      <sheetName val="설계산출표지"/>
      <sheetName val="공사원가계산서"/>
      <sheetName val="설계산출기초"/>
      <sheetName val="도급예산내역서총괄표"/>
      <sheetName val="을부담운반비"/>
      <sheetName val="운반비산출"/>
      <sheetName val=" 견적서"/>
      <sheetName val="철거수량"/>
      <sheetName val="1.수인터널"/>
      <sheetName val="내역1"/>
      <sheetName val="내역서(총)"/>
      <sheetName val="횡배위치"/>
      <sheetName val="교각1"/>
      <sheetName val="수목단가"/>
      <sheetName val="시설수량표"/>
      <sheetName val="식재수량표"/>
      <sheetName val="일위목록"/>
      <sheetName val="단가비교표_공통1"/>
      <sheetName val="말뚝물량"/>
      <sheetName val="8.자재단가"/>
      <sheetName val="정렬"/>
      <sheetName val="danga"/>
      <sheetName val="조경"/>
      <sheetName val="환률"/>
      <sheetName val="토공총괄집계"/>
      <sheetName val="JUCK"/>
      <sheetName val="겉장"/>
      <sheetName val="기성검사원"/>
      <sheetName val="원가"/>
      <sheetName val="토목"/>
      <sheetName val="일위대가 (목록)"/>
      <sheetName val="교각계산"/>
      <sheetName val="입찰"/>
      <sheetName val="현경"/>
      <sheetName val="골조시행"/>
      <sheetName val="단면가정"/>
      <sheetName val="몰탈재료산출"/>
      <sheetName val="FACTOR"/>
      <sheetName val="Sheet4"/>
      <sheetName val="손익분석"/>
      <sheetName val="총집계표"/>
      <sheetName val="Site Expenses"/>
      <sheetName val="dtxl"/>
      <sheetName val="35_x000e_장주신설"/>
      <sheetName val="공사개요"/>
      <sheetName val="NEWDRAW"/>
      <sheetName val="설변물량"/>
      <sheetName val="소업1교"/>
      <sheetName val="점수계산1-2"/>
      <sheetName val="DATA(BAC)"/>
      <sheetName val="3BL공동구 수량"/>
      <sheetName val="신공"/>
      <sheetName val="가공비"/>
      <sheetName val="수량집계"/>
      <sheetName val="총괄집계표"/>
      <sheetName val="March"/>
      <sheetName val="수량산출서"/>
      <sheetName val="woo(mac)"/>
      <sheetName val="보합"/>
      <sheetName val="현장지지물물량"/>
      <sheetName val="총투자비산정"/>
      <sheetName val="ROE(FI)"/>
      <sheetName val="Sens&amp;Anal"/>
      <sheetName val="STORAGE"/>
      <sheetName val="장문교(대전)"/>
      <sheetName val="건축(충일분)"/>
      <sheetName val="경비2내역"/>
      <sheetName val="2000년1차"/>
      <sheetName val="2000전체분"/>
      <sheetName val="노임"/>
      <sheetName val="TYPE-B 평균H"/>
      <sheetName val="회사99"/>
      <sheetName val="현장"/>
      <sheetName val="Sheet2"/>
      <sheetName val="(2)"/>
      <sheetName val="기계실"/>
      <sheetName val="eq_data"/>
      <sheetName val="공종별 집계"/>
      <sheetName val="31.고"/>
      <sheetName val="입력DATA"/>
      <sheetName val="바닥판"/>
      <sheetName val="Dae_Jiju"/>
      <sheetName val="Sikje_ingun"/>
      <sheetName val="TREE_D"/>
      <sheetName val="토목내역"/>
      <sheetName val="터파기및재료"/>
      <sheetName val="을"/>
      <sheetName val="난방열교"/>
      <sheetName val="급탕열교"/>
      <sheetName val="단면(RW1)"/>
      <sheetName val="9GNG운반"/>
      <sheetName val="EUPDAT2"/>
      <sheetName val="산업개발안내서"/>
      <sheetName val="FRP배관단가(만수)"/>
      <sheetName val="만수배관단가"/>
      <sheetName val="계산근거"/>
      <sheetName val="년"/>
      <sheetName val="금액집계"/>
      <sheetName val="UNIT"/>
      <sheetName val="설계예산서"/>
      <sheetName val="여흥"/>
      <sheetName val="Explanation for Page 17"/>
      <sheetName val="귀래 설계 공내역서"/>
      <sheetName val="대비표"/>
      <sheetName val="견적서"/>
      <sheetName val="원형맨홀수량"/>
      <sheetName val="사용성검토"/>
      <sheetName val="TYPE1"/>
      <sheetName val="TABLE"/>
      <sheetName val="실행철강하도"/>
      <sheetName val="일위대가표"/>
      <sheetName val="전신환매도율"/>
      <sheetName val="품목"/>
      <sheetName val="일용노임단가"/>
      <sheetName val="품질 및 특성 보정계수"/>
      <sheetName val="IMP(MAIN)"/>
      <sheetName val="IMP (REACTOR)"/>
      <sheetName val="45,46"/>
      <sheetName val="연수동"/>
      <sheetName val="아파트건축"/>
      <sheetName val="일위대가목록"/>
      <sheetName val="물량산출근거"/>
      <sheetName val="공틀공사"/>
      <sheetName val="2.예산냴역검토서"/>
      <sheetName val="단가대비표"/>
      <sheetName val="hvac(제어동)"/>
      <sheetName val="Customer Databas"/>
      <sheetName val="검색"/>
      <sheetName val="조건표"/>
      <sheetName val="단면 (2)"/>
      <sheetName val="SE-611"/>
      <sheetName val="산근"/>
      <sheetName val="단중표"/>
      <sheetName val="#230,#235"/>
      <sheetName val="장비집계"/>
      <sheetName val="C &amp; G RHS"/>
      <sheetName val="예산변경사항"/>
      <sheetName val="한전고리-을"/>
      <sheetName val="기계경비"/>
      <sheetName val="Macro1"/>
      <sheetName val="을지"/>
      <sheetName val="전체총괄표"/>
      <sheetName val="요소별"/>
      <sheetName val="전기요금"/>
      <sheetName val="도급대비"/>
      <sheetName val="조건"/>
      <sheetName val="한전위탁공사비2"/>
      <sheetName val="Sheet5"/>
      <sheetName val="실시설계"/>
      <sheetName val="unit 4"/>
      <sheetName val="자료"/>
      <sheetName val="구왤집계표"/>
      <sheetName val="Ⅴ-2.공종별내역"/>
      <sheetName val="예산서"/>
      <sheetName val="제경비"/>
      <sheetName val="건물현황"/>
      <sheetName val="재무가정"/>
      <sheetName val="계획"/>
      <sheetName val="계획세부"/>
      <sheetName val="사용내역서"/>
      <sheetName val="항목별내역서"/>
      <sheetName val="안전담당자"/>
      <sheetName val="유도원"/>
      <sheetName val="안전사진"/>
      <sheetName val="변화치수"/>
      <sheetName val="dt0301"/>
      <sheetName val="dtt0301"/>
      <sheetName val="건축원가계산서"/>
      <sheetName val="총괄내역서"/>
      <sheetName val="자재단가표"/>
      <sheetName val="설계명세서(선로)"/>
      <sheetName val="진주방향"/>
      <sheetName val="5공철탑검토표"/>
      <sheetName val="4공철탑검토"/>
      <sheetName val="2.대외공문"/>
      <sheetName val="Indirect Cost"/>
      <sheetName val="관거공사비"/>
      <sheetName val="직노"/>
      <sheetName val="토 적 표"/>
      <sheetName val="예산내역서"/>
      <sheetName val="플랜트 설치"/>
      <sheetName val="06-BATCH "/>
      <sheetName val="GIS재"/>
      <sheetName val="MTR재(한기)"/>
      <sheetName val="GIS.Ry재"/>
      <sheetName val="부대대비"/>
      <sheetName val="냉연집계"/>
      <sheetName val="공사설명서"/>
      <sheetName val="전기일위목록"/>
      <sheetName val="단가산출2"/>
      <sheetName val="비대칭계수"/>
      <sheetName val="전동기 SPEC"/>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row r="61">
          <cell r="B61">
            <v>2.5</v>
          </cell>
          <cell r="C61" t="str">
            <v>KA</v>
          </cell>
          <cell r="D61">
            <v>4.1717686147384132</v>
          </cell>
          <cell r="E61">
            <v>5.5</v>
          </cell>
        </row>
        <row r="62">
          <cell r="B62">
            <v>5</v>
          </cell>
          <cell r="C62" t="str">
            <v>KA</v>
          </cell>
          <cell r="D62">
            <v>8.3435372294768264</v>
          </cell>
          <cell r="E62">
            <v>14</v>
          </cell>
        </row>
        <row r="63">
          <cell r="B63">
            <v>8</v>
          </cell>
          <cell r="C63" t="str">
            <v>KA</v>
          </cell>
          <cell r="D63">
            <v>13.349659567162922</v>
          </cell>
          <cell r="E63">
            <v>14</v>
          </cell>
        </row>
        <row r="64">
          <cell r="B64">
            <v>12.5</v>
          </cell>
          <cell r="C64" t="str">
            <v>KA</v>
          </cell>
          <cell r="D64">
            <v>20.858843073692068</v>
          </cell>
          <cell r="E64">
            <v>22</v>
          </cell>
        </row>
        <row r="65">
          <cell r="B65">
            <v>16</v>
          </cell>
          <cell r="C65" t="str">
            <v>KA</v>
          </cell>
          <cell r="D65">
            <v>26.699319134325844</v>
          </cell>
          <cell r="E65">
            <v>38</v>
          </cell>
        </row>
        <row r="66">
          <cell r="B66">
            <v>20</v>
          </cell>
          <cell r="C66" t="str">
            <v>KA</v>
          </cell>
          <cell r="D66">
            <v>33.374148917907306</v>
          </cell>
          <cell r="E66">
            <v>38</v>
          </cell>
        </row>
        <row r="67">
          <cell r="B67">
            <v>25</v>
          </cell>
          <cell r="C67" t="str">
            <v>KA</v>
          </cell>
          <cell r="D67">
            <v>41.717686147384136</v>
          </cell>
          <cell r="E67">
            <v>60</v>
          </cell>
        </row>
        <row r="68">
          <cell r="B68">
            <v>40</v>
          </cell>
          <cell r="C68" t="str">
            <v>KA</v>
          </cell>
          <cell r="D68">
            <v>66.748297835814611</v>
          </cell>
          <cell r="E68">
            <v>100</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sheetData sheetId="85"/>
      <sheetData sheetId="86"/>
      <sheetData sheetId="87"/>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sheetData sheetId="107"/>
      <sheetData sheetId="108"/>
      <sheetData sheetId="109" refreshError="1"/>
      <sheetData sheetId="110"/>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sheetData sheetId="226" refreshError="1"/>
      <sheetData sheetId="227" refreshError="1"/>
      <sheetData sheetId="228"/>
      <sheetData sheetId="229"/>
      <sheetData sheetId="230"/>
      <sheetData sheetId="231" refreshError="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sheetData sheetId="246" refreshError="1"/>
      <sheetData sheetId="247" refreshError="1"/>
      <sheetData sheetId="248" refreshError="1"/>
      <sheetData sheetId="249"/>
      <sheetData sheetId="250"/>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sheetData sheetId="350" refreshError="1"/>
      <sheetData sheetId="351" refreshError="1"/>
      <sheetData sheetId="352" refreshError="1"/>
      <sheetData sheetId="353" refreshError="1"/>
      <sheetData sheetId="354" refreshError="1"/>
      <sheetData sheetId="355"/>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명서"/>
      <sheetName val="설계조건"/>
      <sheetName val="안정계산"/>
      <sheetName val="말뚝설계"/>
      <sheetName val="단면검토"/>
      <sheetName val="교좌받침부"/>
      <sheetName val="날개벽(TYPE1)"/>
      <sheetName val="날개벽(TYPE2)"/>
      <sheetName val="날개벽(TYPE3)"/>
      <sheetName val="접속슬래브"/>
      <sheetName val="DATA"/>
      <sheetName val="구조계산서"/>
      <sheetName val="반력산정"/>
      <sheetName val="1표지"/>
      <sheetName val="2계산서서론부"/>
      <sheetName val="3CHBDC"/>
      <sheetName val="4반력산정"/>
      <sheetName val="3련 BOX"/>
    </sheetNames>
    <sheetDataSet>
      <sheetData sheetId="0" refreshError="1"/>
      <sheetData sheetId="1" refreshError="1">
        <row r="41">
          <cell r="I41">
            <v>35</v>
          </cell>
        </row>
        <row r="180">
          <cell r="R180">
            <v>7.0000000000000007E-2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명세서"/>
      <sheetName val="집계표"/>
      <sheetName val="변경현황"/>
      <sheetName val="공문 (2)"/>
      <sheetName val="Macro5"/>
      <sheetName val="현황도(재라)"/>
      <sheetName val="사진대지"/>
      <sheetName val="현황도 (2)"/>
      <sheetName val="당초수량"/>
      <sheetName val="변경수량"/>
      <sheetName val="시멘골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접"/>
      <sheetName val="강릉"/>
    </sheetNames>
    <definedNames>
      <definedName name="Macro1"/>
    </definedNames>
    <sheetDataSet>
      <sheetData sheetId="0"/>
      <sheetData sheetId="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ES"/>
      <sheetName val="간접"/>
    </sheetNames>
    <definedNames>
      <definedName name="Macro10"/>
      <definedName name="Macro12"/>
      <definedName name="Macro13"/>
      <definedName name="Macro14"/>
      <definedName name="Macro5"/>
      <definedName name="Macro6"/>
      <definedName name="Macro7"/>
      <definedName name="Macro8"/>
      <definedName name="Macro9"/>
    </definedNames>
    <sheetDataSet>
      <sheetData sheetId="0" refreshError="1"/>
      <sheetData sheetId="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UNIT-QT"/>
      <sheetName val="개요"/>
      <sheetName val="목차"/>
      <sheetName val="제경비"/>
    </sheetNames>
    <definedNames>
      <definedName name="Macro11"/>
      <definedName name="Macro4"/>
    </definedNames>
    <sheetDataSet>
      <sheetData sheetId="0" refreshError="1">
        <row r="4">
          <cell r="A4" t="str">
            <v>A</v>
          </cell>
          <cell r="B4">
            <v>3000</v>
          </cell>
          <cell r="C4">
            <v>1500</v>
          </cell>
          <cell r="D4">
            <v>1800</v>
          </cell>
          <cell r="E4">
            <v>634.54</v>
          </cell>
          <cell r="F4">
            <v>141</v>
          </cell>
          <cell r="G4">
            <v>20.8</v>
          </cell>
        </row>
        <row r="5">
          <cell r="A5" t="str">
            <v>B</v>
          </cell>
          <cell r="B5">
            <v>3000</v>
          </cell>
          <cell r="C5">
            <v>2400</v>
          </cell>
          <cell r="D5">
            <v>1800</v>
          </cell>
          <cell r="E5">
            <v>705.14</v>
          </cell>
          <cell r="F5">
            <v>274.27999999999997</v>
          </cell>
          <cell r="G5">
            <v>102.24</v>
          </cell>
        </row>
      </sheetData>
      <sheetData sheetId="1" refreshError="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8년11월"/>
      <sheetName val="laroux"/>
      <sheetName val="표지"/>
      <sheetName val="표지 (2)"/>
      <sheetName val="COST"/>
    </sheetNames>
    <definedNames>
      <definedName name="Macro2"/>
      <definedName name="Macro3"/>
    </definedNames>
    <sheetDataSet>
      <sheetData sheetId="0"/>
      <sheetData sheetId="1" refreshError="1"/>
      <sheetData sheetId="2" refreshError="1"/>
      <sheetData sheetId="3" refreshError="1"/>
      <sheetData sheetId="4"/>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수안보-MBR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중산교"/>
      <sheetName val="입찰안"/>
      <sheetName val="기본DATA"/>
      <sheetName val="6PILE  (돌출)"/>
      <sheetName val="ABUT수량_A1"/>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1.설계조건"/>
      <sheetName val="Sheet1"/>
      <sheetName val="동원(3)"/>
      <sheetName val="예정(3)"/>
      <sheetName val="우각부보강"/>
      <sheetName val="NOMUBI"/>
      <sheetName val="sw1"/>
      <sheetName val="터널조도"/>
      <sheetName val="터파기및재료"/>
      <sheetName val="좌측"/>
      <sheetName val="일위"/>
      <sheetName val="식재총괄"/>
      <sheetName val="4)유동표"/>
      <sheetName val="#REF"/>
      <sheetName val="ETC"/>
      <sheetName val="노임"/>
      <sheetName val="주방환기"/>
      <sheetName val="종배수관"/>
      <sheetName val="200"/>
      <sheetName val="INPUT"/>
      <sheetName val="총괄내역서"/>
      <sheetName val="차선도색현황"/>
      <sheetName val="Sheet1 (2)"/>
      <sheetName val="주형"/>
      <sheetName val="일위대가"/>
      <sheetName val="청천내"/>
      <sheetName val="실행철강하도"/>
      <sheetName val="기존"/>
      <sheetName val="J형측구단위수량"/>
      <sheetName val="식생블럭단위수량"/>
      <sheetName val="PIER수량m1"/>
      <sheetName val="자압"/>
      <sheetName val="수안보-MBR1"/>
      <sheetName val="말뚝지지력산정"/>
      <sheetName val="부하계산서"/>
      <sheetName val="공사내역"/>
      <sheetName val="3BL공동구 수량"/>
      <sheetName val="연결임시"/>
      <sheetName val="단면검토"/>
      <sheetName val="설계조건"/>
      <sheetName val="EACT10"/>
      <sheetName val="설비"/>
      <sheetName val="tggwan(mac)"/>
      <sheetName val="별표집계"/>
      <sheetName val="DATE"/>
      <sheetName val="단위중량"/>
      <sheetName val="위치조서"/>
      <sheetName val="원가"/>
      <sheetName val="원형1호맨홀토공수량"/>
      <sheetName val="A-4"/>
      <sheetName val="MOTOR"/>
      <sheetName val="공용시설내역"/>
      <sheetName val="설계"/>
      <sheetName val="Sheet2"/>
      <sheetName val="일위대가목차"/>
      <sheetName val="眞비상(진주)"/>
      <sheetName val="바닥판"/>
      <sheetName val="SG"/>
      <sheetName val="토사(PE)"/>
      <sheetName val="옹벽철근"/>
      <sheetName val="전신환매도율"/>
      <sheetName val="1-1평균터파기고(1)"/>
      <sheetName val="Macro(차단기)"/>
      <sheetName val="b_balju_cho"/>
      <sheetName val="자재단가비교표"/>
      <sheetName val="조도계산서 (도서)"/>
      <sheetName val="TYPE-A"/>
      <sheetName val="도장수량(하1)"/>
      <sheetName val="BID"/>
      <sheetName val="가시설단위수량"/>
      <sheetName val="1호맨홀토공"/>
      <sheetName val="산출근거"/>
      <sheetName val="배수장토목공사비"/>
      <sheetName val="집계장(대목_실행)"/>
      <sheetName val="전계가"/>
      <sheetName val="품셈TABLE"/>
      <sheetName val="횡배수관토공수량"/>
      <sheetName val="9GNG운반"/>
      <sheetName val="자재단가"/>
      <sheetName val="IMPEADENCE MAP 취수장"/>
      <sheetName val="내역서"/>
      <sheetName val="제수"/>
      <sheetName val="계산중"/>
      <sheetName val="횡배위치"/>
      <sheetName val="COPING"/>
      <sheetName val="수질정화시설"/>
      <sheetName val="노임이"/>
      <sheetName val="입출재고현황 (2)"/>
      <sheetName val="데리네이타현황"/>
      <sheetName val="인건-측정"/>
      <sheetName val="SORCE1"/>
      <sheetName val="단면치수"/>
      <sheetName val="단위수량(출력X)"/>
      <sheetName val="수량집계"/>
      <sheetName val="1SPAN"/>
      <sheetName val="단위수량"/>
      <sheetName val="교각1"/>
      <sheetName val="통합"/>
      <sheetName val="ASP포장"/>
      <sheetName val="단면 (2)"/>
      <sheetName val="토량산출서"/>
      <sheetName val="신기1-LINE별연장"/>
      <sheetName val="이토변실(A3-LINE)"/>
      <sheetName val="4.구조물boq"/>
      <sheetName val="POOM_MOTO"/>
      <sheetName val="8-3기계경비"/>
      <sheetName val="기초공"/>
      <sheetName val="기둥(원형)"/>
      <sheetName val="card1"/>
      <sheetName val="data"/>
      <sheetName val="우수맨홀공제단위수량"/>
      <sheetName val="깨기"/>
      <sheetName val="Sheet17"/>
      <sheetName val="JUCKEYK"/>
      <sheetName val="도근좌표"/>
      <sheetName val="J直材4"/>
      <sheetName val="제잡비.xls"/>
      <sheetName val="기초계산(Pmax)"/>
      <sheetName val="가도공"/>
      <sheetName val="지장물C"/>
      <sheetName val="L형옹벽단위수량(25)"/>
      <sheetName val="L형옹벽단위수량(35)"/>
      <sheetName val="ITEM"/>
      <sheetName val="capbeam(1)"/>
      <sheetName val="지급자재"/>
      <sheetName val="외천교"/>
      <sheetName val="SCH"/>
      <sheetName val="변화치수"/>
      <sheetName val="토공1차"/>
      <sheetName val="수량"/>
      <sheetName val="내역"/>
      <sheetName val="3련 BOX"/>
      <sheetName val="노임단가"/>
      <sheetName val="수목단가"/>
      <sheetName val="시설수량표"/>
      <sheetName val="ⴭⴭⴭⴭ"/>
      <sheetName val="주beam"/>
      <sheetName val="1-1"/>
      <sheetName val="물가시세"/>
      <sheetName val="말뚝기초"/>
      <sheetName val="98수문일위"/>
      <sheetName val="방음벽기초(H=4m)"/>
      <sheetName val="정부노임단가"/>
      <sheetName val="안전노무비(3월)"/>
      <sheetName val="전력구구조물산근2구간"/>
      <sheetName val="플랜트 설치"/>
      <sheetName val="PROJECT BRIEF(EX.NEW)"/>
      <sheetName val="부하(성남)"/>
      <sheetName val="단가비교"/>
      <sheetName val="2000년하반기"/>
      <sheetName val="배수공 주요자재 집계표"/>
      <sheetName val="배수내역 (2)"/>
      <sheetName val="공사비집계"/>
      <sheetName val="입력DATA"/>
      <sheetName val="반중력식옹벽"/>
      <sheetName val="공사개요"/>
      <sheetName val="기계경비일람"/>
      <sheetName val="상수도토공집계표"/>
      <sheetName val="적용단위길이"/>
      <sheetName val="내역서(당초변경)"/>
      <sheetName val="양식"/>
      <sheetName val="인건비"/>
      <sheetName val="대로근거"/>
      <sheetName val="중로근거"/>
      <sheetName val="공량산출서"/>
      <sheetName val="투찰내역"/>
      <sheetName val="금액내역서"/>
      <sheetName val="흄관기초"/>
      <sheetName val="용소리교"/>
      <sheetName val="PE관"/>
      <sheetName val="대치판정"/>
      <sheetName val="회사정보"/>
      <sheetName val="일반맨홀수량집계"/>
      <sheetName val="포장공"/>
      <sheetName val="일위대가(계측기설치)"/>
      <sheetName val="포장재료(1)"/>
      <sheetName val="FOOTING단면력"/>
      <sheetName val="노무비"/>
      <sheetName val="부대내역"/>
      <sheetName val="가설건물"/>
      <sheetName val="가시설수량"/>
      <sheetName val="토목공사일반"/>
      <sheetName val="2000년1차"/>
      <sheetName val="변경서식"/>
      <sheetName val="원형측구(B-type)"/>
      <sheetName val="guard(mac)"/>
      <sheetName val="경비단가"/>
      <sheetName val="배수통관토공수량"/>
      <sheetName val="cost"/>
      <sheetName val="WORK"/>
      <sheetName val="관로공수량집계표(본선)"/>
      <sheetName val="설 계"/>
      <sheetName val="리스(CIF)산출"/>
      <sheetName val="토지평가조서(발송용)"/>
      <sheetName val="토지가격산출근거(발송용)"/>
      <sheetName val="토지가격산출근거"/>
      <sheetName val="2009.06지가변동율"/>
      <sheetName val="2006 표준지공시지가"/>
      <sheetName val="제시액조서(토지)"/>
      <sheetName val="기타요인 산출근거"/>
      <sheetName val="토지평가조서"/>
      <sheetName val="지장물"/>
      <sheetName val="편입조서"/>
      <sheetName val="수입"/>
      <sheetName val="수지"/>
      <sheetName val="데이타"/>
      <sheetName val="주관사업"/>
      <sheetName val="법곳동"/>
      <sheetName val="대화동"/>
      <sheetName val="1.설계기준"/>
      <sheetName val="일반공사"/>
      <sheetName val="화산경계"/>
      <sheetName val="자(3.0m)"/>
      <sheetName val="8.PILE  (돌출)"/>
      <sheetName val="1공구내역서(1)"/>
      <sheetName val="증감대비"/>
      <sheetName val="기초별표"/>
      <sheetName val="실행내역서"/>
      <sheetName val="우배수"/>
      <sheetName val="견적서"/>
      <sheetName val="깨기 총괄"/>
      <sheetName val="중기일위대가"/>
      <sheetName val="실행비교"/>
      <sheetName val="기초자료"/>
      <sheetName val="평균터파기고(1-2,ASP)"/>
      <sheetName val="Macro1"/>
      <sheetName val="하수급견적대비"/>
      <sheetName val="조명시설"/>
      <sheetName val="CALCULATION"/>
      <sheetName val="차액보증"/>
      <sheetName val="전체내역 (2)"/>
      <sheetName val="인건비 "/>
      <sheetName val="DIAPHRAGM"/>
      <sheetName val="수량산출"/>
      <sheetName val="A(Rev.3)"/>
      <sheetName val="물량집계"/>
      <sheetName val="2.단면가정"/>
      <sheetName val="수량이동"/>
      <sheetName val="토공집계"/>
      <sheetName val="Stem Footing"/>
      <sheetName val="단가일람"/>
      <sheetName val="조경일람"/>
      <sheetName val="노임,재료비"/>
      <sheetName val="부안변전"/>
      <sheetName val="ilch"/>
      <sheetName val="코드표"/>
      <sheetName val="집수정"/>
      <sheetName val="안정계산"/>
      <sheetName val="우수"/>
      <sheetName val="70%"/>
      <sheetName val="조도계산(1)"/>
      <sheetName val="날개벽"/>
      <sheetName val="일위대가표"/>
      <sheetName val="공기"/>
      <sheetName val="중기경유지급대장"/>
      <sheetName val="중기잡유공제"/>
      <sheetName val="중기잡유지급대장"/>
      <sheetName val="중기임차료"/>
      <sheetName val="중기경유공제"/>
      <sheetName val="경비"/>
      <sheetName val="부속동"/>
      <sheetName val="단면가정"/>
      <sheetName val="현장관리비 산출내역"/>
      <sheetName val="단가비교표"/>
      <sheetName val="쌍송교"/>
      <sheetName val="상부집계표"/>
      <sheetName val="날개벽(시점좌측)"/>
      <sheetName val="상 부"/>
      <sheetName val="도로토적"/>
      <sheetName val="지구단위계획"/>
      <sheetName val="1_설계조건"/>
      <sheetName val="Sheet1_(2)"/>
      <sheetName val="6PILE__(돌출)"/>
      <sheetName val="출입문(C-C)수량_"/>
      <sheetName val="항목별세부내역"/>
      <sheetName val="1,2공구원가계산서"/>
      <sheetName val="2공구산출내역"/>
      <sheetName val="1공구산출내역서"/>
      <sheetName val="취수탑"/>
      <sheetName val="MFAB"/>
      <sheetName val="MFRT"/>
      <sheetName val="MPKG"/>
      <sheetName val="MPRD"/>
      <sheetName val="자료입력"/>
      <sheetName val="옹벽(수량)"/>
      <sheetName val="가압장(토목)"/>
      <sheetName val="97노임단가"/>
      <sheetName val="약품설비"/>
      <sheetName val="맨홀수량"/>
      <sheetName val="횡배수관 토공량 산출"/>
      <sheetName val="내역서적용수량 (지방도893)"/>
      <sheetName val="HANDHOLE(2)"/>
      <sheetName val="맨홀수량산출"/>
      <sheetName val="충주"/>
      <sheetName val="공사요율"/>
      <sheetName val="물질수지(2011)"/>
      <sheetName val="Sheet5"/>
      <sheetName val="C"/>
      <sheetName val="화재 탐지 설비"/>
      <sheetName val="입찰결과보고"/>
      <sheetName val="샌딩 에폭시 도장"/>
      <sheetName val="배수공"/>
      <sheetName val="토공"/>
      <sheetName val="하나모듈옥외소화전이설"/>
      <sheetName val="내역(포장)"/>
      <sheetName val="기경총괄표"/>
      <sheetName val="오동"/>
      <sheetName val="대조"/>
      <sheetName val="나한"/>
      <sheetName val="변경후-SHEET"/>
      <sheetName val="집계표"/>
      <sheetName val="조정금액결과표 (차수별)"/>
      <sheetName val="단중표"/>
      <sheetName val="자재집게표 "/>
      <sheetName val="단가대비표"/>
      <sheetName val="단가조사서"/>
      <sheetName val="진접"/>
      <sheetName val="입력"/>
      <sheetName val="98비정기소모"/>
      <sheetName val="날개벽수량표"/>
      <sheetName val="가시설(TYPE-A)"/>
      <sheetName val="집1"/>
      <sheetName val="단가산출"/>
      <sheetName val="전기일위목록"/>
      <sheetName val="요율"/>
      <sheetName val="Type(123)"/>
      <sheetName val="단가"/>
      <sheetName val="45,46"/>
      <sheetName val="nys"/>
      <sheetName val="지중자재단가"/>
      <sheetName val="20관리비율"/>
      <sheetName val="표층포설및다짐"/>
      <sheetName val="입출재고현황_(2)"/>
      <sheetName val="일위집계표"/>
      <sheetName val="계약서"/>
      <sheetName val="집수정(600-700)"/>
      <sheetName val="1련박스"/>
      <sheetName val="SLAB&quot;1&quot;"/>
      <sheetName val="심사계산"/>
      <sheetName val="심사물량"/>
      <sheetName val="anaysis_sheet"/>
      <sheetName val="토지조서"/>
      <sheetName val="암거단위"/>
      <sheetName val="횡 연장"/>
      <sheetName val="자압1"/>
      <sheetName val="현장타설맨홀수량산출"/>
      <sheetName val="건축집계"/>
      <sheetName val="JUCK"/>
      <sheetName val="입찰"/>
      <sheetName val="현경"/>
      <sheetName val="변경집계표"/>
      <sheetName val="백호우계수"/>
      <sheetName val="수량3"/>
      <sheetName val="일위(PN)"/>
      <sheetName val="양수장(기계)"/>
      <sheetName val="배수관토공산출"/>
      <sheetName val="4.고용보험"/>
      <sheetName val="토공정보"/>
      <sheetName val="3.바닥판설계"/>
      <sheetName val="기초1"/>
      <sheetName val="제원.설계조건"/>
      <sheetName val="수문일1"/>
      <sheetName val="표지판현황"/>
      <sheetName val="설계내역서"/>
      <sheetName val="시멘트"/>
      <sheetName val="수량산출서(당초)"/>
      <sheetName val="일위_파일"/>
      <sheetName val="신표지1"/>
      <sheetName val="당초내역서"/>
      <sheetName val="배수공1"/>
      <sheetName val="U-TYPE(1)"/>
      <sheetName val="철근단면적"/>
      <sheetName val="국공유지및사유지"/>
      <sheetName val="EQUIP LIST"/>
      <sheetName val="감가상각"/>
      <sheetName val="농로수량집계"/>
      <sheetName val="농로토공집계"/>
      <sheetName val="L형 옹벽"/>
      <sheetName val="단 box"/>
      <sheetName val="직노"/>
      <sheetName val="양수장내역"/>
      <sheetName val="증감내역서"/>
      <sheetName val="받이단위량"/>
      <sheetName val="골재산출"/>
      <sheetName val="D-3109"/>
      <sheetName val="시행후면적"/>
      <sheetName val="수지예산"/>
      <sheetName val="3. 지하차도 물량 집계표"/>
      <sheetName val="날개벽(TYPE2)"/>
      <sheetName val="개별직종노임단가(2003.9)"/>
      <sheetName val="맨홀수량집계"/>
      <sheetName val="간선계산"/>
      <sheetName val="I一般比"/>
      <sheetName val="배수통관(좌)"/>
      <sheetName val="말뚝물량"/>
      <sheetName val="A_4"/>
      <sheetName val="대비"/>
      <sheetName val="PROCESS"/>
      <sheetName val="기계경비"/>
      <sheetName val="c_balju"/>
      <sheetName val="가격조사서"/>
      <sheetName val="품셈"/>
      <sheetName val="설계개요"/>
      <sheetName val="INPUT-DATA"/>
      <sheetName val="물질수지"/>
      <sheetName val="Excel"/>
      <sheetName val="9902"/>
      <sheetName val="대창(장성)"/>
      <sheetName val="자재집계표"/>
      <sheetName val="건축내역"/>
      <sheetName val="10.1"/>
      <sheetName val="노무비단가"/>
      <sheetName val="제-노임"/>
      <sheetName val="제직재"/>
      <sheetName val="전기일위대가"/>
      <sheetName val="PARAMETER"/>
      <sheetName val="LEGEND"/>
      <sheetName val="토목내역서"/>
      <sheetName val="교각토공"/>
      <sheetName val="부안일위"/>
      <sheetName val="전기 원가계산서"/>
      <sheetName val="투찰"/>
      <sheetName val="일위대가(뷔페)"/>
      <sheetName val="토공(우물통,기타) "/>
      <sheetName val="MSG 수량"/>
      <sheetName val="(A)내역서"/>
      <sheetName val="P-산#1-1(WOWA1)"/>
      <sheetName val="포장연장"/>
      <sheetName val="기본"/>
      <sheetName val="단가 및 재료비"/>
      <sheetName val="단가산출2"/>
      <sheetName val="단가산출1"/>
      <sheetName val="관공일위대가"/>
      <sheetName val="STEEL BOX 단면설계(SEC.8)"/>
      <sheetName val="A LINE"/>
      <sheetName val="건축-물가변동"/>
      <sheetName val="고창방향"/>
      <sheetName val="입력값"/>
      <sheetName val="측구집계"/>
      <sheetName val="설계기준 및 하중계산"/>
      <sheetName val="용수량(생활용수)"/>
      <sheetName val="산출내역서집계표"/>
      <sheetName val="견적접수"/>
      <sheetName val="계수시트"/>
      <sheetName val="마산방향"/>
      <sheetName val="진주방향"/>
      <sheetName val="수공기"/>
      <sheetName val="조건표"/>
      <sheetName val="97 사업추정(WEKI)"/>
      <sheetName val="세목전체"/>
      <sheetName val="가설공사비"/>
      <sheetName val="출입구총집계"/>
      <sheetName val="1호맨홀가감수량"/>
      <sheetName val="1호맨홀수량산출"/>
      <sheetName val="Sheet3"/>
      <sheetName val="5월항목"/>
      <sheetName val="지진시"/>
      <sheetName val="대창(함평)-창열"/>
      <sheetName val="단가(반정1교-원주)"/>
      <sheetName val="반중력식옹벽3.5"/>
      <sheetName val="견적대비표"/>
      <sheetName val="수원역(전체분)설계서"/>
      <sheetName val="표지"/>
      <sheetName val="총수량집계표"/>
      <sheetName val="부대공사비"/>
      <sheetName val="공사비예산서(토목분)"/>
      <sheetName val="전기단가조사서"/>
      <sheetName val="날개벽(TYPE3)"/>
      <sheetName val="자료"/>
      <sheetName val="조서입력"/>
      <sheetName val="입력창"/>
      <sheetName val="결과창"/>
      <sheetName val="내역을"/>
      <sheetName val="과천MAIN"/>
      <sheetName val="식재인부"/>
      <sheetName val="장비집계"/>
      <sheetName val="관개"/>
      <sheetName val="000000"/>
      <sheetName val="Macro2"/>
      <sheetName val="산근"/>
      <sheetName val="밸브설치"/>
      <sheetName val="공사비 내역 (가)"/>
      <sheetName val="총괄표"/>
      <sheetName val="Piping(Methanol)"/>
      <sheetName val="L형옹벽(key)"/>
      <sheetName val="피벗테이블데이터분석"/>
      <sheetName val="RAHMEN"/>
      <sheetName val="원가계산서"/>
      <sheetName val="가람과비교"/>
      <sheetName val="표준지"/>
      <sheetName val="cash"/>
      <sheetName val="토공총괄표"/>
      <sheetName val="견적내역서"/>
      <sheetName val="보차도경계석"/>
      <sheetName val="PIPE"/>
      <sheetName val="FLANGE"/>
      <sheetName val="VALVE"/>
      <sheetName val="도장"/>
      <sheetName val="출입문(C-C)수량_4"/>
      <sheetName val="출입문(C-C)수량_1"/>
      <sheetName val="출입문(C-C)수량_2"/>
      <sheetName val="출입문(C-C)수량_3"/>
      <sheetName val="횡배수관수량집계"/>
      <sheetName val="집계"/>
      <sheetName val="no_1"/>
      <sheetName val="no_2"/>
      <sheetName val="no_3"/>
      <sheetName val="no_4"/>
      <sheetName val="no_5"/>
      <sheetName val="검색"/>
      <sheetName val="1"/>
      <sheetName val="단가표"/>
      <sheetName val="UNIT"/>
      <sheetName val="낙찰표"/>
      <sheetName val="1. 설계조건 2.단면가정 3. 하중계산"/>
      <sheetName val="DATA 입력란"/>
      <sheetName val="기술자료 (연수)"/>
      <sheetName val="unitpric"/>
      <sheetName val="noyim"/>
      <sheetName val="junggi"/>
      <sheetName val="관로토공집계표"/>
      <sheetName val="DANGA"/>
      <sheetName val="시화점실행"/>
      <sheetName val="대림경상68억"/>
      <sheetName val="계산식"/>
      <sheetName val="woo(mac)"/>
      <sheetName val="일위목록"/>
      <sheetName val="품셈총괄표"/>
      <sheetName val="총괄설계내역서"/>
      <sheetName val="수량산출서"/>
      <sheetName val="BOX(1.5X1.5)"/>
      <sheetName val="N賃率-職"/>
      <sheetName val="제수변실산출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sheetData sheetId="568"/>
      <sheetData sheetId="569"/>
      <sheetData sheetId="570"/>
      <sheetData sheetId="571" refreshError="1"/>
      <sheetData sheetId="572" refreshError="1"/>
      <sheetData sheetId="573"/>
      <sheetData sheetId="574"/>
      <sheetData sheetId="575"/>
      <sheetData sheetId="576"/>
      <sheetData sheetId="577"/>
      <sheetData sheetId="578"/>
      <sheetData sheetId="579"/>
      <sheetData sheetId="580"/>
      <sheetData sheetId="581"/>
      <sheetData sheetId="582"/>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울대"/>
      <sheetName val="집계표(서청주)"/>
      <sheetName val="내역서(서청주)"/>
      <sheetName val="집계표(대전지방법원)"/>
      <sheetName val="내역서(대전지방법원)"/>
      <sheetName val="서울대규장각(가시설흙막이)"/>
      <sheetName val="대구옥산초"/>
      <sheetName val="집계표(서울화일초토목)"/>
      <sheetName val="내역서(화일초토목)"/>
      <sheetName val="집계표(화일초조경)"/>
      <sheetName val="내역서(화일초조경)"/>
      <sheetName val="석수고"/>
      <sheetName val="집계표(은평구청소년)"/>
      <sheetName val="내역서(은평구청소년)"/>
      <sheetName val="일위목록(은평)"/>
      <sheetName val="일위대가(은평)"/>
      <sheetName val="부대토목(목포해양)"/>
      <sheetName val="가시설(목포해양)"/>
      <sheetName val="연약지반(목포해양)"/>
      <sheetName val="총집계표(목포해양)"/>
      <sheetName val="집계표(조경)(목포해양)"/>
      <sheetName val="내역서(조경)(목포해양)"/>
      <sheetName val="4,5추모시설(토목,조경)"/>
      <sheetName val="집계표(월봉고)"/>
      <sheetName val="내역서(월봉고)"/>
      <sheetName val="전민스포츠"/>
      <sheetName val="총괄작업"/>
      <sheetName val="설계서(본관)"/>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이토변실(A3-LIN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중산교"/>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명세서"/>
      <sheetName val="집계표"/>
      <sheetName val="V측집계"/>
      <sheetName val="측구현황"/>
      <sheetName val="시멘골재"/>
      <sheetName val="laroux"/>
      <sheetName val="Sheet1"/>
      <sheetName val="Sheet2"/>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변1예정"/>
      <sheetName val="변1잡"/>
      <sheetName val="2000전체분"/>
      <sheetName val="2000전체잡비"/>
      <sheetName val="2000년1차"/>
      <sheetName val="2000년1차잡비"/>
      <sheetName val="신규단가"/>
      <sheetName val="단가리스트"/>
      <sheetName val="입력"/>
      <sheetName val="Sheet1"/>
      <sheetName val="STANDARD"/>
      <sheetName val="산출내역서집계표"/>
      <sheetName val="DATE"/>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성창원"/>
      <sheetName val="약품공급2"/>
      <sheetName val="전체"/>
      <sheetName val="문학간접"/>
      <sheetName val="앉음벽 (2)"/>
      <sheetName val="접지수량"/>
      <sheetName val="직공비"/>
      <sheetName val="단가"/>
      <sheetName val="퍼스트"/>
      <sheetName val="#REF"/>
      <sheetName val="입찰"/>
      <sheetName val="현경"/>
      <sheetName val="4차원가계산서"/>
      <sheetName val="구조물집계"/>
      <sheetName val="토공집계"/>
      <sheetName val="품셈TABLE"/>
      <sheetName val="SHEET PILE단가"/>
      <sheetName val="2000청천-덕평발주"/>
      <sheetName val="RE9604"/>
      <sheetName val="설비2차"/>
      <sheetName val="대비2"/>
      <sheetName val="단가 및 재료비"/>
      <sheetName val="대포2교접속"/>
      <sheetName val="천방교접속"/>
      <sheetName val="원가서"/>
      <sheetName val="공량산출서"/>
      <sheetName val="LD"/>
      <sheetName val="갑지"/>
      <sheetName val="Macro1"/>
      <sheetName val="재료비"/>
      <sheetName val="내역서"/>
      <sheetName val="적점"/>
      <sheetName val="0001new"/>
      <sheetName val="C1ㅇ"/>
      <sheetName val="guard(mac)"/>
      <sheetName val="실행내역서 "/>
      <sheetName val="실행철강하도"/>
      <sheetName val="정렬"/>
      <sheetName val="Macro(차단기)"/>
    </sheetNames>
    <sheetDataSet>
      <sheetData sheetId="0" refreshError="1"/>
      <sheetData sheetId="1" refreshError="1"/>
      <sheetData sheetId="2" refreshError="1"/>
      <sheetData sheetId="3" refreshError="1"/>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요자재집계"/>
      <sheetName val="재료산출"/>
      <sheetName val="수량집계표"/>
      <sheetName val="수량산출"/>
      <sheetName val="확폭수량산출"/>
      <sheetName val="접속도로수량"/>
      <sheetName val="설치현황"/>
      <sheetName val="단위수량"/>
      <sheetName val="내역서"/>
      <sheetName val="터파기및재료"/>
      <sheetName val="2000전체분"/>
      <sheetName val="2000년1차"/>
      <sheetName val="ABUT수량-A1"/>
      <sheetName val="전체변경"/>
      <sheetName val="토적표"/>
      <sheetName val="배수공수집"/>
      <sheetName val="단위중량"/>
      <sheetName val="SORCE1"/>
      <sheetName val="보도경계블럭"/>
      <sheetName val="집계표"/>
      <sheetName val="노임,재료비"/>
      <sheetName val="기초공"/>
      <sheetName val="기둥(원형)"/>
      <sheetName val="Sheet1"/>
      <sheetName val="Sheet1 (2)"/>
      <sheetName val="내역"/>
      <sheetName val="단위단가"/>
      <sheetName val="input"/>
      <sheetName val="INPUTDATA"/>
    </sheetNames>
    <sheetDataSet>
      <sheetData sheetId="0"/>
      <sheetData sheetId="1"/>
      <sheetData sheetId="2"/>
      <sheetData sheetId="3"/>
      <sheetData sheetId="4"/>
      <sheetData sheetId="5"/>
      <sheetData sheetId="6"/>
      <sheetData sheetId="7" refreshError="1">
        <row r="41">
          <cell r="K41">
            <v>6</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서"/>
      <sheetName val="2000전체분"/>
      <sheetName val="2000년1차"/>
      <sheetName val="단가"/>
      <sheetName val="기안"/>
    </sheetNames>
    <sheetDataSet>
      <sheetData sheetId="0"/>
      <sheetData sheetId="1" refreshError="1"/>
      <sheetData sheetId="2" refreshError="1"/>
      <sheetData sheetId="3" refreshError="1"/>
      <sheetData sheetId="4"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ok1"/>
      <sheetName val="98발주"/>
      <sheetName val="공무2과"/>
      <sheetName val="내역서"/>
      <sheetName val="(C)원내역"/>
    </sheetNames>
    <sheetDataSet>
      <sheetData sheetId="0" refreshError="1"/>
      <sheetData sheetId="1" refreshError="1"/>
      <sheetData sheetId="2" refreshError="1"/>
      <sheetData sheetId="3" refreshError="1"/>
      <sheetData sheetId="4"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주요자재집계표"/>
      <sheetName val="사,관급자재내역서"/>
      <sheetName val="콘크리트자재집계표"/>
      <sheetName val="철근,흄관자재집계표"/>
      <sheetName val="아스콘자재집계표"/>
      <sheetName val="토   공(간 지)"/>
      <sheetName val="토공내역서"/>
      <sheetName val="사토집계표"/>
      <sheetName val="토공량집계표"/>
      <sheetName val="구조물철거 (간지)"/>
      <sheetName val="구조물철거집계표"/>
      <sheetName val="구조물철거타공정이월"/>
      <sheetName val="배 수 공(간지)"/>
      <sheetName val="내역서적용수량(배수공)"/>
      <sheetName val="배수공수량집계표"/>
      <sheetName val="호 안 공 (간지)"/>
      <sheetName val="호안공집계표"/>
      <sheetName val="돌망태 설치현황"/>
      <sheetName val="돌망태단위수량 (H=9.0)"/>
      <sheetName val="돌망태단위수량(H=9.5)"/>
      <sheetName val="낙 차 공 (간지)"/>
      <sheetName val="낙 차 공"/>
      <sheetName val="종배수관몰탈단위수량산출"/>
      <sheetName val="구조물공(간지)"/>
      <sheetName val="가도공(간지)"/>
      <sheetName val="가도공수량집계"/>
      <sheetName val="가도공수량산출"/>
      <sheetName val="타공정이월수량(포장공)"/>
      <sheetName val="진 입 로 (간지)"/>
      <sheetName val="진입로집계표"/>
      <sheetName val="진입로산출수량"/>
      <sheetName val="부 대 공"/>
      <sheetName val="부대공내역서"/>
      <sheetName val="차선도색 (간지)"/>
      <sheetName val="차선도색수량산출집계"/>
      <sheetName val="차선도색설치현황"/>
      <sheetName val="차선도색단위수량"/>
      <sheetName val="THE END"/>
      <sheetName val="포장깨기산출"/>
      <sheetName val="포 장 공(간지)"/>
      <sheetName val="포장공내역서"/>
      <sheetName val="포장공내역서적용수량"/>
      <sheetName val="포장총괄집계표 "/>
      <sheetName val="차 도 부 (간지)"/>
      <sheetName val="포장집계표"/>
      <sheetName val="차도부포장수량현황"/>
      <sheetName val="포장연장현황"/>
      <sheetName val="포장부단위수량"/>
      <sheetName val="자재총괄"/>
      <sheetName val="시멘트산출"/>
      <sheetName val="시멘트레미콘구입량"/>
      <sheetName val="골재구입량"/>
      <sheetName val="포장수량집계"/>
      <sheetName val="수축줄눈수량"/>
      <sheetName val="포장수량"/>
      <sheetName val="토공수량집계"/>
      <sheetName val="타공종수량집계표"/>
      <sheetName val="토공수량"/>
      <sheetName val="배수수량집계"/>
      <sheetName val="배수수량산출"/>
      <sheetName val="월파벽집계"/>
      <sheetName val="월파벽"/>
      <sheetName val="깨기"/>
      <sheetName val="자재총괄표"/>
      <sheetName val="레미콘,철근집계"/>
      <sheetName val="흄관,아스콘구입량"/>
      <sheetName val="골재구입량 "/>
      <sheetName val="Sheet1 (2)"/>
      <sheetName val="토공총괄표"/>
      <sheetName val="타공종집계"/>
      <sheetName val="배수공내역서"/>
      <sheetName val="배수관,골재집계 (2공구)"/>
      <sheetName val="레미콘,철근집계표  (2공구)"/>
      <sheetName val="토공집계 (2공구)"/>
      <sheetName val="측구수량집계 (2공구)"/>
      <sheetName val="측구공연장조서 (2공구)"/>
      <sheetName val="측구단위수량 (2공구)"/>
      <sheetName val="집수정수량집계"/>
      <sheetName val="집수정단위수량"/>
      <sheetName val="집수정위치조서"/>
      <sheetName val="횡배수관수량집계표"/>
      <sheetName val="종배수관수량집계표"/>
      <sheetName val="면벽단위수량"/>
      <sheetName val="포장총괄"/>
      <sheetName val="포장집계"/>
      <sheetName val="포장증감"/>
      <sheetName val="석축포장증감단위"/>
      <sheetName val="보선포장집계"/>
      <sheetName val="본선포장다위"/>
      <sheetName val="진입도집계"/>
      <sheetName val="진입도로"/>
      <sheetName val="줄눈수량"/>
      <sheetName val="석축총괄"/>
      <sheetName val="석축집계"/>
      <sheetName val="석축평균고"/>
      <sheetName val="석축단위수량"/>
      <sheetName val="석축위치조서"/>
      <sheetName val="투찰"/>
      <sheetName val="맨홀수량산출"/>
      <sheetName val="DATE"/>
      <sheetName val="3.하중산정4.지지력"/>
      <sheetName val="집수정(600-700)"/>
      <sheetName val="(C)원내역"/>
      <sheetName val="일위대가"/>
      <sheetName val="상 부"/>
      <sheetName val="Sheet1"/>
      <sheetName val="바닥판(1)"/>
      <sheetName val="날개벽"/>
      <sheetName val="소도3교"/>
      <sheetName val="교각계산"/>
      <sheetName val="3련 BOX"/>
      <sheetName val="내역서"/>
      <sheetName val="노임단가"/>
      <sheetName val="원형1호맨홀토공수량"/>
      <sheetName val="가도공"/>
      <sheetName val="기기리스트"/>
      <sheetName val="금액내역서"/>
      <sheetName val="슬래브"/>
      <sheetName val="수안보-MBR1"/>
      <sheetName val="은하교~3"/>
      <sheetName val="input"/>
      <sheetName val="예정(3)"/>
      <sheetName val="ABUT수량-A1"/>
      <sheetName val="BLOCK(1)"/>
      <sheetName val="DATA"/>
      <sheetName val="5.6날개벽 (2)"/>
      <sheetName val="6PILE  (돌출)"/>
      <sheetName val="guard(mac)"/>
      <sheetName val="종단계산"/>
      <sheetName val="제출내역 (2)"/>
      <sheetName val="일위대가(1)"/>
      <sheetName val="뚝토공"/>
      <sheetName val="토___공(간_지)"/>
      <sheetName val="구조물철거_(간지)"/>
      <sheetName val="배_수_공(간지)"/>
      <sheetName val="호_안_공_(간지)"/>
      <sheetName val="돌망태_설치현황"/>
      <sheetName val="돌망태단위수량_(H=9_0)"/>
      <sheetName val="돌망태단위수량(H=9_5)"/>
      <sheetName val="낙_차_공_(간지)"/>
      <sheetName val="낙_차_공"/>
      <sheetName val="진_입_로_(간지)"/>
      <sheetName val="부_대_공"/>
      <sheetName val="차선도색_(간지)"/>
      <sheetName val="THE_END"/>
      <sheetName val="포_장_공(간지)"/>
      <sheetName val="포장총괄집계표_"/>
      <sheetName val="차_도_부_(간지)"/>
      <sheetName val="3_하중산정4_지지력"/>
      <sheetName val="1.설계조건"/>
      <sheetName val="기본"/>
      <sheetName val="조명시설"/>
      <sheetName val="가시설(TYPE-A)"/>
      <sheetName val="가락화장을지"/>
      <sheetName val="현장관리비 산출내역"/>
      <sheetName val="횡배수공토공집계"/>
      <sheetName val="4)유동표"/>
      <sheetName val="원내역"/>
      <sheetName val="P-산#1-1(WOWA1)"/>
      <sheetName val="강교(Sub)"/>
      <sheetName val="터파기및재료"/>
      <sheetName val="내역"/>
      <sheetName val="설계기준"/>
      <sheetName val="토공"/>
      <sheetName val="제수변수량"/>
      <sheetName val="투찰내역"/>
      <sheetName val="BID"/>
      <sheetName val="우수공"/>
      <sheetName val="공통가설"/>
      <sheetName val="woo(mac)"/>
      <sheetName val="I一般比"/>
      <sheetName val="단위집계표"/>
      <sheetName val="토적표"/>
      <sheetName val="CAL"/>
      <sheetName val="설계조건"/>
      <sheetName val="진주방향"/>
      <sheetName val="단위수량"/>
      <sheetName val="D-623D"/>
      <sheetName val="1.설계기준"/>
      <sheetName val="지수"/>
      <sheetName val="날개벽(TYPE2)"/>
      <sheetName val="1-1평균터파기고(1)"/>
      <sheetName val="관급"/>
      <sheetName val="음봉방향"/>
      <sheetName val="연결관암거"/>
      <sheetName val="왕십리방향"/>
      <sheetName val="방음벽기초"/>
      <sheetName val="토공정보"/>
      <sheetName val="3.3 사용성검토"/>
      <sheetName val="코드표"/>
      <sheetName val="고창방향"/>
      <sheetName val="현장관리비"/>
      <sheetName val="정산내역서"/>
      <sheetName val="내역서1"/>
      <sheetName val="연결관산출조서"/>
      <sheetName val="지장물C"/>
      <sheetName val="시설물기초"/>
      <sheetName val="1. 설계조건 2.단면가정 3. 하중계산"/>
      <sheetName val="DATA 입력란"/>
      <sheetName val="출력X"/>
      <sheetName val="예산변경사항"/>
      <sheetName val="sub"/>
      <sheetName val="단가"/>
      <sheetName val="design criteria"/>
      <sheetName val="N賃率-職"/>
      <sheetName val="교각(P1)수량"/>
      <sheetName val="단위중량"/>
      <sheetName val="내역서총집계표"/>
      <sheetName val="SORCE1"/>
      <sheetName val="식재가격"/>
      <sheetName val="기계경비목록"/>
      <sheetName val="교대"/>
      <sheetName val="자재단가"/>
      <sheetName val="산출근거"/>
      <sheetName val="단면"/>
      <sheetName val="자재 집계표"/>
      <sheetName val="계수시트"/>
      <sheetName val="원가계산서"/>
      <sheetName val="시설물일위"/>
      <sheetName val="횡배날개"/>
      <sheetName val="우각부보강"/>
      <sheetName val="한일양산"/>
      <sheetName val="대치판정"/>
      <sheetName val="화재 탐지 설비"/>
      <sheetName val="토사(PE)"/>
      <sheetName val="관급원내역"/>
      <sheetName val="tggwan(mac)"/>
      <sheetName val="기타공"/>
      <sheetName val="수량산출"/>
      <sheetName val="직노"/>
      <sheetName val="중간부"/>
      <sheetName val="기성집계"/>
      <sheetName val="교대시점"/>
      <sheetName val="단락전류-A"/>
      <sheetName val="S0"/>
      <sheetName val="실행철강하도"/>
      <sheetName val="설계명세서"/>
      <sheetName val="예산명세서"/>
      <sheetName val="자료입력"/>
      <sheetName val="noyim"/>
      <sheetName val="단재적표"/>
      <sheetName val="8.주형의 이음"/>
      <sheetName val="기둥(원형)"/>
      <sheetName val="(A)내역서"/>
      <sheetName val="데리네이타현황"/>
      <sheetName val="본체"/>
      <sheetName val="표지 (2)"/>
      <sheetName val="견적서(대외) (2)"/>
      <sheetName val="말뚝물량"/>
      <sheetName val="JUCKEYK"/>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sheetData sheetId="247" refreshError="1"/>
      <sheetData sheetId="248" refreshError="1"/>
      <sheetData sheetId="249" refreshError="1"/>
      <sheetData sheetId="25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문학간접"/>
      <sheetName val="INPUT"/>
      <sheetName val="DATE"/>
      <sheetName val="수량산출서"/>
      <sheetName val="총괄집계 (현대-거평분)"/>
      <sheetName val="공급기지(토목)"/>
      <sheetName val="2000년1차"/>
      <sheetName val="2000전체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식재인부"/>
      <sheetName val="데이타"/>
      <sheetName val="수목(가-마)"/>
      <sheetName val="수목(바-주목)"/>
      <sheetName val="수목(중국단풍-)"/>
      <sheetName val="지주목수"/>
      <sheetName val="갑지"/>
      <sheetName val="목차"/>
      <sheetName val="1표지-공사시방서"/>
      <sheetName val="2표지-설계내역서"/>
      <sheetName val="원가계산서"/>
      <sheetName val="관급내역서"/>
      <sheetName val="내역서"/>
      <sheetName val="일위대가표"/>
      <sheetName val="aiming(일위대가표)"/>
      <sheetName val="산출서"/>
      <sheetName val="F단가비교표"/>
      <sheetName val="3표지-설계도면"/>
      <sheetName val="노임"/>
      <sheetName val="炷舅?XLS]데이타'!$E$124"/>
      <sheetName val="ls]노임"/>
      <sheetName val="____"/>
      <sheetName val="___"/>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지주목시비량산출서"/>
      <sheetName val="단가조사"/>
      <sheetName val="Y-WORK"/>
      <sheetName val="炷舅?XLS"/>
      <sheetName val="ls"/>
      <sheetName val="토공사"/>
      <sheetName val="소일위대가코드표"/>
      <sheetName val="품셈집계표"/>
      <sheetName val="자재조사표(참고용)"/>
      <sheetName val="일반부표집계표"/>
      <sheetName val="수목일위"/>
      <sheetName val="수목데이타"/>
      <sheetName val=""/>
      <sheetName val="AS포장복구 "/>
      <sheetName val="원가계산"/>
      <sheetName val="간접"/>
      <sheetName val="품셈TABLE"/>
      <sheetName val="표지 (2)"/>
      <sheetName val="6호기"/>
      <sheetName val="2000.11월설계내역"/>
      <sheetName val="Sheet1"/>
      <sheetName val="Customer Databas"/>
      <sheetName val="설명"/>
      <sheetName val="노임단가"/>
      <sheetName val="기타 정보통신공사"/>
      <sheetName val="건축2"/>
      <sheetName val="공종단가"/>
      <sheetName val="수목표준대가"/>
      <sheetName val="원내역"/>
      <sheetName val="단가대비표"/>
      <sheetName val="일위대가"/>
      <sheetName val="데리네이타현황"/>
      <sheetName val="건축-물가변동"/>
      <sheetName val="현장관리비"/>
      <sheetName val="참고"/>
      <sheetName val="공사개요"/>
      <sheetName val="Total"/>
      <sheetName val="장비별표(오거보링)(Ø400)(12M)"/>
      <sheetName val="1차증가원가계산"/>
      <sheetName val="시설물일위"/>
      <sheetName val="가설공사"/>
      <sheetName val="단가결정"/>
      <sheetName val="내역아"/>
      <sheetName val="울타리"/>
      <sheetName val="문학간접"/>
      <sheetName val="갑  지"/>
      <sheetName val="䈘목(중국단풍-)"/>
      <sheetName val="화재 탐지 설비"/>
      <sheetName val="준검 내역서"/>
      <sheetName val="가설공사비"/>
      <sheetName val="도로구조공사비"/>
      <sheetName val="도로토공공사비"/>
      <sheetName val="여수토공사비"/>
      <sheetName val="Sheet2"/>
      <sheetName val="철근총괄집계표"/>
      <sheetName val="#REF"/>
      <sheetName val="집수정(600-700)"/>
      <sheetName val="토사(PE)"/>
      <sheetName val="DATE"/>
      <sheetName val="Sheet3"/>
      <sheetName val="터파기및재료"/>
      <sheetName val="빗물받이(910-510-410)"/>
      <sheetName val="우수"/>
      <sheetName val="일위대가(가설)"/>
      <sheetName val="산출내역서집계표"/>
      <sheetName val="DC-O-4-S(설명서)"/>
      <sheetName val="1"/>
      <sheetName val="2"/>
      <sheetName val="3"/>
      <sheetName val="4"/>
      <sheetName val="5"/>
      <sheetName val="접속도로1"/>
      <sheetName val="평가데이터"/>
      <sheetName val="unit 4"/>
      <sheetName val="횡배수관재료-"/>
      <sheetName val="계산서(직선부)"/>
      <sheetName val="포장재료집계표"/>
      <sheetName val="콘크리트측구연장"/>
      <sheetName val="포장공"/>
      <sheetName val="-몰탈콘크리트"/>
      <sheetName val="-배수구조물공토공"/>
      <sheetName val="수량산출서"/>
      <sheetName val="기초일위"/>
      <sheetName val="시설일위"/>
      <sheetName val="조명일위"/>
      <sheetName val="직재"/>
      <sheetName val="재집"/>
      <sheetName val="간선계산"/>
      <sheetName val="골조시행"/>
      <sheetName val="자재단가조사표-수목"/>
      <sheetName val="금액"/>
      <sheetName val="전익자재"/>
      <sheetName val="이름표지정"/>
      <sheetName val="9811"/>
      <sheetName val="Sheet1 (2)"/>
      <sheetName val="교사기준면적(초등)"/>
      <sheetName val="단가 및 재료비"/>
      <sheetName val="단가산출2"/>
      <sheetName val="노무,재료"/>
      <sheetName val="금융비용"/>
      <sheetName val="49"/>
      <sheetName val="내역"/>
      <sheetName val="시멘트"/>
      <sheetName val="물가자료"/>
      <sheetName val="BID"/>
      <sheetName val="9509"/>
      <sheetName val="연습"/>
      <sheetName val="별표집계"/>
      <sheetName val="data"/>
      <sheetName val="직접경비"/>
      <sheetName val="직접인건비"/>
      <sheetName val="총괄내역"/>
      <sheetName val="공종목록표"/>
      <sheetName val="기본단가표"/>
      <sheetName val="금액내역서"/>
      <sheetName val="공종별원가계산"/>
      <sheetName val="가감수량"/>
      <sheetName val="맨홀수량산출"/>
      <sheetName val="총괄내역서"/>
      <sheetName val="2000년1차"/>
      <sheetName val="2000전체분"/>
      <sheetName val="전주2本1"/>
      <sheetName val="조명시설"/>
      <sheetName val="1.설계조건"/>
      <sheetName val="DANGA"/>
      <sheetName val="토공산출(주차장)"/>
      <sheetName val="현장관리"/>
      <sheetName val="공통가설"/>
      <sheetName val="매입"/>
      <sheetName val="토공산출 (아파트)"/>
      <sheetName val="단가산출1"/>
      <sheetName val="자재단가"/>
      <sheetName val="남양내역"/>
      <sheetName val="Sheet4"/>
      <sheetName val="EACT10"/>
      <sheetName val="Mc1"/>
      <sheetName val="견적시담(송포2공구)"/>
      <sheetName val="노임이"/>
      <sheetName val="정렬"/>
      <sheetName val="전기일위대가"/>
      <sheetName val="단가산출"/>
      <sheetName val="토공수량"/>
      <sheetName val="횡배수관토공수량"/>
      <sheetName val="전체"/>
      <sheetName val="10공구일위"/>
      <sheetName val="개인"/>
      <sheetName val="단가"/>
      <sheetName val="참조"/>
      <sheetName val="예산명세서"/>
      <sheetName val="설계명세서"/>
      <sheetName val="자료입력"/>
      <sheetName val="A"/>
      <sheetName val="2공구산출내역"/>
      <sheetName val="전기"/>
      <sheetName val="철콘"/>
      <sheetName val="일위대가-1"/>
      <sheetName val="수목단가"/>
      <sheetName val="시설수량표"/>
      <sheetName val="식재수량표"/>
      <sheetName val="입찰"/>
      <sheetName val="현경"/>
      <sheetName val="품셈"/>
      <sheetName val="식재일위"/>
      <sheetName val="INPUT"/>
      <sheetName val="중기사용료산출근거"/>
      <sheetName val="DT"/>
      <sheetName val="롤러"/>
      <sheetName val="펌프차타설"/>
      <sheetName val="배수내역"/>
      <sheetName val="전기혼잡제경비(45)"/>
      <sheetName val="기계경비적용기준"/>
      <sheetName val="년도별시공"/>
      <sheetName val="기초자료입력"/>
      <sheetName val="공내역"/>
      <sheetName val="노임(1차)"/>
      <sheetName val="파일의이용"/>
      <sheetName val="간접비"/>
      <sheetName val="평가내역"/>
      <sheetName val="Ⅶ-2.현장경비산출"/>
      <sheetName val="5 일위목록"/>
      <sheetName val="7 단가조사"/>
      <sheetName val="6 일위대가"/>
      <sheetName val="E.P.T수량산출서"/>
      <sheetName val="123"/>
      <sheetName val="비목군분류일위"/>
      <sheetName val="ABUT수량-A1"/>
      <sheetName val="참조M"/>
      <sheetName val="시설물기초"/>
      <sheetName val="계수시트"/>
      <sheetName val="소야공정계획표"/>
      <sheetName val="부하계산서"/>
      <sheetName val="조건"/>
      <sheetName val="현장"/>
      <sheetName val="공구원가계산"/>
      <sheetName val="단가표 (2)"/>
      <sheetName val="충주"/>
      <sheetName val="기초자료"/>
      <sheetName val="식재"/>
      <sheetName val="시설물"/>
      <sheetName val="식재출력용"/>
      <sheetName val="유지관리"/>
      <sheetName val="공사별 가중치 산출근거(토목)"/>
      <sheetName val="가중치근거(조경)"/>
      <sheetName val="내역(APT)"/>
      <sheetName val="골조대비내역"/>
      <sheetName val="기계설비-물가변동"/>
      <sheetName val="자재 집계표"/>
      <sheetName val="말고개터널조명전압강하"/>
      <sheetName val="개소별수량산출"/>
      <sheetName val="2.대외공문"/>
      <sheetName val="EQT-ESTN"/>
      <sheetName val="토목주소"/>
      <sheetName val="공사비예산서(토목분)"/>
      <sheetName val="단위단가"/>
      <sheetName val="퍼스트"/>
      <sheetName val="JUCKEYK"/>
      <sheetName val="총괄표"/>
      <sheetName val="일위대가목차"/>
      <sheetName val="토공집계"/>
      <sheetName val="주요항목별"/>
      <sheetName val="세부내역"/>
      <sheetName val="예가표"/>
      <sheetName val="운동장 (2)"/>
      <sheetName val="관공일위대가"/>
      <sheetName val="수안보-MBR1"/>
      <sheetName val="일위"/>
      <sheetName val="일위목록"/>
      <sheetName val="실행간접비용"/>
      <sheetName val="合成単価作成表-BLDG"/>
      <sheetName val="카렌스센터계량기설치공사"/>
      <sheetName val="수량산출"/>
      <sheetName val="삭제금지단가"/>
      <sheetName val="설계서"/>
      <sheetName val="공사기본내용입력"/>
      <sheetName val="공통"/>
      <sheetName val="동해title"/>
      <sheetName val="대가표(품셈)"/>
      <sheetName val="가도공"/>
      <sheetName val="준공정산"/>
      <sheetName val="귀래 설계 공내역서"/>
      <sheetName val="입력자료"/>
      <sheetName val="DB@Acess"/>
      <sheetName val="Civil"/>
      <sheetName val="견적"/>
      <sheetName val="BH"/>
      <sheetName val="설계내역일위"/>
      <sheetName val="기성청구"/>
      <sheetName val="퇴직금(울산천상)"/>
      <sheetName val="부하계산"/>
      <sheetName val="밸브설치"/>
      <sheetName val="설계내역서"/>
      <sheetName val="공사요율산출표"/>
      <sheetName val="에너지동"/>
      <sheetName val="GAS"/>
      <sheetName val="총괄표1"/>
      <sheetName val="교육종류"/>
      <sheetName val="전선 및 전선관"/>
      <sheetName val="금융"/>
      <sheetName val="1차 내역서"/>
      <sheetName val="부대공Ⅱ"/>
      <sheetName val="경산"/>
      <sheetName val="상 부"/>
      <sheetName val="현관"/>
      <sheetName val="인원"/>
      <sheetName val="약품설비"/>
      <sheetName val="기기리스트"/>
      <sheetName val="자단"/>
      <sheetName val="인공산출"/>
      <sheetName val="공종집계"/>
      <sheetName val="내역서01"/>
      <sheetName val="조명율표"/>
      <sheetName val="설계예산서"/>
      <sheetName val="입찰안"/>
      <sheetName val="설계내"/>
      <sheetName val="SG"/>
      <sheetName val="지급자재"/>
      <sheetName val="실행철강하도"/>
      <sheetName val="부안일위"/>
      <sheetName val="위치조서"/>
      <sheetName val="과세내역(세부)"/>
      <sheetName val="견적율"/>
      <sheetName val="제수"/>
      <sheetName val="공기"/>
      <sheetName val="투찰금액"/>
      <sheetName val="날개벽(좌,우=60도-4개)"/>
      <sheetName val="일반부표"/>
      <sheetName val="노무비"/>
      <sheetName val="D&amp;P특기사항"/>
      <sheetName val="코드"/>
      <sheetName val="자료"/>
      <sheetName val="간선"/>
      <sheetName val="전압"/>
      <sheetName val="조도"/>
      <sheetName val="동력"/>
      <sheetName val="정화조방수미장"/>
      <sheetName val="중기일위대가"/>
      <sheetName val="MOTOR"/>
      <sheetName val="예산갑지"/>
      <sheetName val="지수"/>
      <sheetName val="대치판정"/>
      <sheetName val="EQUIP-H"/>
      <sheetName val="동력부하계산"/>
      <sheetName val="근거(기밀댐퍼)"/>
      <sheetName val="가설"/>
      <sheetName val="구조포설"/>
      <sheetName val="복구"/>
      <sheetName val="부대"/>
      <sheetName val="부호표"/>
      <sheetName val="토공"/>
      <sheetName val="단가비교"/>
      <sheetName val="부대공1(65-77,93-95)"/>
      <sheetName val="부대공2(78-"/>
      <sheetName val="배수및구조물공1"/>
      <sheetName val="구조물토공"/>
      <sheetName val="토공2(11~19)"/>
      <sheetName val="배수및구조물공2"/>
      <sheetName val="토공1(1~10,92)"/>
      <sheetName val="토공3(20~31)"/>
      <sheetName val="간지"/>
      <sheetName val="배수공"/>
      <sheetName val="사급자재"/>
      <sheetName val="건축내역서"/>
      <sheetName val="설비내역서"/>
      <sheetName val="전기내역서"/>
      <sheetName val="평교-내역"/>
      <sheetName val="제잡비"/>
      <sheetName val="토집"/>
      <sheetName val="담장산출"/>
      <sheetName val="기둥(원형)"/>
      <sheetName val="내역서2안"/>
      <sheetName val="가스내역"/>
      <sheetName val="구조물공1(51~56)"/>
      <sheetName val="산출2-기기동력"/>
      <sheetName val="인부신상자료"/>
      <sheetName val="사전공사"/>
      <sheetName val="날개벽수량표"/>
      <sheetName val="기성내역"/>
      <sheetName val="산출근거"/>
      <sheetName val="약품공급2"/>
      <sheetName val="일위집계표"/>
      <sheetName val="원가"/>
      <sheetName val="노무비단가"/>
      <sheetName val="잡비"/>
      <sheetName val="절감계산"/>
      <sheetName val="1안"/>
      <sheetName val="3.바닥판  "/>
      <sheetName val="SCHE"/>
      <sheetName val="JUCK"/>
      <sheetName val="공통비총괄표"/>
      <sheetName val="인건비"/>
      <sheetName val="설계내역"/>
      <sheetName val="03하반기내역서"/>
      <sheetName val="04상반기"/>
      <sheetName val="공작물조직표(용배수)"/>
      <sheetName val="11월"/>
      <sheetName val="1호인버트수량"/>
      <sheetName val="석축설면"/>
      <sheetName val="법면단"/>
      <sheetName val="설계조건"/>
      <sheetName val="안정계산"/>
      <sheetName val="단면검토"/>
      <sheetName val="bearing"/>
      <sheetName val="4-10"/>
      <sheetName val="기타_정보통신공사"/>
      <sheetName val="2000_11월설계내역"/>
      <sheetName val="Customer_Databas"/>
      <sheetName val="AS포장복구_"/>
      <sheetName val="표지_(2)"/>
      <sheetName val="갑__지"/>
      <sheetName val="unit_4"/>
      <sheetName val="화재_탐지_설비"/>
      <sheetName val="준검_내역서"/>
      <sheetName val="Sheet1_(2)"/>
      <sheetName val="단가_및_재료비"/>
      <sheetName val="1_설계조건"/>
      <sheetName val="토공산출_(아파트)"/>
      <sheetName val="Ⅶ-2_현장경비산출"/>
      <sheetName val="단가표_(2)"/>
      <sheetName val="5_일위목록"/>
      <sheetName val="7_단가조사"/>
      <sheetName val="6_일위대가"/>
      <sheetName val="E_P_T수량산출서"/>
      <sheetName val="WORK"/>
      <sheetName val="정부노임단가"/>
      <sheetName val="설계가"/>
      <sheetName val="EJ"/>
      <sheetName val="말뚝지지력산정"/>
      <sheetName val="관리,공감"/>
      <sheetName val="CC16-내역서"/>
      <sheetName val="시공"/>
      <sheetName val="평형별수량표"/>
      <sheetName val="가설개략"/>
      <sheetName val="을지"/>
      <sheetName val="평당"/>
      <sheetName val="매입세"/>
      <sheetName val="창호"/>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PW3"/>
      <sheetName val="PW4"/>
      <sheetName val="SC1"/>
      <sheetName val="PE"/>
      <sheetName val="PM"/>
      <sheetName val="TR"/>
      <sheetName val="공정코드"/>
      <sheetName val="01"/>
      <sheetName val="6PILE  (돌출)"/>
      <sheetName val="1차_내역서"/>
      <sheetName val="COVER"/>
      <sheetName val="단위수량"/>
      <sheetName val="기성내역서표지"/>
      <sheetName val="소요자재"/>
      <sheetName val="노무산출서"/>
      <sheetName val="횡배수관수량집계"/>
      <sheetName val="횡배수관기초"/>
      <sheetName val="총괄"/>
      <sheetName val="Sheet6"/>
      <sheetName val="설계"/>
      <sheetName val="천방교접속"/>
      <sheetName val="sub"/>
      <sheetName val="참조(2)"/>
      <sheetName val="N賃率-職"/>
      <sheetName val="기초공"/>
      <sheetName val="당초내역서"/>
      <sheetName val="부대내역"/>
      <sheetName val="제잡비집계"/>
      <sheetName val="가설건물"/>
      <sheetName val="70%"/>
      <sheetName val="ITEM"/>
      <sheetName val="터널조도"/>
      <sheetName val="단가입력창"/>
      <sheetName val="공종단가표 "/>
      <sheetName val="참고자료"/>
      <sheetName val="가로등"/>
      <sheetName val="기초1"/>
      <sheetName val="식재일위대가"/>
      <sheetName val="FB25JN"/>
      <sheetName val="수량계산서 집계표(가설 신설 및 철거-을지로3가 3호선)"/>
      <sheetName val="수량계산서 집계표(신설-을지로3가 3호선)"/>
      <sheetName val="수량계산서 집계표(철거-을지로3가 3호선)"/>
      <sheetName val="수목데이타 "/>
      <sheetName val=" 견적서"/>
      <sheetName val="와동25-3(변경)"/>
      <sheetName val="전선관"/>
      <sheetName val="자재단가집계"/>
      <sheetName val="가격비"/>
      <sheetName val="炷舅_XLS_데이타'!$E$124"/>
      <sheetName val="ls_노임"/>
      <sheetName val="炷舅_XLS"/>
      <sheetName val="토공집계표"/>
      <sheetName val="설계예시"/>
      <sheetName val="귀래_설계_공내역서"/>
      <sheetName val="자재_집계표"/>
      <sheetName val="전선_및_전선관"/>
      <sheetName val="단목"/>
      <sheetName val="토목수량"/>
      <sheetName val="가격"/>
      <sheetName val="9GNG운반"/>
      <sheetName val="자판실행"/>
      <sheetName val="시추주상도"/>
      <sheetName val="주관사업"/>
      <sheetName val="타견적(을)"/>
      <sheetName val="부시수량"/>
      <sheetName val="연돌일위집계"/>
      <sheetName val="토공실행"/>
      <sheetName val="단면가정"/>
      <sheetName val="22인공"/>
      <sheetName val="표  지"/>
      <sheetName val="건축(을)"/>
      <sheetName val="수로단위수량"/>
      <sheetName val="교대시점"/>
      <sheetName val="98지급계획"/>
      <sheetName val="적용기준"/>
      <sheetName val="전기공사"/>
      <sheetName val="전계가"/>
      <sheetName val="배수판"/>
      <sheetName val="을"/>
      <sheetName val="TEL"/>
      <sheetName val="진주방향"/>
      <sheetName val="실행(표지,갑,을)"/>
      <sheetName val="-배수구조물⳵토공"/>
      <sheetName val="경상비"/>
      <sheetName val="자재"/>
      <sheetName val="1.가설"/>
      <sheetName val="4.목공사"/>
      <sheetName val="덕소내역"/>
      <sheetName val="자재단가_사급"/>
      <sheetName val="중기기준"/>
      <sheetName val="중기적산목록"/>
      <sheetName val="계산내역(설비)"/>
      <sheetName val="A-4"/>
      <sheetName val="이름정의"/>
      <sheetName val="초기화면"/>
      <sheetName val="일위대가(건축)"/>
      <sheetName val="내2"/>
      <sheetName val="신표지1"/>
      <sheetName val="실행"/>
      <sheetName val="영업.일1"/>
      <sheetName val="수량"/>
      <sheetName val="PAINT"/>
      <sheetName val="기계실 D200"/>
      <sheetName val="인건비 "/>
      <sheetName val="단위수량산출"/>
      <sheetName val="환율 및 노임"/>
      <sheetName val="속 일위대가"/>
      <sheetName val="자재단가대비표"/>
      <sheetName val="1회기성을"/>
      <sheetName val="공사비산출내역"/>
      <sheetName val="부하(성남)"/>
      <sheetName val="JOIN(2span)"/>
      <sheetName val="바닥판"/>
      <sheetName val="주빔의 설계"/>
      <sheetName val="철근량산정및사용성검토"/>
      <sheetName val="입력DATA"/>
      <sheetName val="계약내역서(을지)"/>
      <sheetName val="cable-data"/>
      <sheetName val="가격조사서"/>
      <sheetName val="품셈표"/>
      <sheetName val="GAS저장소"/>
      <sheetName val="라인마킹"/>
      <sheetName val="위험물저장소"/>
      <sheetName val="일반창고동"/>
      <sheetName val="가스(내역)"/>
      <sheetName val="청천내"/>
      <sheetName val="cal"/>
      <sheetName val="7단가"/>
      <sheetName val="원형1호맨홀토공수량"/>
      <sheetName val="List"/>
      <sheetName val="10"/>
      <sheetName val="11"/>
      <sheetName val="6"/>
      <sheetName val="7"/>
      <sheetName val="8"/>
      <sheetName val="9"/>
      <sheetName val="개요"/>
      <sheetName val="발생토"/>
      <sheetName val="일위대가목록"/>
      <sheetName val="邅☳"/>
      <sheetName val="인사자료총집계"/>
      <sheetName val="수량집계표"/>
      <sheetName val="공종별수량집계"/>
      <sheetName val="공사발의서"/>
      <sheetName val="S0"/>
      <sheetName val="3.공통공사대비"/>
      <sheetName val="전차선로 물량표"/>
      <sheetName val="한강운반비"/>
      <sheetName val="공통(20-91)"/>
      <sheetName val="현장조사"/>
      <sheetName val="요약&amp;결과"/>
      <sheetName val="3.하중산정4.지지력"/>
      <sheetName val="1공구내역서(1)"/>
      <sheetName val="재료단가"/>
      <sheetName val="토목"/>
      <sheetName val="간선토공재집"/>
      <sheetName val="지선토공재집"/>
      <sheetName val="각종단가"/>
      <sheetName val="우수공"/>
      <sheetName val="구조물철거타공정이월"/>
      <sheetName val="b_balju_cho"/>
      <sheetName val="3차준공"/>
      <sheetName val="MAIN"/>
      <sheetName val="하수급견적대비"/>
      <sheetName val="DATA1"/>
      <sheetName val="table"/>
      <sheetName val="공사비집계표"/>
      <sheetName val="(A)내역서"/>
      <sheetName val="설명서"/>
      <sheetName val="안정검토(온1)"/>
      <sheetName val="자"/>
      <sheetName val="노"/>
      <sheetName val="환경기계공정표 (3)"/>
      <sheetName val="전등설비"/>
      <sheetName val="2호맨홀공제수량"/>
      <sheetName val="신우"/>
      <sheetName val="날개벽"/>
      <sheetName val="견적서"/>
      <sheetName val="Ȁ_x0004_夁瓅"/>
      <sheetName val="방지책개소별명세"/>
      <sheetName val="※참고자료※"/>
    </sheetNames>
    <sheetDataSet>
      <sheetData sheetId="0" refreshError="1">
        <row r="5">
          <cell r="B5">
            <v>0.09</v>
          </cell>
        </row>
        <row r="18">
          <cell r="B18">
            <v>0.14000000000000001</v>
          </cell>
          <cell r="C18">
            <v>0.09</v>
          </cell>
        </row>
        <row r="19">
          <cell r="B19">
            <v>0.23</v>
          </cell>
          <cell r="C19">
            <v>0.14000000000000001</v>
          </cell>
        </row>
        <row r="20">
          <cell r="B20">
            <v>0.32</v>
          </cell>
          <cell r="C20">
            <v>0.19</v>
          </cell>
        </row>
        <row r="22">
          <cell r="B22">
            <v>0.5</v>
          </cell>
          <cell r="C22">
            <v>0.28999999999999998</v>
          </cell>
        </row>
        <row r="24">
          <cell r="B24">
            <v>0.68</v>
          </cell>
          <cell r="C24">
            <v>0.39</v>
          </cell>
        </row>
        <row r="48">
          <cell r="B48">
            <v>0.11</v>
          </cell>
          <cell r="C48">
            <v>7.0000000000000007E-2</v>
          </cell>
        </row>
        <row r="49">
          <cell r="B49">
            <v>0.17</v>
          </cell>
          <cell r="C49">
            <v>0.1</v>
          </cell>
        </row>
        <row r="50">
          <cell r="B50">
            <v>0.23</v>
          </cell>
          <cell r="C50">
            <v>0.14000000000000001</v>
          </cell>
        </row>
        <row r="51">
          <cell r="B51">
            <v>0.3</v>
          </cell>
          <cell r="C51">
            <v>0.18</v>
          </cell>
        </row>
        <row r="52">
          <cell r="B52">
            <v>0.37</v>
          </cell>
          <cell r="C52">
            <v>0.22</v>
          </cell>
        </row>
        <row r="54">
          <cell r="B54">
            <v>0.51</v>
          </cell>
          <cell r="C54">
            <v>0.3</v>
          </cell>
        </row>
        <row r="56">
          <cell r="B56">
            <v>0.65</v>
          </cell>
          <cell r="C56">
            <v>0.39</v>
          </cell>
        </row>
        <row r="59">
          <cell r="B59">
            <v>0.87</v>
          </cell>
          <cell r="C59">
            <v>0.52</v>
          </cell>
        </row>
      </sheetData>
      <sheetData sheetId="1" refreshError="1">
        <row r="2">
          <cell r="E2">
            <v>23200</v>
          </cell>
        </row>
        <row r="3">
          <cell r="E3">
            <v>44600</v>
          </cell>
        </row>
        <row r="4">
          <cell r="E4">
            <v>66500</v>
          </cell>
        </row>
        <row r="5">
          <cell r="E5">
            <v>123000</v>
          </cell>
        </row>
        <row r="6">
          <cell r="E6">
            <v>3600</v>
          </cell>
        </row>
        <row r="7">
          <cell r="E7">
            <v>6400</v>
          </cell>
        </row>
        <row r="8">
          <cell r="E8">
            <v>13000</v>
          </cell>
        </row>
        <row r="9">
          <cell r="E9">
            <v>22300</v>
          </cell>
        </row>
        <row r="10">
          <cell r="E10">
            <v>47700</v>
          </cell>
        </row>
        <row r="11">
          <cell r="E11">
            <v>203800</v>
          </cell>
        </row>
        <row r="12">
          <cell r="E12">
            <v>407710</v>
          </cell>
        </row>
        <row r="13">
          <cell r="E13">
            <v>815430</v>
          </cell>
        </row>
        <row r="14">
          <cell r="E14">
            <v>1630860</v>
          </cell>
        </row>
        <row r="15">
          <cell r="E15">
            <v>6100</v>
          </cell>
        </row>
        <row r="16">
          <cell r="E16">
            <v>9700</v>
          </cell>
        </row>
        <row r="17">
          <cell r="E17">
            <v>13500</v>
          </cell>
        </row>
        <row r="18">
          <cell r="E18">
            <v>20800</v>
          </cell>
        </row>
        <row r="19">
          <cell r="E19">
            <v>37500</v>
          </cell>
        </row>
        <row r="20">
          <cell r="E20">
            <v>18600</v>
          </cell>
        </row>
        <row r="21">
          <cell r="E21">
            <v>42000</v>
          </cell>
        </row>
        <row r="22">
          <cell r="E22">
            <v>41500</v>
          </cell>
        </row>
        <row r="23">
          <cell r="E23">
            <v>68250</v>
          </cell>
        </row>
        <row r="24">
          <cell r="E24">
            <v>76100</v>
          </cell>
        </row>
        <row r="25">
          <cell r="E25">
            <v>157500</v>
          </cell>
        </row>
        <row r="26">
          <cell r="E26">
            <v>127000</v>
          </cell>
        </row>
        <row r="27">
          <cell r="E27">
            <v>380</v>
          </cell>
        </row>
        <row r="28">
          <cell r="E28">
            <v>910</v>
          </cell>
        </row>
        <row r="29">
          <cell r="E29">
            <v>1400</v>
          </cell>
        </row>
        <row r="30">
          <cell r="E30">
            <v>3460</v>
          </cell>
        </row>
        <row r="31">
          <cell r="E31">
            <v>3100</v>
          </cell>
        </row>
        <row r="32">
          <cell r="E32">
            <v>5300</v>
          </cell>
        </row>
        <row r="33">
          <cell r="E33">
            <v>8500</v>
          </cell>
        </row>
        <row r="34">
          <cell r="E34">
            <v>23700</v>
          </cell>
        </row>
        <row r="35">
          <cell r="E35">
            <v>71170</v>
          </cell>
        </row>
        <row r="36">
          <cell r="E36">
            <v>4070</v>
          </cell>
        </row>
        <row r="37">
          <cell r="E37">
            <v>5100</v>
          </cell>
        </row>
        <row r="38">
          <cell r="E38">
            <v>10000</v>
          </cell>
        </row>
        <row r="39">
          <cell r="E39">
            <v>23500</v>
          </cell>
        </row>
        <row r="40">
          <cell r="E40">
            <v>45600</v>
          </cell>
        </row>
        <row r="42">
          <cell r="E42">
            <v>27000</v>
          </cell>
        </row>
        <row r="44">
          <cell r="E44">
            <v>2200</v>
          </cell>
        </row>
        <row r="45">
          <cell r="E45">
            <v>3200</v>
          </cell>
        </row>
        <row r="47">
          <cell r="E47">
            <v>22400</v>
          </cell>
        </row>
        <row r="48">
          <cell r="E48">
            <v>271810</v>
          </cell>
        </row>
        <row r="49">
          <cell r="E49">
            <v>327470</v>
          </cell>
        </row>
        <row r="50">
          <cell r="E50">
            <v>427240</v>
          </cell>
        </row>
        <row r="51">
          <cell r="E51">
            <v>1500</v>
          </cell>
        </row>
        <row r="52">
          <cell r="E52">
            <v>2200</v>
          </cell>
        </row>
        <row r="53">
          <cell r="E53">
            <v>5800</v>
          </cell>
        </row>
        <row r="54">
          <cell r="E54">
            <v>14000</v>
          </cell>
        </row>
        <row r="55">
          <cell r="E55">
            <v>20000</v>
          </cell>
        </row>
        <row r="56">
          <cell r="E56">
            <v>30100</v>
          </cell>
        </row>
        <row r="57">
          <cell r="E57">
            <v>45200</v>
          </cell>
        </row>
        <row r="58">
          <cell r="E58">
            <v>13500</v>
          </cell>
        </row>
        <row r="59">
          <cell r="E59">
            <v>25600</v>
          </cell>
        </row>
        <row r="60">
          <cell r="E60">
            <v>55600</v>
          </cell>
        </row>
        <row r="61">
          <cell r="E61">
            <v>13600</v>
          </cell>
        </row>
        <row r="62">
          <cell r="E62">
            <v>42500</v>
          </cell>
        </row>
        <row r="63">
          <cell r="E63">
            <v>50400</v>
          </cell>
        </row>
        <row r="64">
          <cell r="E64">
            <v>82000</v>
          </cell>
        </row>
        <row r="65">
          <cell r="E65">
            <v>18900</v>
          </cell>
        </row>
        <row r="66">
          <cell r="E66">
            <v>52600</v>
          </cell>
        </row>
        <row r="67">
          <cell r="E67">
            <v>98600</v>
          </cell>
        </row>
        <row r="68">
          <cell r="E68">
            <v>148200</v>
          </cell>
        </row>
        <row r="69">
          <cell r="E69">
            <v>48200</v>
          </cell>
        </row>
        <row r="70">
          <cell r="E70">
            <v>164700</v>
          </cell>
        </row>
        <row r="71">
          <cell r="E71">
            <v>294200</v>
          </cell>
        </row>
        <row r="72">
          <cell r="E72">
            <v>411900</v>
          </cell>
        </row>
        <row r="73">
          <cell r="E73">
            <v>258900</v>
          </cell>
        </row>
        <row r="74">
          <cell r="E74">
            <v>482500</v>
          </cell>
        </row>
        <row r="75">
          <cell r="E75">
            <v>765000</v>
          </cell>
        </row>
        <row r="76">
          <cell r="E76">
            <v>5800</v>
          </cell>
        </row>
        <row r="77">
          <cell r="E77">
            <v>12900</v>
          </cell>
        </row>
        <row r="78">
          <cell r="E78">
            <v>29400</v>
          </cell>
        </row>
        <row r="79">
          <cell r="E79">
            <v>52000</v>
          </cell>
        </row>
        <row r="80">
          <cell r="E80">
            <v>91700</v>
          </cell>
        </row>
        <row r="81">
          <cell r="E81">
            <v>12000</v>
          </cell>
        </row>
        <row r="82">
          <cell r="E82">
            <v>18600</v>
          </cell>
        </row>
        <row r="83">
          <cell r="E83">
            <v>33600</v>
          </cell>
        </row>
        <row r="84">
          <cell r="E84">
            <v>61800</v>
          </cell>
        </row>
        <row r="85">
          <cell r="E85">
            <v>244540</v>
          </cell>
        </row>
        <row r="86">
          <cell r="E86">
            <v>24800</v>
          </cell>
        </row>
        <row r="87">
          <cell r="E87">
            <v>36600</v>
          </cell>
        </row>
        <row r="88">
          <cell r="E88">
            <v>54300</v>
          </cell>
        </row>
        <row r="89">
          <cell r="E89">
            <v>85200</v>
          </cell>
        </row>
        <row r="90">
          <cell r="E90">
            <v>220600</v>
          </cell>
        </row>
        <row r="91">
          <cell r="E91">
            <v>367400</v>
          </cell>
        </row>
        <row r="92">
          <cell r="E92">
            <v>4600</v>
          </cell>
        </row>
        <row r="93">
          <cell r="E93">
            <v>7200</v>
          </cell>
        </row>
        <row r="94">
          <cell r="E94">
            <v>13200</v>
          </cell>
        </row>
        <row r="95">
          <cell r="E95">
            <v>30300</v>
          </cell>
        </row>
        <row r="96">
          <cell r="E96">
            <v>164700</v>
          </cell>
        </row>
        <row r="97">
          <cell r="E97">
            <v>12000</v>
          </cell>
        </row>
        <row r="98">
          <cell r="E98">
            <v>19600</v>
          </cell>
        </row>
        <row r="100">
          <cell r="E100">
            <v>64400</v>
          </cell>
        </row>
        <row r="101">
          <cell r="E101">
            <v>20100</v>
          </cell>
        </row>
        <row r="102">
          <cell r="E102">
            <v>30500</v>
          </cell>
        </row>
        <row r="103">
          <cell r="E103">
            <v>63000</v>
          </cell>
        </row>
        <row r="105">
          <cell r="E105">
            <v>173000</v>
          </cell>
        </row>
        <row r="106">
          <cell r="E106">
            <v>361000</v>
          </cell>
        </row>
        <row r="107">
          <cell r="E107">
            <v>476170</v>
          </cell>
        </row>
        <row r="108">
          <cell r="E108">
            <v>663000</v>
          </cell>
        </row>
        <row r="109">
          <cell r="E109">
            <v>998000</v>
          </cell>
        </row>
        <row r="110">
          <cell r="E110">
            <v>2224530</v>
          </cell>
        </row>
        <row r="111">
          <cell r="E111">
            <v>23600</v>
          </cell>
        </row>
        <row r="112">
          <cell r="E112">
            <v>72600</v>
          </cell>
        </row>
        <row r="113">
          <cell r="E113">
            <v>175300</v>
          </cell>
        </row>
        <row r="114">
          <cell r="E114">
            <v>600</v>
          </cell>
        </row>
        <row r="115">
          <cell r="E115">
            <v>29300</v>
          </cell>
        </row>
        <row r="116">
          <cell r="E116">
            <v>82300</v>
          </cell>
        </row>
        <row r="117">
          <cell r="E117">
            <v>120000</v>
          </cell>
        </row>
        <row r="118">
          <cell r="E118">
            <v>180000</v>
          </cell>
        </row>
        <row r="119">
          <cell r="E119">
            <v>8300</v>
          </cell>
        </row>
        <row r="120">
          <cell r="E120">
            <v>25200</v>
          </cell>
        </row>
        <row r="121">
          <cell r="E121">
            <v>25500</v>
          </cell>
        </row>
        <row r="122">
          <cell r="E122">
            <v>49100</v>
          </cell>
        </row>
        <row r="123">
          <cell r="E123">
            <v>81700</v>
          </cell>
        </row>
        <row r="124">
          <cell r="E124">
            <v>25100</v>
          </cell>
        </row>
        <row r="125">
          <cell r="E125">
            <v>40000</v>
          </cell>
        </row>
        <row r="126">
          <cell r="E126">
            <v>77200</v>
          </cell>
        </row>
        <row r="127">
          <cell r="E127">
            <v>136000</v>
          </cell>
        </row>
        <row r="128">
          <cell r="E128">
            <v>2600</v>
          </cell>
        </row>
        <row r="129">
          <cell r="E129">
            <v>8030</v>
          </cell>
        </row>
        <row r="130">
          <cell r="E130">
            <v>12650</v>
          </cell>
        </row>
        <row r="131">
          <cell r="E131">
            <v>10000</v>
          </cell>
        </row>
        <row r="132">
          <cell r="E132">
            <v>18000</v>
          </cell>
        </row>
        <row r="133">
          <cell r="E133">
            <v>36000</v>
          </cell>
        </row>
        <row r="134">
          <cell r="E134">
            <v>54700</v>
          </cell>
        </row>
        <row r="135">
          <cell r="E135">
            <v>97500</v>
          </cell>
        </row>
        <row r="136">
          <cell r="E136">
            <v>289060</v>
          </cell>
        </row>
        <row r="137">
          <cell r="E137">
            <v>12500</v>
          </cell>
        </row>
        <row r="138">
          <cell r="E138">
            <v>23600</v>
          </cell>
        </row>
        <row r="139">
          <cell r="E139">
            <v>43800</v>
          </cell>
        </row>
        <row r="140">
          <cell r="E140">
            <v>81100</v>
          </cell>
        </row>
        <row r="141">
          <cell r="E141">
            <v>2300</v>
          </cell>
        </row>
        <row r="142">
          <cell r="E142">
            <v>10500</v>
          </cell>
        </row>
        <row r="143">
          <cell r="E143">
            <v>16100</v>
          </cell>
        </row>
        <row r="144">
          <cell r="E144">
            <v>33500</v>
          </cell>
        </row>
        <row r="145">
          <cell r="E145">
            <v>4800</v>
          </cell>
        </row>
        <row r="146">
          <cell r="E146">
            <v>11200</v>
          </cell>
        </row>
        <row r="147">
          <cell r="E147">
            <v>21000</v>
          </cell>
        </row>
        <row r="148">
          <cell r="E148">
            <v>180000</v>
          </cell>
        </row>
        <row r="149">
          <cell r="E149">
            <v>308700</v>
          </cell>
        </row>
        <row r="150">
          <cell r="E150">
            <v>372960</v>
          </cell>
        </row>
        <row r="151">
          <cell r="E151">
            <v>406000</v>
          </cell>
        </row>
        <row r="152">
          <cell r="E152">
            <v>1662040</v>
          </cell>
        </row>
        <row r="153">
          <cell r="E153">
            <v>11000</v>
          </cell>
        </row>
        <row r="154">
          <cell r="E154">
            <v>23500</v>
          </cell>
        </row>
        <row r="155">
          <cell r="E155">
            <v>36700</v>
          </cell>
        </row>
        <row r="156">
          <cell r="E156">
            <v>7300</v>
          </cell>
        </row>
        <row r="157">
          <cell r="E157">
            <v>21900</v>
          </cell>
        </row>
        <row r="158">
          <cell r="E158">
            <v>61000</v>
          </cell>
        </row>
        <row r="159">
          <cell r="E159">
            <v>99900</v>
          </cell>
        </row>
        <row r="160">
          <cell r="E160">
            <v>14800</v>
          </cell>
        </row>
        <row r="161">
          <cell r="E161">
            <v>33100</v>
          </cell>
        </row>
        <row r="162">
          <cell r="E162">
            <v>131040</v>
          </cell>
        </row>
        <row r="163">
          <cell r="E163">
            <v>1300</v>
          </cell>
        </row>
        <row r="164">
          <cell r="E164">
            <v>2000</v>
          </cell>
        </row>
        <row r="165">
          <cell r="E165">
            <v>3900</v>
          </cell>
        </row>
        <row r="166">
          <cell r="E166">
            <v>2400</v>
          </cell>
        </row>
        <row r="168">
          <cell r="E168">
            <v>3670</v>
          </cell>
        </row>
        <row r="169">
          <cell r="E169">
            <v>8820</v>
          </cell>
        </row>
        <row r="170">
          <cell r="E170">
            <v>11760</v>
          </cell>
        </row>
        <row r="171">
          <cell r="E171">
            <v>10100</v>
          </cell>
        </row>
        <row r="172">
          <cell r="E172">
            <v>17100</v>
          </cell>
        </row>
        <row r="173">
          <cell r="E173">
            <v>31100</v>
          </cell>
        </row>
        <row r="174">
          <cell r="E174">
            <v>162500</v>
          </cell>
        </row>
        <row r="176">
          <cell r="E176">
            <v>21000</v>
          </cell>
        </row>
        <row r="177">
          <cell r="E177">
            <v>30100</v>
          </cell>
        </row>
        <row r="178">
          <cell r="E178">
            <v>98800</v>
          </cell>
        </row>
        <row r="179">
          <cell r="E179">
            <v>158000</v>
          </cell>
        </row>
        <row r="180">
          <cell r="E180">
            <v>202000</v>
          </cell>
        </row>
        <row r="183">
          <cell r="E183">
            <v>1300</v>
          </cell>
        </row>
        <row r="184">
          <cell r="E184">
            <v>2800</v>
          </cell>
        </row>
        <row r="185">
          <cell r="E185">
            <v>4000</v>
          </cell>
        </row>
        <row r="186">
          <cell r="E186">
            <v>10500</v>
          </cell>
        </row>
        <row r="187">
          <cell r="E187">
            <v>24700</v>
          </cell>
        </row>
        <row r="188">
          <cell r="E188">
            <v>50600</v>
          </cell>
        </row>
        <row r="189">
          <cell r="E189">
            <v>88000</v>
          </cell>
        </row>
        <row r="190">
          <cell r="E190">
            <v>176500</v>
          </cell>
        </row>
        <row r="191">
          <cell r="E191">
            <v>8100</v>
          </cell>
        </row>
        <row r="192">
          <cell r="E192">
            <v>10900</v>
          </cell>
        </row>
        <row r="193">
          <cell r="E193">
            <v>18600</v>
          </cell>
        </row>
        <row r="194">
          <cell r="E194">
            <v>76120</v>
          </cell>
        </row>
        <row r="195">
          <cell r="E195">
            <v>101000</v>
          </cell>
        </row>
        <row r="196">
          <cell r="E196">
            <v>149000</v>
          </cell>
        </row>
        <row r="197">
          <cell r="E197">
            <v>290000</v>
          </cell>
        </row>
        <row r="198">
          <cell r="E198">
            <v>466000</v>
          </cell>
        </row>
        <row r="199">
          <cell r="E199">
            <v>1544760</v>
          </cell>
        </row>
        <row r="200">
          <cell r="E200">
            <v>5600</v>
          </cell>
        </row>
        <row r="201">
          <cell r="E201">
            <v>17200</v>
          </cell>
        </row>
        <row r="202">
          <cell r="E202">
            <v>9200</v>
          </cell>
        </row>
        <row r="203">
          <cell r="E203">
            <v>18200</v>
          </cell>
        </row>
        <row r="204">
          <cell r="E204">
            <v>34700</v>
          </cell>
        </row>
        <row r="205">
          <cell r="E205">
            <v>65100</v>
          </cell>
        </row>
        <row r="206">
          <cell r="E206">
            <v>108000</v>
          </cell>
        </row>
        <row r="207">
          <cell r="E207">
            <v>150000</v>
          </cell>
        </row>
        <row r="210">
          <cell r="E210">
            <v>9500</v>
          </cell>
        </row>
        <row r="211">
          <cell r="E211">
            <v>16000</v>
          </cell>
        </row>
        <row r="212">
          <cell r="E212">
            <v>26400</v>
          </cell>
        </row>
        <row r="213">
          <cell r="E213">
            <v>47700</v>
          </cell>
        </row>
        <row r="214">
          <cell r="E214">
            <v>70600</v>
          </cell>
        </row>
        <row r="215">
          <cell r="E215">
            <v>154700</v>
          </cell>
        </row>
        <row r="216">
          <cell r="E216">
            <v>430</v>
          </cell>
        </row>
        <row r="217">
          <cell r="E217">
            <v>1100</v>
          </cell>
        </row>
        <row r="218">
          <cell r="E218">
            <v>1000</v>
          </cell>
        </row>
        <row r="219">
          <cell r="E219">
            <v>1500</v>
          </cell>
        </row>
        <row r="220">
          <cell r="E220">
            <v>4700</v>
          </cell>
        </row>
        <row r="221">
          <cell r="E221">
            <v>22300</v>
          </cell>
        </row>
        <row r="222">
          <cell r="E222">
            <v>36400</v>
          </cell>
        </row>
        <row r="223">
          <cell r="E223">
            <v>52900</v>
          </cell>
        </row>
        <row r="224">
          <cell r="E224">
            <v>4000</v>
          </cell>
        </row>
        <row r="225">
          <cell r="E225">
            <v>8200</v>
          </cell>
        </row>
        <row r="552">
          <cell r="E552">
            <v>48300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efreshError="1"/>
      <sheetData sheetId="413"/>
      <sheetData sheetId="414"/>
      <sheetData sheetId="415"/>
      <sheetData sheetId="416"/>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표준내역"/>
      <sheetName val="공사개요"/>
      <sheetName val="예산서"/>
      <sheetName val="사급분"/>
      <sheetName val="도급총괄"/>
      <sheetName val="설계예시"/>
      <sheetName val="세부내역"/>
      <sheetName val="단가목록"/>
      <sheetName val="자재집계"/>
      <sheetName val="자재소트"/>
      <sheetName val="당초양식"/>
      <sheetName val="세부설계"/>
      <sheetName val="데이타"/>
      <sheetName val="식재인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단가일람"/>
      <sheetName val="단가표"/>
      <sheetName val="자재일람"/>
      <sheetName val="자재단가"/>
      <sheetName val="산출내역"/>
      <sheetName val="구역화물"/>
      <sheetName val="단위량당중기"/>
      <sheetName val="중기"/>
      <sheetName val="중기시간"/>
      <sheetName val="경운기운반"/>
      <sheetName val="자재운반"/>
      <sheetName val="조경일람"/>
      <sheetName val="조경"/>
      <sheetName val="중기입력조건"/>
      <sheetName val="단가"/>
      <sheetName val="M03(PVC,PE)"/>
      <sheetName val="재료비"/>
      <sheetName val="공통단가"/>
      <sheetName val="운반비"/>
      <sheetName val="2000양배"/>
      <sheetName val="2000,9월 일위"/>
      <sheetName val="문화농공일위"/>
      <sheetName val="문화농공 9월 일위"/>
      <sheetName val="사택일위"/>
      <sheetName val="사택 9월 일위 "/>
      <sheetName val="수량산출"/>
      <sheetName val="산근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내역서"/>
      <sheetName val="내역1"/>
      <sheetName val="1-1"/>
      <sheetName val="1-2"/>
      <sheetName val="내역2"/>
      <sheetName val="종합계획"/>
      <sheetName val="측량수량산출"/>
      <sheetName val="표석수량"/>
      <sheetName val="설계기준"/>
      <sheetName val="환경"/>
      <sheetName val="환경표지"/>
      <sheetName val="환경단가1"/>
      <sheetName val="환경단가2"/>
      <sheetName val="임금"/>
    </sheetNames>
    <sheetDataSet>
      <sheetData sheetId="0" refreshError="1"/>
      <sheetData sheetId="1"/>
      <sheetData sheetId="2"/>
      <sheetData sheetId="3" refreshError="1"/>
      <sheetData sheetId="4" refreshError="1"/>
      <sheetData sheetId="5"/>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rus"/>
      <sheetName val="설계갑"/>
      <sheetName val="총괄"/>
      <sheetName val="원가"/>
      <sheetName val="기타경비"/>
      <sheetName val="내역서"/>
      <sheetName val="일위목록"/>
      <sheetName val="일위대가"/>
      <sheetName val="단가조서"/>
      <sheetName val="노임조서"/>
      <sheetName val="수량산출서"/>
    </sheetNames>
    <sheetDataSet>
      <sheetData sheetId="0" refreshError="1"/>
      <sheetData sheetId="1"/>
      <sheetData sheetId="2"/>
      <sheetData sheetId="3"/>
      <sheetData sheetId="4"/>
      <sheetData sheetId="5"/>
      <sheetData sheetId="6"/>
      <sheetData sheetId="7"/>
      <sheetData sheetId="8"/>
      <sheetData sheetId="9"/>
      <sheetData sheetId="10"/>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표지2"/>
      <sheetName val="표지"/>
      <sheetName val="설계서"/>
      <sheetName val="설계설명서"/>
      <sheetName val="예정공정표"/>
      <sheetName val="공사원가"/>
      <sheetName val="잡비"/>
      <sheetName val="내역서"/>
      <sheetName val="일위목록"/>
      <sheetName val="식재일위"/>
      <sheetName val="시설일위"/>
      <sheetName val="기초일위"/>
      <sheetName val="연못설비내역서"/>
      <sheetName val="연못설비일위대가"/>
      <sheetName val="노임단가"/>
      <sheetName val="수목단가"/>
      <sheetName val="자재단가"/>
      <sheetName val="연못설비단가비교표"/>
      <sheetName val="식재수량표"/>
      <sheetName val="시설수량표"/>
      <sheetName val="실개울설비수량"/>
      <sheetName val="별산자재집계표"/>
      <sheetName val="사급자재"/>
      <sheetName val="관급사급"/>
      <sheetName val="시멘모래"/>
      <sheetName val="조적공사"/>
      <sheetName val="식재기준"/>
      <sheetName val="유기질비료기준"/>
      <sheetName val="생명정사용량 (2)"/>
      <sheetName val="견적의뢰서"/>
      <sheetName val="견적"/>
      <sheetName val="기계경비개요"/>
      <sheetName val="경비목록"/>
      <sheetName val="경비"/>
      <sheetName val="펌프동력산출"/>
      <sheetName val="2002기계경비산출표"/>
      <sheetName val="해상장비조정원"/>
      <sheetName val="단가"/>
    </sheetNames>
    <sheetDataSet>
      <sheetData sheetId="0"/>
      <sheetData sheetId="1"/>
      <sheetData sheetId="2"/>
      <sheetData sheetId="3"/>
      <sheetData sheetId="4"/>
      <sheetData sheetId="5"/>
      <sheetData sheetId="6"/>
      <sheetData sheetId="7"/>
      <sheetData sheetId="8"/>
      <sheetData sheetId="9" refreshError="1">
        <row r="1">
          <cell r="A1" t="str">
            <v>호표</v>
          </cell>
          <cell r="B1" t="str">
            <v>공종</v>
          </cell>
          <cell r="C1" t="str">
            <v>규격</v>
          </cell>
          <cell r="D1" t="str">
            <v>단위</v>
          </cell>
          <cell r="E1" t="str">
            <v>재료비</v>
          </cell>
          <cell r="F1" t="str">
            <v>노무비</v>
          </cell>
          <cell r="G1" t="str">
            <v>경비</v>
          </cell>
        </row>
        <row r="2">
          <cell r="A2">
            <v>1</v>
          </cell>
          <cell r="B2" t="str">
            <v>조형소나무B식재</v>
          </cell>
          <cell r="C2" t="str">
            <v>H4.0xW2.0xR20, 기계식재</v>
          </cell>
          <cell r="D2" t="str">
            <v>주</v>
          </cell>
          <cell r="E2">
            <v>2516</v>
          </cell>
          <cell r="F2">
            <v>52764</v>
          </cell>
          <cell r="G2">
            <v>4484</v>
          </cell>
        </row>
        <row r="3">
          <cell r="A3">
            <v>2</v>
          </cell>
          <cell r="B3" t="str">
            <v>조형소나무A식재</v>
          </cell>
          <cell r="C3" t="str">
            <v>H3.0xW1.5xR12, 기계식재</v>
          </cell>
          <cell r="D3" t="str">
            <v>주</v>
          </cell>
          <cell r="E3">
            <v>1473</v>
          </cell>
          <cell r="F3">
            <v>31098</v>
          </cell>
          <cell r="G3">
            <v>2625</v>
          </cell>
        </row>
        <row r="4">
          <cell r="A4">
            <v>3</v>
          </cell>
          <cell r="B4" t="str">
            <v>선주목식재</v>
          </cell>
          <cell r="C4" t="str">
            <v>H2.5xW1.5, 인력식재</v>
          </cell>
          <cell r="D4" t="str">
            <v>주</v>
          </cell>
          <cell r="E4">
            <v>0</v>
          </cell>
          <cell r="F4">
            <v>11179</v>
          </cell>
          <cell r="G4">
            <v>0</v>
          </cell>
        </row>
        <row r="5">
          <cell r="A5">
            <v>4</v>
          </cell>
          <cell r="B5" t="str">
            <v>스트로브잣식재</v>
          </cell>
          <cell r="C5" t="str">
            <v>H2.5xW1.2, 인력식재</v>
          </cell>
          <cell r="D5" t="str">
            <v>주</v>
          </cell>
          <cell r="E5">
            <v>0</v>
          </cell>
          <cell r="F5">
            <v>13974</v>
          </cell>
          <cell r="G5">
            <v>0</v>
          </cell>
        </row>
        <row r="6">
          <cell r="A6">
            <v>5</v>
          </cell>
          <cell r="B6" t="str">
            <v>조형향나무식재</v>
          </cell>
          <cell r="C6" t="str">
            <v>H3.5xW1.5, 기계식재</v>
          </cell>
          <cell r="D6" t="str">
            <v>주</v>
          </cell>
          <cell r="E6">
            <v>736</v>
          </cell>
          <cell r="F6">
            <v>15247</v>
          </cell>
          <cell r="G6">
            <v>1312</v>
          </cell>
        </row>
        <row r="7">
          <cell r="A7">
            <v>6</v>
          </cell>
          <cell r="B7" t="str">
            <v>서양측백식재</v>
          </cell>
          <cell r="C7" t="str">
            <v>H1.5xW0.5, 인력식재</v>
          </cell>
          <cell r="D7" t="str">
            <v>주</v>
          </cell>
          <cell r="E7">
            <v>0</v>
          </cell>
          <cell r="F7">
            <v>6642</v>
          </cell>
          <cell r="G7">
            <v>0</v>
          </cell>
        </row>
        <row r="8">
          <cell r="A8">
            <v>7</v>
          </cell>
          <cell r="B8" t="str">
            <v>꽃사과식재</v>
          </cell>
          <cell r="C8" t="str">
            <v>H2.5xR 6, 인력식재</v>
          </cell>
          <cell r="D8" t="str">
            <v>주</v>
          </cell>
          <cell r="E8">
            <v>0</v>
          </cell>
          <cell r="F8">
            <v>19626</v>
          </cell>
          <cell r="G8">
            <v>0</v>
          </cell>
        </row>
        <row r="9">
          <cell r="A9">
            <v>8</v>
          </cell>
          <cell r="B9" t="str">
            <v>느티나무식재</v>
          </cell>
          <cell r="C9" t="str">
            <v>H4.0xR15, 기계식재</v>
          </cell>
          <cell r="D9" t="str">
            <v>주</v>
          </cell>
          <cell r="E9">
            <v>2516</v>
          </cell>
          <cell r="F9">
            <v>52764</v>
          </cell>
          <cell r="G9">
            <v>4484</v>
          </cell>
        </row>
        <row r="10">
          <cell r="A10">
            <v>9</v>
          </cell>
          <cell r="B10" t="str">
            <v>매화나무식재</v>
          </cell>
          <cell r="C10" t="str">
            <v>H2.5xR 6, 인력식재</v>
          </cell>
          <cell r="D10" t="str">
            <v>주</v>
          </cell>
          <cell r="E10">
            <v>0</v>
          </cell>
          <cell r="F10">
            <v>19626</v>
          </cell>
          <cell r="G10">
            <v>0</v>
          </cell>
        </row>
        <row r="11">
          <cell r="A11">
            <v>10</v>
          </cell>
          <cell r="B11" t="str">
            <v>목련식재</v>
          </cell>
          <cell r="C11" t="str">
            <v>H3.5xR12, 기계식재</v>
          </cell>
          <cell r="D11" t="str">
            <v>주</v>
          </cell>
          <cell r="E11">
            <v>1903</v>
          </cell>
          <cell r="F11">
            <v>39518</v>
          </cell>
          <cell r="G11">
            <v>3390</v>
          </cell>
        </row>
        <row r="12">
          <cell r="A12">
            <v>11</v>
          </cell>
          <cell r="B12" t="str">
            <v>왕벚나무식재</v>
          </cell>
          <cell r="C12" t="str">
            <v>H3.5xB 8, 기계식재</v>
          </cell>
          <cell r="D12" t="str">
            <v>주</v>
          </cell>
          <cell r="E12">
            <v>1473</v>
          </cell>
          <cell r="F12">
            <v>30494</v>
          </cell>
          <cell r="G12">
            <v>2625</v>
          </cell>
        </row>
        <row r="13">
          <cell r="A13">
            <v>12</v>
          </cell>
          <cell r="B13" t="str">
            <v>자작나무식재</v>
          </cell>
          <cell r="C13" t="str">
            <v>H3.0xB 6, 인력식재</v>
          </cell>
          <cell r="D13" t="str">
            <v>주</v>
          </cell>
          <cell r="E13">
            <v>0</v>
          </cell>
          <cell r="F13">
            <v>27110</v>
          </cell>
          <cell r="G13">
            <v>0</v>
          </cell>
        </row>
        <row r="14">
          <cell r="A14">
            <v>13</v>
          </cell>
          <cell r="B14" t="str">
            <v>홍단풍식재</v>
          </cell>
          <cell r="C14" t="str">
            <v>H2.5xR 8, 인력식재</v>
          </cell>
          <cell r="D14" t="str">
            <v>주</v>
          </cell>
          <cell r="E14">
            <v>0</v>
          </cell>
          <cell r="F14">
            <v>31359</v>
          </cell>
          <cell r="G14">
            <v>0</v>
          </cell>
        </row>
        <row r="15">
          <cell r="A15">
            <v>14</v>
          </cell>
          <cell r="B15" t="str">
            <v>칠엽수식재</v>
          </cell>
          <cell r="C15" t="str">
            <v>H2.5xR 8, 인력식재</v>
          </cell>
          <cell r="D15" t="str">
            <v>주</v>
          </cell>
          <cell r="E15">
            <v>0</v>
          </cell>
          <cell r="F15">
            <v>31359</v>
          </cell>
          <cell r="G15">
            <v>0</v>
          </cell>
        </row>
        <row r="16">
          <cell r="A16">
            <v>15</v>
          </cell>
          <cell r="B16" t="str">
            <v>산수유식재</v>
          </cell>
          <cell r="C16" t="str">
            <v>H2.0xW0.9xR5, 인력식재</v>
          </cell>
          <cell r="D16" t="str">
            <v>주</v>
          </cell>
          <cell r="E16">
            <v>0</v>
          </cell>
          <cell r="F16">
            <v>11491</v>
          </cell>
          <cell r="G16">
            <v>0</v>
          </cell>
        </row>
        <row r="17">
          <cell r="A17">
            <v>16</v>
          </cell>
          <cell r="B17" t="str">
            <v>회양목식재</v>
          </cell>
          <cell r="C17" t="str">
            <v>H0.3xW0.3</v>
          </cell>
          <cell r="D17" t="str">
            <v>주</v>
          </cell>
          <cell r="E17">
            <v>0</v>
          </cell>
          <cell r="F17">
            <v>465</v>
          </cell>
          <cell r="G17">
            <v>0</v>
          </cell>
        </row>
        <row r="18">
          <cell r="A18">
            <v>17</v>
          </cell>
          <cell r="B18" t="str">
            <v>눈주목식재</v>
          </cell>
          <cell r="C18" t="str">
            <v>H0.4xW0.4</v>
          </cell>
          <cell r="D18" t="str">
            <v>주</v>
          </cell>
          <cell r="E18">
            <v>0</v>
          </cell>
          <cell r="F18">
            <v>1071</v>
          </cell>
          <cell r="G18">
            <v>0</v>
          </cell>
        </row>
        <row r="19">
          <cell r="A19">
            <v>18</v>
          </cell>
          <cell r="B19" t="str">
            <v>화살나무식재</v>
          </cell>
          <cell r="C19" t="str">
            <v>H1.0xW0.6</v>
          </cell>
          <cell r="D19" t="str">
            <v>주</v>
          </cell>
          <cell r="E19">
            <v>0</v>
          </cell>
          <cell r="F19">
            <v>4248</v>
          </cell>
          <cell r="G19">
            <v>0</v>
          </cell>
        </row>
        <row r="20">
          <cell r="A20">
            <v>19</v>
          </cell>
          <cell r="B20" t="str">
            <v>개나리식재</v>
          </cell>
          <cell r="C20" t="str">
            <v>H1.2x5지</v>
          </cell>
          <cell r="D20" t="str">
            <v>주</v>
          </cell>
          <cell r="E20">
            <v>0</v>
          </cell>
          <cell r="F20">
            <v>2670</v>
          </cell>
          <cell r="G20">
            <v>0</v>
          </cell>
        </row>
        <row r="21">
          <cell r="A21">
            <v>20</v>
          </cell>
          <cell r="B21" t="str">
            <v>개쉬땅나무식재</v>
          </cell>
          <cell r="C21" t="str">
            <v>H1.5xW0.5</v>
          </cell>
          <cell r="D21" t="str">
            <v>주</v>
          </cell>
          <cell r="E21">
            <v>0</v>
          </cell>
          <cell r="F21">
            <v>7484</v>
          </cell>
          <cell r="G21">
            <v>0</v>
          </cell>
        </row>
        <row r="22">
          <cell r="A22">
            <v>21</v>
          </cell>
          <cell r="B22" t="str">
            <v>백철쭉식재</v>
          </cell>
          <cell r="C22" t="str">
            <v>H0.3xW0.4</v>
          </cell>
          <cell r="D22" t="str">
            <v>주</v>
          </cell>
          <cell r="E22">
            <v>0</v>
          </cell>
          <cell r="F22">
            <v>1071</v>
          </cell>
          <cell r="G22">
            <v>0</v>
          </cell>
        </row>
        <row r="23">
          <cell r="A23">
            <v>22</v>
          </cell>
          <cell r="B23" t="str">
            <v>자산홍식재</v>
          </cell>
          <cell r="C23" t="str">
            <v>H0.4xW0.4</v>
          </cell>
          <cell r="D23" t="str">
            <v>주</v>
          </cell>
          <cell r="E23">
            <v>0</v>
          </cell>
          <cell r="F23">
            <v>1071</v>
          </cell>
          <cell r="G23">
            <v>0</v>
          </cell>
        </row>
        <row r="24">
          <cell r="A24">
            <v>23</v>
          </cell>
          <cell r="B24" t="str">
            <v>황매화식재</v>
          </cell>
          <cell r="C24" t="str">
            <v>H1.0xW0.6</v>
          </cell>
          <cell r="D24" t="str">
            <v>주</v>
          </cell>
          <cell r="E24">
            <v>0</v>
          </cell>
          <cell r="F24">
            <v>4248</v>
          </cell>
          <cell r="G24">
            <v>0</v>
          </cell>
        </row>
        <row r="25">
          <cell r="A25">
            <v>24</v>
          </cell>
          <cell r="B25" t="str">
            <v>맥문동식재</v>
          </cell>
          <cell r="C25" t="str">
            <v>3~5분얼</v>
          </cell>
          <cell r="D25" t="str">
            <v>본</v>
          </cell>
          <cell r="E25">
            <v>0</v>
          </cell>
          <cell r="F25">
            <v>181</v>
          </cell>
          <cell r="G25">
            <v>0</v>
          </cell>
        </row>
        <row r="26">
          <cell r="A26">
            <v>25</v>
          </cell>
          <cell r="B26" t="str">
            <v>갯버들식재</v>
          </cell>
          <cell r="C26" t="str">
            <v>H1.0</v>
          </cell>
          <cell r="D26" t="str">
            <v>주</v>
          </cell>
          <cell r="E26">
            <v>0</v>
          </cell>
          <cell r="F26">
            <v>181</v>
          </cell>
          <cell r="G26">
            <v>0</v>
          </cell>
        </row>
        <row r="27">
          <cell r="A27">
            <v>26</v>
          </cell>
          <cell r="B27" t="str">
            <v>갈대식재</v>
          </cell>
          <cell r="C27" t="str">
            <v>2~3분얼</v>
          </cell>
          <cell r="D27" t="str">
            <v>본</v>
          </cell>
          <cell r="E27">
            <v>0</v>
          </cell>
          <cell r="F27">
            <v>181</v>
          </cell>
          <cell r="G27">
            <v>0</v>
          </cell>
        </row>
        <row r="28">
          <cell r="A28">
            <v>27</v>
          </cell>
          <cell r="B28" t="str">
            <v>물억새식재</v>
          </cell>
          <cell r="C28" t="str">
            <v>3치POT</v>
          </cell>
          <cell r="D28" t="str">
            <v>본</v>
          </cell>
          <cell r="E28">
            <v>0</v>
          </cell>
          <cell r="F28">
            <v>181</v>
          </cell>
          <cell r="G28">
            <v>0</v>
          </cell>
        </row>
        <row r="29">
          <cell r="A29">
            <v>28</v>
          </cell>
          <cell r="B29" t="str">
            <v>부들식재</v>
          </cell>
          <cell r="C29" t="str">
            <v>1~2분얼</v>
          </cell>
          <cell r="D29" t="str">
            <v>본</v>
          </cell>
          <cell r="E29">
            <v>0</v>
          </cell>
          <cell r="F29">
            <v>181</v>
          </cell>
          <cell r="G29">
            <v>0</v>
          </cell>
        </row>
        <row r="30">
          <cell r="A30">
            <v>29</v>
          </cell>
          <cell r="B30" t="str">
            <v>낙지다리식재</v>
          </cell>
          <cell r="C30" t="str">
            <v>3치POT</v>
          </cell>
          <cell r="D30" t="str">
            <v>본</v>
          </cell>
          <cell r="E30">
            <v>0</v>
          </cell>
          <cell r="F30">
            <v>181</v>
          </cell>
          <cell r="G30">
            <v>0</v>
          </cell>
        </row>
        <row r="31">
          <cell r="A31">
            <v>30</v>
          </cell>
          <cell r="B31" t="str">
            <v>도루박이식재</v>
          </cell>
          <cell r="C31" t="str">
            <v>3치POT</v>
          </cell>
          <cell r="D31" t="str">
            <v>본</v>
          </cell>
          <cell r="E31">
            <v>0</v>
          </cell>
          <cell r="F31">
            <v>181</v>
          </cell>
          <cell r="G31">
            <v>0</v>
          </cell>
        </row>
        <row r="32">
          <cell r="A32">
            <v>31</v>
          </cell>
          <cell r="B32" t="str">
            <v>수크렁식재</v>
          </cell>
          <cell r="C32" t="str">
            <v>4치POT</v>
          </cell>
          <cell r="D32" t="str">
            <v>본</v>
          </cell>
          <cell r="E32">
            <v>0</v>
          </cell>
          <cell r="F32">
            <v>181</v>
          </cell>
          <cell r="G32">
            <v>0</v>
          </cell>
        </row>
        <row r="33">
          <cell r="A33">
            <v>32</v>
          </cell>
          <cell r="B33" t="str">
            <v>옥잠화식재</v>
          </cell>
          <cell r="C33" t="str">
            <v>4~5분얼</v>
          </cell>
          <cell r="D33" t="str">
            <v>본</v>
          </cell>
          <cell r="E33">
            <v>0</v>
          </cell>
          <cell r="F33">
            <v>181</v>
          </cell>
          <cell r="G33">
            <v>0</v>
          </cell>
        </row>
        <row r="34">
          <cell r="A34">
            <v>33</v>
          </cell>
          <cell r="B34" t="str">
            <v>비비추식재</v>
          </cell>
          <cell r="C34" t="str">
            <v>4~5분얼</v>
          </cell>
          <cell r="D34" t="str">
            <v>본</v>
          </cell>
          <cell r="E34">
            <v>0</v>
          </cell>
          <cell r="F34">
            <v>181</v>
          </cell>
          <cell r="G34">
            <v>0</v>
          </cell>
        </row>
        <row r="35">
          <cell r="A35">
            <v>34</v>
          </cell>
          <cell r="B35" t="str">
            <v>꽃창포식재</v>
          </cell>
          <cell r="C35" t="str">
            <v>2~3분얼</v>
          </cell>
          <cell r="D35" t="str">
            <v>본</v>
          </cell>
          <cell r="E35">
            <v>0</v>
          </cell>
          <cell r="F35">
            <v>181</v>
          </cell>
          <cell r="G35">
            <v>0</v>
          </cell>
        </row>
        <row r="36">
          <cell r="A36">
            <v>35</v>
          </cell>
          <cell r="B36" t="str">
            <v>수선화식재</v>
          </cell>
          <cell r="C36" t="str">
            <v>개화구</v>
          </cell>
          <cell r="D36" t="str">
            <v>본</v>
          </cell>
          <cell r="E36">
            <v>0</v>
          </cell>
          <cell r="F36">
            <v>181</v>
          </cell>
          <cell r="G36">
            <v>0</v>
          </cell>
        </row>
        <row r="37">
          <cell r="A37">
            <v>36</v>
          </cell>
          <cell r="B37" t="str">
            <v>미나리식재</v>
          </cell>
          <cell r="C37" t="str">
            <v>2~3분얼</v>
          </cell>
          <cell r="D37" t="str">
            <v>본</v>
          </cell>
          <cell r="E37">
            <v>0</v>
          </cell>
          <cell r="F37">
            <v>181</v>
          </cell>
          <cell r="G37">
            <v>0</v>
          </cell>
        </row>
        <row r="38">
          <cell r="A38">
            <v>37</v>
          </cell>
          <cell r="B38" t="str">
            <v>속새식재</v>
          </cell>
          <cell r="C38" t="str">
            <v>3치POT</v>
          </cell>
          <cell r="D38" t="str">
            <v>본</v>
          </cell>
          <cell r="E38">
            <v>0</v>
          </cell>
          <cell r="F38">
            <v>181</v>
          </cell>
          <cell r="G38">
            <v>0</v>
          </cell>
        </row>
        <row r="39">
          <cell r="A39">
            <v>38</v>
          </cell>
          <cell r="B39" t="str">
            <v>앵초식재</v>
          </cell>
          <cell r="C39" t="str">
            <v>4치POT</v>
          </cell>
          <cell r="D39" t="str">
            <v>본</v>
          </cell>
          <cell r="E39">
            <v>0</v>
          </cell>
          <cell r="F39">
            <v>181</v>
          </cell>
          <cell r="G39">
            <v>0</v>
          </cell>
        </row>
        <row r="40">
          <cell r="A40">
            <v>39</v>
          </cell>
          <cell r="B40" t="str">
            <v>은방울꽃식재</v>
          </cell>
          <cell r="C40" t="str">
            <v>4치POT</v>
          </cell>
          <cell r="D40" t="str">
            <v>본</v>
          </cell>
          <cell r="E40">
            <v>0</v>
          </cell>
          <cell r="F40">
            <v>181</v>
          </cell>
          <cell r="G40">
            <v>0</v>
          </cell>
        </row>
        <row r="41">
          <cell r="A41">
            <v>40</v>
          </cell>
          <cell r="B41" t="str">
            <v>개구리밥식재</v>
          </cell>
          <cell r="C41" t="str">
            <v>4치POT</v>
          </cell>
          <cell r="D41" t="str">
            <v>본</v>
          </cell>
          <cell r="E41">
            <v>0</v>
          </cell>
          <cell r="F41">
            <v>181</v>
          </cell>
          <cell r="G41">
            <v>0</v>
          </cell>
        </row>
        <row r="42">
          <cell r="A42">
            <v>41</v>
          </cell>
          <cell r="B42" t="str">
            <v>생이가래식재</v>
          </cell>
          <cell r="C42" t="str">
            <v>2~3분얼</v>
          </cell>
          <cell r="D42" t="str">
            <v>본</v>
          </cell>
          <cell r="E42">
            <v>0</v>
          </cell>
          <cell r="F42">
            <v>181</v>
          </cell>
          <cell r="G42">
            <v>0</v>
          </cell>
        </row>
        <row r="43">
          <cell r="A43">
            <v>42</v>
          </cell>
          <cell r="B43" t="str">
            <v>부레옥잠식재</v>
          </cell>
          <cell r="C43" t="str">
            <v>2~3분얼</v>
          </cell>
          <cell r="D43" t="str">
            <v>본</v>
          </cell>
          <cell r="E43">
            <v>0</v>
          </cell>
          <cell r="F43">
            <v>181</v>
          </cell>
          <cell r="G43">
            <v>0</v>
          </cell>
        </row>
        <row r="44">
          <cell r="A44">
            <v>43</v>
          </cell>
          <cell r="B44" t="str">
            <v>잔디식재</v>
          </cell>
          <cell r="C44">
            <v>0</v>
          </cell>
          <cell r="D44" t="str">
            <v>m2</v>
          </cell>
          <cell r="E44">
            <v>0</v>
          </cell>
          <cell r="F44">
            <v>2455</v>
          </cell>
          <cell r="G44">
            <v>0</v>
          </cell>
        </row>
        <row r="45">
          <cell r="A45">
            <v>44</v>
          </cell>
          <cell r="B45" t="str">
            <v>교목시비</v>
          </cell>
          <cell r="C45">
            <v>0</v>
          </cell>
          <cell r="D45" t="str">
            <v>주</v>
          </cell>
          <cell r="E45">
            <v>0</v>
          </cell>
          <cell r="F45">
            <v>999</v>
          </cell>
          <cell r="G45">
            <v>0</v>
          </cell>
        </row>
        <row r="46">
          <cell r="A46">
            <v>45</v>
          </cell>
          <cell r="B46" t="str">
            <v>관목시비</v>
          </cell>
          <cell r="C46">
            <v>0</v>
          </cell>
          <cell r="D46" t="str">
            <v>m2</v>
          </cell>
          <cell r="E46">
            <v>0</v>
          </cell>
          <cell r="F46">
            <v>508</v>
          </cell>
          <cell r="G46">
            <v>0</v>
          </cell>
        </row>
        <row r="47">
          <cell r="A47">
            <v>46</v>
          </cell>
          <cell r="B47" t="str">
            <v>연결형지주</v>
          </cell>
          <cell r="C47" t="str">
            <v>7주</v>
          </cell>
          <cell r="D47" t="str">
            <v>조</v>
          </cell>
          <cell r="E47">
            <v>37555</v>
          </cell>
          <cell r="F47">
            <v>0</v>
          </cell>
          <cell r="G47">
            <v>0</v>
          </cell>
        </row>
        <row r="48">
          <cell r="A48">
            <v>47</v>
          </cell>
          <cell r="B48" t="str">
            <v>연결형지주</v>
          </cell>
          <cell r="C48" t="str">
            <v>11주</v>
          </cell>
          <cell r="D48" t="str">
            <v>조</v>
          </cell>
          <cell r="E48">
            <v>61678</v>
          </cell>
          <cell r="F48">
            <v>0</v>
          </cell>
          <cell r="G48">
            <v>0</v>
          </cell>
        </row>
        <row r="49">
          <cell r="A49">
            <v>48</v>
          </cell>
          <cell r="B49" t="str">
            <v>실개울생태학습장</v>
          </cell>
          <cell r="C49">
            <v>0</v>
          </cell>
          <cell r="D49" t="str">
            <v>개소</v>
          </cell>
          <cell r="E49">
            <v>21357556</v>
          </cell>
          <cell r="F49">
            <v>30306971</v>
          </cell>
          <cell r="G49">
            <v>2760066</v>
          </cell>
        </row>
        <row r="50">
          <cell r="A50">
            <v>49</v>
          </cell>
          <cell r="B50" t="str">
            <v>상부수조</v>
          </cell>
          <cell r="C50">
            <v>0</v>
          </cell>
          <cell r="D50" t="str">
            <v>개소</v>
          </cell>
          <cell r="E50">
            <v>1039628</v>
          </cell>
          <cell r="F50">
            <v>4879418</v>
          </cell>
          <cell r="G50">
            <v>5363</v>
          </cell>
        </row>
        <row r="51">
          <cell r="A51">
            <v>50</v>
          </cell>
          <cell r="B51" t="str">
            <v>하부수조</v>
          </cell>
          <cell r="C51">
            <v>0</v>
          </cell>
          <cell r="D51" t="str">
            <v>개소</v>
          </cell>
          <cell r="E51">
            <v>1336603</v>
          </cell>
          <cell r="F51">
            <v>9765772</v>
          </cell>
          <cell r="G51">
            <v>1557336</v>
          </cell>
        </row>
        <row r="52">
          <cell r="A52">
            <v>51</v>
          </cell>
          <cell r="B52" t="str">
            <v>연못</v>
          </cell>
          <cell r="C52" t="str">
            <v xml:space="preserve"> </v>
          </cell>
          <cell r="D52" t="str">
            <v>개소</v>
          </cell>
          <cell r="E52">
            <v>195320</v>
          </cell>
          <cell r="F52">
            <v>3682104</v>
          </cell>
          <cell r="G52">
            <v>1076017</v>
          </cell>
        </row>
        <row r="53">
          <cell r="A53">
            <v>52</v>
          </cell>
          <cell r="B53" t="str">
            <v>강자갈수로</v>
          </cell>
          <cell r="C53" t="str">
            <v>W2500</v>
          </cell>
          <cell r="D53" t="str">
            <v>m</v>
          </cell>
          <cell r="E53">
            <v>207747</v>
          </cell>
          <cell r="F53">
            <v>76255</v>
          </cell>
          <cell r="G53">
            <v>0</v>
          </cell>
        </row>
        <row r="54">
          <cell r="A54">
            <v>53</v>
          </cell>
          <cell r="B54" t="str">
            <v>진흙수로</v>
          </cell>
          <cell r="C54" t="str">
            <v>W2500</v>
          </cell>
          <cell r="D54" t="str">
            <v>m</v>
          </cell>
          <cell r="E54">
            <v>204567</v>
          </cell>
          <cell r="F54">
            <v>57738</v>
          </cell>
          <cell r="G54">
            <v>0</v>
          </cell>
        </row>
        <row r="55">
          <cell r="A55">
            <v>54</v>
          </cell>
          <cell r="B55" t="str">
            <v>수생식물체험장</v>
          </cell>
          <cell r="C55">
            <v>0</v>
          </cell>
          <cell r="D55" t="str">
            <v>m2</v>
          </cell>
          <cell r="E55">
            <v>41030</v>
          </cell>
          <cell r="F55">
            <v>13217</v>
          </cell>
          <cell r="G55">
            <v>0</v>
          </cell>
        </row>
        <row r="56">
          <cell r="A56">
            <v>55</v>
          </cell>
          <cell r="B56" t="str">
            <v>폭포</v>
          </cell>
          <cell r="C56" t="str">
            <v xml:space="preserve"> </v>
          </cell>
          <cell r="D56" t="str">
            <v>개소</v>
          </cell>
          <cell r="E56">
            <v>0</v>
          </cell>
          <cell r="F56">
            <v>304828</v>
          </cell>
          <cell r="G56">
            <v>121350</v>
          </cell>
        </row>
        <row r="57">
          <cell r="A57">
            <v>56</v>
          </cell>
          <cell r="B57" t="str">
            <v>자연석놓기</v>
          </cell>
          <cell r="C57" t="str">
            <v>400x500x600</v>
          </cell>
          <cell r="D57" t="str">
            <v>m</v>
          </cell>
          <cell r="E57">
            <v>0</v>
          </cell>
          <cell r="F57">
            <v>75197</v>
          </cell>
          <cell r="G57">
            <v>0</v>
          </cell>
        </row>
        <row r="58">
          <cell r="A58">
            <v>57</v>
          </cell>
          <cell r="B58" t="str">
            <v>자연석쌓기</v>
          </cell>
          <cell r="C58" t="str">
            <v>500x600x700</v>
          </cell>
          <cell r="D58" t="str">
            <v>m2</v>
          </cell>
          <cell r="E58">
            <v>0</v>
          </cell>
          <cell r="F58">
            <v>89426</v>
          </cell>
          <cell r="G58">
            <v>36577</v>
          </cell>
        </row>
        <row r="59">
          <cell r="A59">
            <v>58</v>
          </cell>
          <cell r="B59" t="str">
            <v>적벽돌스탠드</v>
          </cell>
          <cell r="C59" t="str">
            <v>3단</v>
          </cell>
          <cell r="D59" t="str">
            <v>m</v>
          </cell>
          <cell r="E59">
            <v>9506</v>
          </cell>
          <cell r="F59">
            <v>84936</v>
          </cell>
          <cell r="G59">
            <v>110</v>
          </cell>
        </row>
        <row r="60">
          <cell r="A60">
            <v>59</v>
          </cell>
          <cell r="B60" t="str">
            <v>놀이벽</v>
          </cell>
          <cell r="C60">
            <v>0</v>
          </cell>
          <cell r="D60" t="str">
            <v>개소</v>
          </cell>
          <cell r="E60">
            <v>220825</v>
          </cell>
          <cell r="F60">
            <v>321847</v>
          </cell>
          <cell r="G60">
            <v>1981</v>
          </cell>
        </row>
        <row r="61">
          <cell r="A61">
            <v>60</v>
          </cell>
          <cell r="B61" t="str">
            <v>모래막이좌벽</v>
          </cell>
          <cell r="C61">
            <v>0</v>
          </cell>
          <cell r="D61" t="str">
            <v>m</v>
          </cell>
          <cell r="E61">
            <v>20308</v>
          </cell>
          <cell r="F61">
            <v>72228</v>
          </cell>
          <cell r="G61">
            <v>143</v>
          </cell>
        </row>
        <row r="62">
          <cell r="A62">
            <v>61</v>
          </cell>
          <cell r="B62" t="str">
            <v>통석의자A</v>
          </cell>
          <cell r="C62" t="str">
            <v xml:space="preserve"> </v>
          </cell>
          <cell r="D62" t="str">
            <v>개소</v>
          </cell>
          <cell r="E62">
            <v>2112545</v>
          </cell>
          <cell r="F62">
            <v>450056</v>
          </cell>
          <cell r="G62">
            <v>0</v>
          </cell>
        </row>
        <row r="63">
          <cell r="A63">
            <v>62</v>
          </cell>
          <cell r="B63" t="str">
            <v>통석의자B</v>
          </cell>
          <cell r="C63">
            <v>0</v>
          </cell>
          <cell r="D63" t="str">
            <v>개소</v>
          </cell>
          <cell r="E63">
            <v>632573</v>
          </cell>
          <cell r="F63">
            <v>62563</v>
          </cell>
          <cell r="G63">
            <v>0</v>
          </cell>
        </row>
        <row r="64">
          <cell r="A64">
            <v>63</v>
          </cell>
          <cell r="B64" t="str">
            <v>통석의자C</v>
          </cell>
          <cell r="C64">
            <v>0</v>
          </cell>
          <cell r="D64" t="str">
            <v>개소</v>
          </cell>
          <cell r="E64">
            <v>632573</v>
          </cell>
          <cell r="F64">
            <v>52300</v>
          </cell>
          <cell r="G64">
            <v>0</v>
          </cell>
        </row>
        <row r="65">
          <cell r="A65">
            <v>64</v>
          </cell>
          <cell r="B65" t="str">
            <v>수목보호대</v>
          </cell>
          <cell r="C65" t="str">
            <v>1500x1500</v>
          </cell>
          <cell r="D65" t="str">
            <v>개소</v>
          </cell>
          <cell r="E65">
            <v>220000</v>
          </cell>
          <cell r="F65">
            <v>20418</v>
          </cell>
          <cell r="G65">
            <v>0</v>
          </cell>
        </row>
        <row r="66">
          <cell r="A66">
            <v>65</v>
          </cell>
          <cell r="B66" t="str">
            <v>파형PE관</v>
          </cell>
          <cell r="C66" t="str">
            <v>Φ250</v>
          </cell>
          <cell r="D66" t="str">
            <v>m</v>
          </cell>
          <cell r="E66">
            <v>20394</v>
          </cell>
          <cell r="F66">
            <v>12132</v>
          </cell>
          <cell r="G66">
            <v>0</v>
          </cell>
        </row>
        <row r="67">
          <cell r="A67">
            <v>66</v>
          </cell>
          <cell r="B67" t="str">
            <v>적벽돌포장A,B</v>
          </cell>
          <cell r="C67">
            <v>0</v>
          </cell>
          <cell r="D67" t="str">
            <v>m2</v>
          </cell>
          <cell r="E67">
            <v>475</v>
          </cell>
          <cell r="F67">
            <v>6375</v>
          </cell>
          <cell r="G67">
            <v>315</v>
          </cell>
        </row>
        <row r="68">
          <cell r="A68">
            <v>67</v>
          </cell>
          <cell r="B68" t="str">
            <v>우드블럭포장</v>
          </cell>
          <cell r="C68" t="str">
            <v>333x333xT45</v>
          </cell>
          <cell r="D68" t="str">
            <v>m2</v>
          </cell>
          <cell r="E68">
            <v>119938</v>
          </cell>
          <cell r="F68">
            <v>6181</v>
          </cell>
          <cell r="G68">
            <v>309</v>
          </cell>
        </row>
        <row r="69">
          <cell r="A69">
            <v>68</v>
          </cell>
          <cell r="B69" t="str">
            <v>고무블럭포장</v>
          </cell>
          <cell r="C69" t="str">
            <v>220x110xT45</v>
          </cell>
          <cell r="D69" t="str">
            <v>m2</v>
          </cell>
          <cell r="E69">
            <v>223</v>
          </cell>
          <cell r="F69">
            <v>6489</v>
          </cell>
          <cell r="G69">
            <v>325</v>
          </cell>
        </row>
        <row r="70">
          <cell r="A70">
            <v>69</v>
          </cell>
          <cell r="B70" t="str">
            <v>모래깔기</v>
          </cell>
          <cell r="C70" t="str">
            <v>THK300</v>
          </cell>
          <cell r="D70" t="str">
            <v>m2</v>
          </cell>
          <cell r="E70">
            <v>128</v>
          </cell>
          <cell r="F70">
            <v>1939</v>
          </cell>
          <cell r="G70">
            <v>198</v>
          </cell>
        </row>
        <row r="71">
          <cell r="A71">
            <v>70</v>
          </cell>
          <cell r="B71" t="str">
            <v>자연석디딤돌놓기</v>
          </cell>
          <cell r="C71" t="str">
            <v xml:space="preserve"> </v>
          </cell>
          <cell r="D71" t="str">
            <v>m2</v>
          </cell>
          <cell r="E71">
            <v>70</v>
          </cell>
          <cell r="F71">
            <v>6088</v>
          </cell>
          <cell r="G71">
            <v>120</v>
          </cell>
        </row>
        <row r="72">
          <cell r="A72">
            <v>71</v>
          </cell>
          <cell r="B72" t="str">
            <v>포장구분경계석</v>
          </cell>
          <cell r="C72" t="str">
            <v>150x150x1000</v>
          </cell>
          <cell r="D72" t="str">
            <v>m</v>
          </cell>
          <cell r="E72">
            <v>804</v>
          </cell>
          <cell r="F72">
            <v>9397</v>
          </cell>
          <cell r="G72">
            <v>0</v>
          </cell>
        </row>
        <row r="73">
          <cell r="A73">
            <v>72</v>
          </cell>
          <cell r="B73" t="str">
            <v>화강석경계석</v>
          </cell>
          <cell r="C73" t="str">
            <v>150x150x1000</v>
          </cell>
          <cell r="D73" t="str">
            <v>m</v>
          </cell>
          <cell r="E73">
            <v>1005</v>
          </cell>
          <cell r="F73">
            <v>10092</v>
          </cell>
          <cell r="G73">
            <v>0</v>
          </cell>
        </row>
        <row r="74">
          <cell r="A74">
            <v>73</v>
          </cell>
          <cell r="B74" t="str">
            <v>점토블럭경계</v>
          </cell>
          <cell r="C74" t="str">
            <v>190x90xT57</v>
          </cell>
          <cell r="D74" t="str">
            <v>m</v>
          </cell>
          <cell r="E74">
            <v>804</v>
          </cell>
          <cell r="F74">
            <v>5303</v>
          </cell>
          <cell r="G74">
            <v>0</v>
          </cell>
        </row>
        <row r="75">
          <cell r="A75">
            <v>74</v>
          </cell>
          <cell r="B75" t="str">
            <v>터 파 기</v>
          </cell>
          <cell r="C75" t="str">
            <v>인력,보통토사,0~1M</v>
          </cell>
          <cell r="D75" t="str">
            <v>m3</v>
          </cell>
          <cell r="E75">
            <v>0</v>
          </cell>
          <cell r="F75">
            <v>8184</v>
          </cell>
          <cell r="G75">
            <v>0</v>
          </cell>
        </row>
        <row r="76">
          <cell r="A76">
            <v>75</v>
          </cell>
          <cell r="B76" t="str">
            <v>터 파 기</v>
          </cell>
          <cell r="C76" t="str">
            <v>인력,보통토사,0~1M,독립/협소</v>
          </cell>
          <cell r="D76" t="str">
            <v>m3</v>
          </cell>
          <cell r="E76">
            <v>0</v>
          </cell>
          <cell r="F76">
            <v>12276</v>
          </cell>
          <cell r="G76">
            <v>0</v>
          </cell>
        </row>
        <row r="77">
          <cell r="A77">
            <v>76</v>
          </cell>
          <cell r="B77" t="str">
            <v>절    취</v>
          </cell>
          <cell r="C77" t="str">
            <v>인력,보통토사</v>
          </cell>
          <cell r="D77" t="str">
            <v>m3</v>
          </cell>
          <cell r="E77">
            <v>0</v>
          </cell>
          <cell r="F77">
            <v>6547</v>
          </cell>
          <cell r="G77">
            <v>0</v>
          </cell>
        </row>
        <row r="78">
          <cell r="A78">
            <v>77</v>
          </cell>
          <cell r="B78" t="str">
            <v>잔토처리</v>
          </cell>
          <cell r="C78" t="str">
            <v>인력,현장내</v>
          </cell>
          <cell r="D78" t="str">
            <v>m3</v>
          </cell>
          <cell r="E78">
            <v>0</v>
          </cell>
          <cell r="F78">
            <v>8184</v>
          </cell>
          <cell r="G78">
            <v>0</v>
          </cell>
        </row>
        <row r="79">
          <cell r="A79">
            <v>78</v>
          </cell>
          <cell r="B79" t="str">
            <v>되메우기 및 다짐</v>
          </cell>
          <cell r="C79" t="str">
            <v>인력</v>
          </cell>
          <cell r="D79" t="str">
            <v>m3</v>
          </cell>
          <cell r="E79">
            <v>0</v>
          </cell>
          <cell r="F79">
            <v>8593</v>
          </cell>
          <cell r="G79">
            <v>0</v>
          </cell>
        </row>
        <row r="80">
          <cell r="A80">
            <v>79</v>
          </cell>
          <cell r="B80" t="str">
            <v>되메우기</v>
          </cell>
          <cell r="C80" t="str">
            <v>인력</v>
          </cell>
          <cell r="D80" t="str">
            <v>m3</v>
          </cell>
          <cell r="E80">
            <v>0</v>
          </cell>
          <cell r="F80">
            <v>4910</v>
          </cell>
          <cell r="G80">
            <v>0</v>
          </cell>
        </row>
        <row r="81">
          <cell r="A81">
            <v>80</v>
          </cell>
          <cell r="B81" t="str">
            <v>면고르기</v>
          </cell>
          <cell r="C81" t="str">
            <v>절토면</v>
          </cell>
          <cell r="D81" t="str">
            <v>m2</v>
          </cell>
          <cell r="E81">
            <v>0</v>
          </cell>
          <cell r="F81">
            <v>1718</v>
          </cell>
          <cell r="G81">
            <v>0</v>
          </cell>
        </row>
        <row r="82">
          <cell r="A82">
            <v>81</v>
          </cell>
          <cell r="B82" t="str">
            <v>면고르기</v>
          </cell>
          <cell r="C82" t="str">
            <v>성토면</v>
          </cell>
          <cell r="D82" t="str">
            <v>m2</v>
          </cell>
          <cell r="E82">
            <v>0</v>
          </cell>
          <cell r="F82">
            <v>777</v>
          </cell>
          <cell r="G82">
            <v>0</v>
          </cell>
        </row>
        <row r="83">
          <cell r="A83">
            <v>82</v>
          </cell>
          <cell r="B83" t="str">
            <v xml:space="preserve">잡석다짐 </v>
          </cell>
          <cell r="C83">
            <v>0</v>
          </cell>
          <cell r="D83" t="str">
            <v>m3</v>
          </cell>
          <cell r="E83">
            <v>14600</v>
          </cell>
          <cell r="F83">
            <v>20461</v>
          </cell>
          <cell r="G83">
            <v>409</v>
          </cell>
        </row>
        <row r="84">
          <cell r="A84">
            <v>83</v>
          </cell>
          <cell r="B84" t="str">
            <v>모래깔기</v>
          </cell>
          <cell r="C84">
            <v>0</v>
          </cell>
          <cell r="D84" t="str">
            <v>m3</v>
          </cell>
          <cell r="E84">
            <v>0</v>
          </cell>
          <cell r="F84">
            <v>10230</v>
          </cell>
          <cell r="G84">
            <v>0</v>
          </cell>
        </row>
        <row r="85">
          <cell r="A85">
            <v>84</v>
          </cell>
          <cell r="B85" t="str">
            <v>잡철물 제작설치</v>
          </cell>
          <cell r="C85" t="str">
            <v>철재,간단</v>
          </cell>
          <cell r="D85" t="str">
            <v>kg</v>
          </cell>
          <cell r="E85">
            <v>55</v>
          </cell>
          <cell r="F85">
            <v>2002</v>
          </cell>
          <cell r="G85">
            <v>69</v>
          </cell>
        </row>
        <row r="86">
          <cell r="A86">
            <v>85</v>
          </cell>
          <cell r="B86" t="str">
            <v>잡철물 제작설치</v>
          </cell>
          <cell r="C86" t="str">
            <v>스텐,간단</v>
          </cell>
          <cell r="D86" t="str">
            <v>kg</v>
          </cell>
          <cell r="E86">
            <v>277</v>
          </cell>
          <cell r="F86">
            <v>2019</v>
          </cell>
          <cell r="G86">
            <v>69</v>
          </cell>
        </row>
        <row r="87">
          <cell r="A87">
            <v>86</v>
          </cell>
          <cell r="B87" t="str">
            <v>바탕만들기</v>
          </cell>
          <cell r="C87" t="str">
            <v>목재면</v>
          </cell>
          <cell r="D87" t="str">
            <v>m2</v>
          </cell>
          <cell r="E87">
            <v>49</v>
          </cell>
          <cell r="F87">
            <v>597</v>
          </cell>
          <cell r="G87">
            <v>11</v>
          </cell>
        </row>
        <row r="88">
          <cell r="A88">
            <v>87</v>
          </cell>
          <cell r="B88" t="str">
            <v>오일스테인칠</v>
          </cell>
          <cell r="C88" t="str">
            <v>목재면,2회</v>
          </cell>
          <cell r="D88" t="str">
            <v>m2</v>
          </cell>
          <cell r="E88">
            <v>1367</v>
          </cell>
          <cell r="F88">
            <v>2690</v>
          </cell>
          <cell r="G88">
            <v>53</v>
          </cell>
        </row>
        <row r="89">
          <cell r="A89">
            <v>88</v>
          </cell>
          <cell r="B89" t="str">
            <v>목재방부도장</v>
          </cell>
          <cell r="C89" t="str">
            <v>바탕+오일스테인2회</v>
          </cell>
          <cell r="D89" t="str">
            <v>m2</v>
          </cell>
          <cell r="E89">
            <v>1416</v>
          </cell>
          <cell r="F89">
            <v>3287</v>
          </cell>
          <cell r="G89">
            <v>64</v>
          </cell>
        </row>
        <row r="90">
          <cell r="A90">
            <v>89</v>
          </cell>
          <cell r="B90" t="str">
            <v>목재가공조립및설치</v>
          </cell>
          <cell r="C90" t="str">
            <v>보통구조,하</v>
          </cell>
          <cell r="D90" t="str">
            <v>m3</v>
          </cell>
          <cell r="E90">
            <v>0</v>
          </cell>
          <cell r="F90">
            <v>489540</v>
          </cell>
          <cell r="G90">
            <v>0</v>
          </cell>
        </row>
        <row r="91">
          <cell r="A91">
            <v>90</v>
          </cell>
          <cell r="B91" t="str">
            <v>자갈부설/깔기</v>
          </cell>
          <cell r="C91" t="str">
            <v>Φ50~100mm</v>
          </cell>
          <cell r="D91" t="str">
            <v>m3</v>
          </cell>
          <cell r="E91">
            <v>12720</v>
          </cell>
          <cell r="F91">
            <v>5319</v>
          </cell>
          <cell r="G91">
            <v>0</v>
          </cell>
        </row>
        <row r="92">
          <cell r="A92">
            <v>91</v>
          </cell>
          <cell r="B92" t="str">
            <v>볼트설치</v>
          </cell>
          <cell r="C92" t="str">
            <v>Φ16미만,경미</v>
          </cell>
          <cell r="D92" t="str">
            <v>개소</v>
          </cell>
          <cell r="E92">
            <v>0</v>
          </cell>
          <cell r="F92">
            <v>940</v>
          </cell>
          <cell r="G92">
            <v>0</v>
          </cell>
        </row>
        <row r="93">
          <cell r="A93">
            <v>92</v>
          </cell>
          <cell r="B93" t="str">
            <v>돌붙임</v>
          </cell>
          <cell r="C93" t="str">
            <v>갠돌(산석),찰붙임</v>
          </cell>
          <cell r="D93" t="str">
            <v>m2</v>
          </cell>
          <cell r="E93">
            <v>0</v>
          </cell>
          <cell r="F93">
            <v>14306</v>
          </cell>
          <cell r="G93">
            <v>0</v>
          </cell>
        </row>
        <row r="94">
          <cell r="A94">
            <v>93</v>
          </cell>
          <cell r="B94" t="str">
            <v>화강석설치</v>
          </cell>
          <cell r="C94" t="str">
            <v>화강석경계석설치품준용</v>
          </cell>
          <cell r="D94" t="str">
            <v>m3</v>
          </cell>
          <cell r="E94">
            <v>0</v>
          </cell>
          <cell r="F94">
            <v>263191</v>
          </cell>
          <cell r="G94">
            <v>0</v>
          </cell>
        </row>
        <row r="95">
          <cell r="A95">
            <v>94</v>
          </cell>
          <cell r="B95" t="str">
            <v>자연석쌓기(기계)</v>
          </cell>
          <cell r="C95" t="str">
            <v>400x500x600,20ton미만</v>
          </cell>
          <cell r="D95" t="str">
            <v>ton</v>
          </cell>
          <cell r="E95">
            <v>0</v>
          </cell>
          <cell r="F95">
            <v>74924</v>
          </cell>
          <cell r="G95">
            <v>31843</v>
          </cell>
        </row>
        <row r="96">
          <cell r="A96">
            <v>95</v>
          </cell>
          <cell r="B96" t="str">
            <v>시멘트액체방수</v>
          </cell>
          <cell r="C96" t="str">
            <v>C종,2차</v>
          </cell>
          <cell r="D96" t="str">
            <v>m2</v>
          </cell>
          <cell r="E96">
            <v>2456</v>
          </cell>
          <cell r="F96">
            <v>17340</v>
          </cell>
          <cell r="G96">
            <v>0</v>
          </cell>
        </row>
        <row r="97">
          <cell r="A97">
            <v>96</v>
          </cell>
          <cell r="B97" t="str">
            <v>벽돌쌓기</v>
          </cell>
          <cell r="C97" t="str">
            <v>표준형,0.5B,5000매미만</v>
          </cell>
          <cell r="D97" t="str">
            <v>1000매</v>
          </cell>
          <cell r="E97">
            <v>0</v>
          </cell>
          <cell r="F97">
            <v>205095</v>
          </cell>
          <cell r="G97">
            <v>0</v>
          </cell>
        </row>
        <row r="98">
          <cell r="A98">
            <v>97</v>
          </cell>
          <cell r="B98" t="str">
            <v>벽돌쌓기</v>
          </cell>
          <cell r="C98" t="str">
            <v>표준형,0.5B,5000매미만</v>
          </cell>
          <cell r="D98" t="str">
            <v>매</v>
          </cell>
          <cell r="E98">
            <v>0</v>
          </cell>
          <cell r="F98">
            <v>205</v>
          </cell>
          <cell r="G98">
            <v>0</v>
          </cell>
        </row>
        <row r="99">
          <cell r="A99">
            <v>98</v>
          </cell>
          <cell r="B99" t="str">
            <v>벽돌바닥깔기</v>
          </cell>
          <cell r="C99" t="str">
            <v>평깔기,표준형</v>
          </cell>
          <cell r="D99" t="str">
            <v>m2</v>
          </cell>
          <cell r="E99">
            <v>0</v>
          </cell>
          <cell r="F99">
            <v>16156</v>
          </cell>
          <cell r="G99">
            <v>0</v>
          </cell>
        </row>
        <row r="100">
          <cell r="A100">
            <v>99</v>
          </cell>
          <cell r="B100" t="str">
            <v>벽돌바닥깔기</v>
          </cell>
          <cell r="C100" t="str">
            <v>모로세워깔기,표준형</v>
          </cell>
          <cell r="D100" t="str">
            <v>m2</v>
          </cell>
          <cell r="E100">
            <v>0</v>
          </cell>
          <cell r="F100">
            <v>16156</v>
          </cell>
          <cell r="G100">
            <v>0</v>
          </cell>
        </row>
        <row r="101">
          <cell r="A101">
            <v>100</v>
          </cell>
          <cell r="B101" t="str">
            <v>치장줄눈</v>
          </cell>
          <cell r="C101" t="str">
            <v>한면치장</v>
          </cell>
          <cell r="D101" t="str">
            <v>m2</v>
          </cell>
          <cell r="E101">
            <v>0</v>
          </cell>
          <cell r="F101">
            <v>4033</v>
          </cell>
          <cell r="G101">
            <v>0</v>
          </cell>
        </row>
        <row r="102">
          <cell r="A102">
            <v>101</v>
          </cell>
          <cell r="B102" t="str">
            <v>파타일붙임</v>
          </cell>
          <cell r="C102">
            <v>0</v>
          </cell>
          <cell r="D102" t="str">
            <v>m2</v>
          </cell>
          <cell r="E102">
            <v>18025</v>
          </cell>
          <cell r="F102">
            <v>30940</v>
          </cell>
          <cell r="G102">
            <v>693</v>
          </cell>
        </row>
        <row r="103">
          <cell r="A103">
            <v>102</v>
          </cell>
          <cell r="B103" t="str">
            <v>연못설비공사</v>
          </cell>
          <cell r="D103" t="str">
            <v>식</v>
          </cell>
          <cell r="E103">
            <v>21586805.920000002</v>
          </cell>
          <cell r="F103">
            <v>16840169</v>
          </cell>
          <cell r="G103">
            <v>505205.07</v>
          </cell>
        </row>
        <row r="104">
          <cell r="A104">
            <v>103</v>
          </cell>
          <cell r="B104" t="str">
            <v>펌프신설</v>
          </cell>
          <cell r="C104" t="str">
            <v>4.0KW(4HP)이하</v>
          </cell>
          <cell r="D104" t="str">
            <v>대</v>
          </cell>
          <cell r="E104">
            <v>0</v>
          </cell>
          <cell r="F104">
            <v>95534</v>
          </cell>
          <cell r="G104">
            <v>0</v>
          </cell>
        </row>
        <row r="105">
          <cell r="A105">
            <v>104</v>
          </cell>
          <cell r="B105" t="str">
            <v>주철제 제수변부설</v>
          </cell>
          <cell r="C105" t="str">
            <v>150A(인력)</v>
          </cell>
          <cell r="D105" t="str">
            <v>EA</v>
          </cell>
          <cell r="E105">
            <v>0</v>
          </cell>
          <cell r="F105">
            <v>85711</v>
          </cell>
          <cell r="G105">
            <v>0</v>
          </cell>
        </row>
        <row r="106">
          <cell r="A106">
            <v>105</v>
          </cell>
          <cell r="B106" t="str">
            <v>주철제 제수변부설</v>
          </cell>
          <cell r="C106" t="str">
            <v>80A(인력)</v>
          </cell>
          <cell r="D106" t="str">
            <v>EA</v>
          </cell>
          <cell r="E106">
            <v>0</v>
          </cell>
          <cell r="F106">
            <v>73773</v>
          </cell>
          <cell r="G106">
            <v>0</v>
          </cell>
        </row>
        <row r="107">
          <cell r="A107">
            <v>106</v>
          </cell>
          <cell r="B107" t="str">
            <v>배관을위한구멍뚫기</v>
          </cell>
          <cell r="C107" t="str">
            <v>150A두께200mm 정도</v>
          </cell>
          <cell r="D107" t="str">
            <v>개소</v>
          </cell>
          <cell r="E107">
            <v>0</v>
          </cell>
          <cell r="F107">
            <v>21860</v>
          </cell>
          <cell r="G107">
            <v>0</v>
          </cell>
        </row>
        <row r="108">
          <cell r="A108">
            <v>107</v>
          </cell>
          <cell r="B108" t="str">
            <v>배관을위한구멍뚫기</v>
          </cell>
          <cell r="C108" t="str">
            <v>80A두께200mm 정도</v>
          </cell>
          <cell r="D108" t="str">
            <v>개소</v>
          </cell>
          <cell r="E108">
            <v>0</v>
          </cell>
          <cell r="F108">
            <v>16759</v>
          </cell>
          <cell r="G108">
            <v>0</v>
          </cell>
        </row>
        <row r="109">
          <cell r="A109">
            <v>108</v>
          </cell>
          <cell r="B109" t="str">
            <v>배관을위한구멍뚫기</v>
          </cell>
          <cell r="C109" t="str">
            <v>50A두께200mm 정도</v>
          </cell>
          <cell r="D109" t="str">
            <v>개소</v>
          </cell>
          <cell r="E109">
            <v>0</v>
          </cell>
          <cell r="F109">
            <v>15302</v>
          </cell>
          <cell r="G109">
            <v>0</v>
          </cell>
        </row>
        <row r="110">
          <cell r="A110">
            <v>109</v>
          </cell>
          <cell r="B110" t="str">
            <v>밸브설치</v>
          </cell>
          <cell r="C110" t="str">
            <v>15A~50A</v>
          </cell>
          <cell r="D110" t="str">
            <v>EA</v>
          </cell>
          <cell r="E110">
            <v>0</v>
          </cell>
          <cell r="F110">
            <v>4241</v>
          </cell>
          <cell r="G110">
            <v>0</v>
          </cell>
        </row>
        <row r="111">
          <cell r="A111">
            <v>110</v>
          </cell>
          <cell r="B111" t="str">
            <v>스텐레스 강관배관</v>
          </cell>
          <cell r="C111" t="str">
            <v>150A(옥외)10%감</v>
          </cell>
          <cell r="D111" t="str">
            <v>m</v>
          </cell>
          <cell r="E111">
            <v>0</v>
          </cell>
          <cell r="F111">
            <v>60768</v>
          </cell>
          <cell r="G111">
            <v>0</v>
          </cell>
        </row>
        <row r="112">
          <cell r="A112">
            <v>111</v>
          </cell>
          <cell r="B112" t="str">
            <v>스텐레스 강관배관</v>
          </cell>
          <cell r="C112" t="str">
            <v>80A(옥외)10%감</v>
          </cell>
          <cell r="D112" t="str">
            <v>m</v>
          </cell>
          <cell r="E112">
            <v>0</v>
          </cell>
          <cell r="F112">
            <v>30434</v>
          </cell>
          <cell r="G112">
            <v>0</v>
          </cell>
        </row>
        <row r="113">
          <cell r="A113">
            <v>112</v>
          </cell>
          <cell r="B113" t="str">
            <v>스텐레스 강관배관</v>
          </cell>
          <cell r="C113" t="str">
            <v>50A(옥외)10%감</v>
          </cell>
          <cell r="D113" t="str">
            <v>m</v>
          </cell>
          <cell r="E113">
            <v>0</v>
          </cell>
          <cell r="F113">
            <v>20357</v>
          </cell>
          <cell r="G113">
            <v>0</v>
          </cell>
        </row>
        <row r="114">
          <cell r="A114">
            <v>113</v>
          </cell>
          <cell r="B114" t="str">
            <v>시운전 배관길이</v>
          </cell>
          <cell r="C114">
            <v>0</v>
          </cell>
          <cell r="D114" t="str">
            <v>m</v>
          </cell>
          <cell r="E114">
            <v>0</v>
          </cell>
          <cell r="F114">
            <v>1575</v>
          </cell>
          <cell r="G114">
            <v>0</v>
          </cell>
        </row>
        <row r="115">
          <cell r="A115">
            <v>114</v>
          </cell>
          <cell r="B115" t="str">
            <v>터파기</v>
          </cell>
          <cell r="C115" t="str">
            <v>인력+B.H0.7M3,토사</v>
          </cell>
          <cell r="D115" t="str">
            <v>m3</v>
          </cell>
          <cell r="E115">
            <v>0</v>
          </cell>
          <cell r="F115">
            <v>8184</v>
          </cell>
          <cell r="G115">
            <v>0</v>
          </cell>
        </row>
        <row r="116">
          <cell r="A116">
            <v>115</v>
          </cell>
          <cell r="B116" t="str">
            <v>되메우기</v>
          </cell>
          <cell r="C116" t="str">
            <v>인력+B.H 0.7M3,토사</v>
          </cell>
          <cell r="D116" t="str">
            <v>m3</v>
          </cell>
          <cell r="E116">
            <v>0</v>
          </cell>
          <cell r="F116">
            <v>4092</v>
          </cell>
          <cell r="G116">
            <v>0</v>
          </cell>
        </row>
        <row r="117">
          <cell r="A117" t="str">
            <v>공통대가1</v>
          </cell>
          <cell r="B117" t="str">
            <v>합판거푸집</v>
          </cell>
          <cell r="C117" t="str">
            <v>4회</v>
          </cell>
          <cell r="D117" t="str">
            <v>m2</v>
          </cell>
          <cell r="E117">
            <v>4337</v>
          </cell>
          <cell r="F117">
            <v>12642</v>
          </cell>
        </row>
        <row r="118">
          <cell r="A118" t="str">
            <v>공통대가2</v>
          </cell>
          <cell r="B118" t="str">
            <v>합판거푸집</v>
          </cell>
          <cell r="C118" t="str">
            <v>6회</v>
          </cell>
          <cell r="D118" t="str">
            <v>m2</v>
          </cell>
          <cell r="E118">
            <v>4021</v>
          </cell>
          <cell r="F118">
            <v>10113</v>
          </cell>
        </row>
        <row r="119">
          <cell r="A119" t="str">
            <v>공통대가3</v>
          </cell>
          <cell r="B119" t="str">
            <v>철근가공조립</v>
          </cell>
          <cell r="C119" t="str">
            <v>간단</v>
          </cell>
          <cell r="D119" t="str">
            <v>kg</v>
          </cell>
          <cell r="E119">
            <v>8.4600000000000009</v>
          </cell>
          <cell r="F119">
            <v>273.33999999999997</v>
          </cell>
        </row>
        <row r="120">
          <cell r="A120" t="str">
            <v>공통대가4</v>
          </cell>
          <cell r="B120" t="str">
            <v>레미콘타설</v>
          </cell>
          <cell r="C120" t="str">
            <v>무근</v>
          </cell>
          <cell r="D120" t="str">
            <v>m3</v>
          </cell>
          <cell r="F120">
            <v>21380</v>
          </cell>
        </row>
        <row r="121">
          <cell r="A121" t="str">
            <v>공통대가5</v>
          </cell>
          <cell r="B121" t="str">
            <v>레미콘타설</v>
          </cell>
          <cell r="C121" t="str">
            <v>철근</v>
          </cell>
          <cell r="D121" t="str">
            <v>m3</v>
          </cell>
          <cell r="F121">
            <v>23577</v>
          </cell>
        </row>
        <row r="122">
          <cell r="A122" t="str">
            <v>공통대가6</v>
          </cell>
          <cell r="B122" t="str">
            <v>모르터</v>
          </cell>
          <cell r="C122" t="str">
            <v>1:2</v>
          </cell>
          <cell r="D122" t="str">
            <v>m3</v>
          </cell>
          <cell r="F122">
            <v>40922</v>
          </cell>
        </row>
        <row r="123">
          <cell r="A123" t="str">
            <v>공통대가7</v>
          </cell>
          <cell r="B123" t="str">
            <v>모르터</v>
          </cell>
          <cell r="C123" t="str">
            <v>1:3</v>
          </cell>
          <cell r="D123" t="str">
            <v>m3</v>
          </cell>
          <cell r="F123">
            <v>40922</v>
          </cell>
        </row>
        <row r="124">
          <cell r="A124" t="str">
            <v>공통대가8</v>
          </cell>
          <cell r="B124" t="str">
            <v>빗물받이</v>
          </cell>
          <cell r="C124" t="str">
            <v>410x510x940</v>
          </cell>
          <cell r="D124" t="str">
            <v>개소</v>
          </cell>
          <cell r="E124">
            <v>30901</v>
          </cell>
          <cell r="F124">
            <v>10032</v>
          </cell>
        </row>
        <row r="125">
          <cell r="A125" t="str">
            <v>공통대가9</v>
          </cell>
          <cell r="B125" t="str">
            <v>맹암거간선</v>
          </cell>
          <cell r="C125" t="str">
            <v xml:space="preserve"> </v>
          </cell>
          <cell r="D125" t="str">
            <v>m</v>
          </cell>
          <cell r="E125">
            <v>13781</v>
          </cell>
          <cell r="F125">
            <v>5424</v>
          </cell>
        </row>
        <row r="126">
          <cell r="A126" t="str">
            <v>공통대가10</v>
          </cell>
          <cell r="B126" t="str">
            <v>맹암거지선</v>
          </cell>
          <cell r="C126" t="str">
            <v xml:space="preserve"> </v>
          </cell>
          <cell r="D126" t="str">
            <v>m</v>
          </cell>
          <cell r="E126">
            <v>1520</v>
          </cell>
          <cell r="F126">
            <v>4092</v>
          </cell>
        </row>
        <row r="127">
          <cell r="A127" t="str">
            <v>공통산근1</v>
          </cell>
          <cell r="B127" t="str">
            <v>보조기층포설및다짐</v>
          </cell>
          <cell r="C127" t="str">
            <v>T20cm,40mm이하</v>
          </cell>
          <cell r="D127" t="str">
            <v>m3</v>
          </cell>
          <cell r="E127">
            <v>349</v>
          </cell>
          <cell r="F127">
            <v>1468</v>
          </cell>
          <cell r="G127">
            <v>585</v>
          </cell>
        </row>
        <row r="128">
          <cell r="A128" t="str">
            <v>공통산근2</v>
          </cell>
          <cell r="B128" t="str">
            <v>보조기층포설및다짐</v>
          </cell>
          <cell r="C128" t="str">
            <v>T15cm,40mm이하</v>
          </cell>
          <cell r="D128" t="str">
            <v>m3</v>
          </cell>
          <cell r="E128">
            <v>640</v>
          </cell>
          <cell r="F128">
            <v>2772</v>
          </cell>
          <cell r="G128">
            <v>1107</v>
          </cell>
        </row>
        <row r="129">
          <cell r="A129" t="str">
            <v>공통산근3</v>
          </cell>
          <cell r="B129" t="str">
            <v>시멘트운반</v>
          </cell>
          <cell r="C129" t="str">
            <v>L=20Km</v>
          </cell>
          <cell r="D129" t="str">
            <v>포</v>
          </cell>
          <cell r="G129">
            <v>482</v>
          </cell>
        </row>
        <row r="130">
          <cell r="A130" t="str">
            <v>공통산근4</v>
          </cell>
          <cell r="B130" t="str">
            <v>철근운반</v>
          </cell>
          <cell r="C130" t="str">
            <v>L=20Km</v>
          </cell>
          <cell r="D130" t="str">
            <v>ton</v>
          </cell>
          <cell r="G130">
            <v>10583</v>
          </cell>
        </row>
      </sheetData>
      <sheetData sheetId="10"/>
      <sheetData sheetId="11"/>
      <sheetData sheetId="12"/>
      <sheetData sheetId="13"/>
      <sheetData sheetId="14"/>
      <sheetData sheetId="15" refreshError="1">
        <row r="1">
          <cell r="B1" t="str">
            <v>직 종 명</v>
          </cell>
          <cell r="C1" t="str">
            <v>2001년하반기노임</v>
          </cell>
          <cell r="D1" t="str">
            <v>2002년상반기노임</v>
          </cell>
          <cell r="E1" t="str">
            <v>비  고</v>
          </cell>
          <cell r="F1" t="str">
            <v>낙찰율적용가</v>
          </cell>
        </row>
        <row r="2">
          <cell r="B2" t="str">
            <v>갱부</v>
          </cell>
          <cell r="C2">
            <v>48994</v>
          </cell>
          <cell r="D2">
            <v>49863</v>
          </cell>
          <cell r="F2">
            <v>49863</v>
          </cell>
        </row>
        <row r="3">
          <cell r="B3" t="str">
            <v>건축목공</v>
          </cell>
          <cell r="C3">
            <v>66753</v>
          </cell>
          <cell r="D3">
            <v>69086</v>
          </cell>
          <cell r="F3">
            <v>69086</v>
          </cell>
        </row>
        <row r="4">
          <cell r="B4" t="str">
            <v>형틀목공</v>
          </cell>
          <cell r="C4">
            <v>67648</v>
          </cell>
          <cell r="D4">
            <v>71251</v>
          </cell>
          <cell r="F4">
            <v>71251</v>
          </cell>
        </row>
        <row r="5">
          <cell r="B5" t="str">
            <v>창호목공</v>
          </cell>
          <cell r="C5">
            <v>55545</v>
          </cell>
          <cell r="D5">
            <v>55664</v>
          </cell>
          <cell r="F5">
            <v>55664</v>
          </cell>
        </row>
        <row r="6">
          <cell r="B6" t="str">
            <v>철골공</v>
          </cell>
          <cell r="C6">
            <v>66569</v>
          </cell>
          <cell r="D6">
            <v>67147</v>
          </cell>
          <cell r="F6">
            <v>67147</v>
          </cell>
        </row>
        <row r="7">
          <cell r="B7" t="str">
            <v>철공</v>
          </cell>
          <cell r="C7">
            <v>64286</v>
          </cell>
          <cell r="D7">
            <v>63963</v>
          </cell>
          <cell r="F7">
            <v>63963</v>
          </cell>
        </row>
        <row r="8">
          <cell r="B8" t="str">
            <v>철근공</v>
          </cell>
          <cell r="C8">
            <v>70167</v>
          </cell>
          <cell r="D8">
            <v>73192</v>
          </cell>
          <cell r="F8">
            <v>73192</v>
          </cell>
        </row>
        <row r="9">
          <cell r="B9" t="str">
            <v>철판공</v>
          </cell>
          <cell r="C9">
            <v>59175</v>
          </cell>
          <cell r="D9">
            <v>64601</v>
          </cell>
          <cell r="F9">
            <v>64601</v>
          </cell>
        </row>
        <row r="10">
          <cell r="B10" t="str">
            <v>샷시공</v>
          </cell>
          <cell r="C10">
            <v>59368</v>
          </cell>
          <cell r="D10">
            <v>65205</v>
          </cell>
          <cell r="F10">
            <v>65205</v>
          </cell>
        </row>
        <row r="11">
          <cell r="B11" t="str">
            <v>절단공</v>
          </cell>
          <cell r="C11">
            <v>63118</v>
          </cell>
          <cell r="D11">
            <v>57667</v>
          </cell>
          <cell r="F11">
            <v>57667</v>
          </cell>
        </row>
        <row r="12">
          <cell r="B12" t="str">
            <v>석공</v>
          </cell>
          <cell r="C12">
            <v>69479</v>
          </cell>
          <cell r="D12">
            <v>78296</v>
          </cell>
          <cell r="F12">
            <v>78296</v>
          </cell>
        </row>
        <row r="13">
          <cell r="B13" t="str">
            <v>특수비계공</v>
          </cell>
          <cell r="C13">
            <v>73274</v>
          </cell>
          <cell r="D13">
            <v>77967</v>
          </cell>
          <cell r="F13">
            <v>77967</v>
          </cell>
        </row>
        <row r="14">
          <cell r="B14" t="str">
            <v>비계공</v>
          </cell>
          <cell r="C14">
            <v>71272</v>
          </cell>
          <cell r="D14">
            <v>75140</v>
          </cell>
          <cell r="F14">
            <v>75140</v>
          </cell>
        </row>
        <row r="15">
          <cell r="B15" t="str">
            <v>동발공(터널)</v>
          </cell>
          <cell r="C15">
            <v>60263</v>
          </cell>
          <cell r="D15">
            <v>56000</v>
          </cell>
          <cell r="F15">
            <v>56000</v>
          </cell>
        </row>
        <row r="16">
          <cell r="B16" t="str">
            <v>조적공</v>
          </cell>
          <cell r="C16">
            <v>61286</v>
          </cell>
          <cell r="D16">
            <v>66461</v>
          </cell>
          <cell r="F16">
            <v>66461</v>
          </cell>
        </row>
        <row r="17">
          <cell r="B17" t="str">
            <v>치장벽돌공</v>
          </cell>
          <cell r="C17">
            <v>61878</v>
          </cell>
          <cell r="D17">
            <v>62612</v>
          </cell>
          <cell r="F17">
            <v>62612</v>
          </cell>
        </row>
        <row r="18">
          <cell r="B18" t="str">
            <v>벽돌(블럭)제작공</v>
          </cell>
          <cell r="C18">
            <v>60197</v>
          </cell>
          <cell r="D18">
            <v>58386</v>
          </cell>
          <cell r="F18">
            <v>58386</v>
          </cell>
        </row>
        <row r="19">
          <cell r="B19" t="str">
            <v>미장공</v>
          </cell>
          <cell r="C19">
            <v>62196</v>
          </cell>
          <cell r="D19">
            <v>67451</v>
          </cell>
          <cell r="F19">
            <v>67451</v>
          </cell>
        </row>
        <row r="20">
          <cell r="B20" t="str">
            <v>방수공</v>
          </cell>
          <cell r="C20">
            <v>52636</v>
          </cell>
          <cell r="D20">
            <v>56597</v>
          </cell>
          <cell r="F20">
            <v>56597</v>
          </cell>
        </row>
        <row r="21">
          <cell r="B21" t="str">
            <v>타일공</v>
          </cell>
          <cell r="C21">
            <v>61694</v>
          </cell>
          <cell r="D21">
            <v>67477</v>
          </cell>
          <cell r="F21">
            <v>67477</v>
          </cell>
        </row>
        <row r="22">
          <cell r="B22" t="str">
            <v>줄눈공</v>
          </cell>
          <cell r="C22">
            <v>56218</v>
          </cell>
          <cell r="D22">
            <v>60197</v>
          </cell>
          <cell r="F22">
            <v>60197</v>
          </cell>
        </row>
        <row r="23">
          <cell r="B23" t="str">
            <v>연마공</v>
          </cell>
          <cell r="C23">
            <v>62946</v>
          </cell>
          <cell r="D23">
            <v>66696</v>
          </cell>
          <cell r="F23">
            <v>66696</v>
          </cell>
        </row>
        <row r="24">
          <cell r="B24" t="str">
            <v>콘크리트공</v>
          </cell>
          <cell r="C24">
            <v>67489</v>
          </cell>
          <cell r="D24">
            <v>68884</v>
          </cell>
          <cell r="F24">
            <v>68884</v>
          </cell>
        </row>
        <row r="25">
          <cell r="B25" t="str">
            <v>보일러공</v>
          </cell>
          <cell r="C25">
            <v>48864</v>
          </cell>
          <cell r="D25">
            <v>44487</v>
          </cell>
          <cell r="F25">
            <v>44487</v>
          </cell>
        </row>
        <row r="26">
          <cell r="B26" t="str">
            <v>배관공</v>
          </cell>
          <cell r="C26">
            <v>54533</v>
          </cell>
          <cell r="D26">
            <v>60590</v>
          </cell>
          <cell r="F26">
            <v>60590</v>
          </cell>
        </row>
        <row r="27">
          <cell r="B27" t="str">
            <v>위생공</v>
          </cell>
          <cell r="C27">
            <v>53112</v>
          </cell>
          <cell r="D27">
            <v>53984</v>
          </cell>
          <cell r="F27">
            <v>53984</v>
          </cell>
        </row>
        <row r="28">
          <cell r="B28" t="str">
            <v>보온공</v>
          </cell>
          <cell r="C28">
            <v>55637</v>
          </cell>
          <cell r="D28">
            <v>58030</v>
          </cell>
          <cell r="F28">
            <v>58030</v>
          </cell>
        </row>
        <row r="29">
          <cell r="B29" t="str">
            <v>도장공</v>
          </cell>
          <cell r="C29">
            <v>57454</v>
          </cell>
          <cell r="D29">
            <v>59780</v>
          </cell>
          <cell r="F29">
            <v>59780</v>
          </cell>
        </row>
        <row r="30">
          <cell r="B30" t="str">
            <v>내장공</v>
          </cell>
          <cell r="C30">
            <v>62326</v>
          </cell>
          <cell r="D30">
            <v>67326</v>
          </cell>
          <cell r="F30">
            <v>67326</v>
          </cell>
        </row>
        <row r="31">
          <cell r="B31" t="str">
            <v>도배공</v>
          </cell>
          <cell r="C31">
            <v>50711</v>
          </cell>
          <cell r="D31">
            <v>54579</v>
          </cell>
          <cell r="F31">
            <v>54579</v>
          </cell>
        </row>
        <row r="32">
          <cell r="B32" t="str">
            <v>지붕잇기공</v>
          </cell>
          <cell r="C32">
            <v>66038</v>
          </cell>
          <cell r="D32">
            <v>66982</v>
          </cell>
          <cell r="F32">
            <v>66982</v>
          </cell>
        </row>
        <row r="33">
          <cell r="B33" t="str">
            <v>견출공</v>
          </cell>
          <cell r="C33">
            <v>60095</v>
          </cell>
          <cell r="D33">
            <v>64564</v>
          </cell>
          <cell r="F33">
            <v>64564</v>
          </cell>
        </row>
        <row r="34">
          <cell r="B34" t="str">
            <v>판넬조립공</v>
          </cell>
          <cell r="C34">
            <v>63694</v>
          </cell>
          <cell r="D34">
            <v>59771</v>
          </cell>
          <cell r="F34">
            <v>59771</v>
          </cell>
        </row>
        <row r="35">
          <cell r="B35" t="str">
            <v>화약취급공</v>
          </cell>
          <cell r="C35">
            <v>66179</v>
          </cell>
          <cell r="D35">
            <v>73666</v>
          </cell>
          <cell r="F35">
            <v>73666</v>
          </cell>
        </row>
        <row r="36">
          <cell r="B36" t="str">
            <v>착암공</v>
          </cell>
          <cell r="C36">
            <v>54280</v>
          </cell>
          <cell r="D36">
            <v>56840</v>
          </cell>
          <cell r="F36">
            <v>56840</v>
          </cell>
        </row>
        <row r="37">
          <cell r="B37" t="str">
            <v>보안공</v>
          </cell>
          <cell r="C37">
            <v>44195</v>
          </cell>
          <cell r="D37">
            <v>39737</v>
          </cell>
          <cell r="F37">
            <v>39737</v>
          </cell>
        </row>
        <row r="38">
          <cell r="B38" t="str">
            <v>포장공</v>
          </cell>
          <cell r="C38">
            <v>58672</v>
          </cell>
          <cell r="D38">
            <v>63786</v>
          </cell>
          <cell r="F38">
            <v>63786</v>
          </cell>
        </row>
        <row r="39">
          <cell r="B39" t="str">
            <v>포설공</v>
          </cell>
          <cell r="C39">
            <v>56860</v>
          </cell>
          <cell r="D39">
            <v>52740</v>
          </cell>
          <cell r="F39">
            <v>52740</v>
          </cell>
        </row>
        <row r="40">
          <cell r="B40" t="str">
            <v>궤도공</v>
          </cell>
          <cell r="C40">
            <v>62234</v>
          </cell>
          <cell r="D40">
            <v>65978</v>
          </cell>
          <cell r="F40">
            <v>65978</v>
          </cell>
        </row>
        <row r="41">
          <cell r="B41" t="str">
            <v>용접공(철도)</v>
          </cell>
          <cell r="C41">
            <v>63629</v>
          </cell>
          <cell r="D41">
            <v>65262</v>
          </cell>
          <cell r="F41">
            <v>65262</v>
          </cell>
        </row>
        <row r="42">
          <cell r="B42" t="str">
            <v>잠수부</v>
          </cell>
          <cell r="C42">
            <v>88034</v>
          </cell>
          <cell r="D42">
            <v>91893</v>
          </cell>
          <cell r="F42">
            <v>91893</v>
          </cell>
        </row>
        <row r="43">
          <cell r="B43" t="str">
            <v>보링공(지질조사)</v>
          </cell>
          <cell r="C43">
            <v>46378</v>
          </cell>
          <cell r="D43">
            <v>51152</v>
          </cell>
          <cell r="F43">
            <v>51152</v>
          </cell>
        </row>
        <row r="44">
          <cell r="B44" t="str">
            <v>조경공</v>
          </cell>
          <cell r="C44">
            <v>55700</v>
          </cell>
          <cell r="D44">
            <v>60423</v>
          </cell>
          <cell r="F44">
            <v>60423</v>
          </cell>
        </row>
        <row r="45">
          <cell r="B45" t="str">
            <v>벌목부</v>
          </cell>
          <cell r="C45">
            <v>63702</v>
          </cell>
          <cell r="D45">
            <v>64595</v>
          </cell>
          <cell r="F45">
            <v>64595</v>
          </cell>
        </row>
        <row r="46">
          <cell r="B46" t="str">
            <v>조림인부</v>
          </cell>
          <cell r="C46">
            <v>40152</v>
          </cell>
          <cell r="D46">
            <v>40705</v>
          </cell>
          <cell r="F46">
            <v>40705</v>
          </cell>
        </row>
        <row r="47">
          <cell r="B47" t="str">
            <v>플랜트기계설치공</v>
          </cell>
          <cell r="C47">
            <v>66046</v>
          </cell>
          <cell r="D47">
            <v>67802</v>
          </cell>
          <cell r="F47">
            <v>67802</v>
          </cell>
        </row>
        <row r="48">
          <cell r="B48" t="str">
            <v>플랜트특수용접공</v>
          </cell>
          <cell r="C48">
            <v>85784</v>
          </cell>
          <cell r="D48">
            <v>89849</v>
          </cell>
          <cell r="F48">
            <v>89849</v>
          </cell>
        </row>
        <row r="49">
          <cell r="B49" t="str">
            <v>플랜트용접공</v>
          </cell>
          <cell r="C49">
            <v>62886</v>
          </cell>
          <cell r="D49">
            <v>65712</v>
          </cell>
          <cell r="F49">
            <v>65712</v>
          </cell>
        </row>
        <row r="50">
          <cell r="B50" t="str">
            <v>플랜트배관공</v>
          </cell>
          <cell r="C50">
            <v>63034</v>
          </cell>
          <cell r="D50">
            <v>69836</v>
          </cell>
          <cell r="F50">
            <v>69836</v>
          </cell>
        </row>
        <row r="51">
          <cell r="B51" t="str">
            <v>플랜트제관공</v>
          </cell>
          <cell r="C51">
            <v>53497</v>
          </cell>
          <cell r="D51">
            <v>56906</v>
          </cell>
          <cell r="F51">
            <v>56906</v>
          </cell>
        </row>
        <row r="52">
          <cell r="B52" t="str">
            <v>시공측량사</v>
          </cell>
          <cell r="C52">
            <v>48997</v>
          </cell>
          <cell r="D52">
            <v>46927</v>
          </cell>
          <cell r="F52">
            <v>46927</v>
          </cell>
        </row>
        <row r="53">
          <cell r="B53" t="str">
            <v>시공측량사조수</v>
          </cell>
          <cell r="C53">
            <v>31559</v>
          </cell>
          <cell r="D53">
            <v>33274</v>
          </cell>
          <cell r="F53">
            <v>33274</v>
          </cell>
        </row>
        <row r="54">
          <cell r="B54" t="str">
            <v>측부</v>
          </cell>
          <cell r="C54">
            <v>31179</v>
          </cell>
          <cell r="D54">
            <v>30212</v>
          </cell>
          <cell r="F54">
            <v>30212</v>
          </cell>
        </row>
        <row r="55">
          <cell r="B55" t="str">
            <v>송전전공</v>
          </cell>
          <cell r="C55">
            <v>228665</v>
          </cell>
          <cell r="D55">
            <v>238611</v>
          </cell>
          <cell r="F55">
            <v>238611</v>
          </cell>
        </row>
        <row r="56">
          <cell r="B56" t="str">
            <v>송전활선전공</v>
          </cell>
          <cell r="C56">
            <v>273511</v>
          </cell>
          <cell r="D56">
            <v>279149</v>
          </cell>
          <cell r="F56">
            <v>279149</v>
          </cell>
        </row>
        <row r="57">
          <cell r="B57" t="str">
            <v>배전전공</v>
          </cell>
          <cell r="C57">
            <v>165958</v>
          </cell>
          <cell r="D57">
            <v>156907</v>
          </cell>
          <cell r="F57">
            <v>156907</v>
          </cell>
        </row>
        <row r="58">
          <cell r="B58" t="str">
            <v>배전활선전공</v>
          </cell>
          <cell r="C58">
            <v>222274</v>
          </cell>
          <cell r="D58">
            <v>236090</v>
          </cell>
          <cell r="F58">
            <v>236090</v>
          </cell>
        </row>
        <row r="59">
          <cell r="B59" t="str">
            <v>플랜트전공</v>
          </cell>
          <cell r="C59">
            <v>59158</v>
          </cell>
          <cell r="D59">
            <v>59669</v>
          </cell>
          <cell r="F59">
            <v>59669</v>
          </cell>
        </row>
        <row r="60">
          <cell r="B60" t="str">
            <v>내선전공</v>
          </cell>
          <cell r="C60">
            <v>53401</v>
          </cell>
          <cell r="D60">
            <v>56143</v>
          </cell>
          <cell r="F60">
            <v>56143</v>
          </cell>
        </row>
        <row r="61">
          <cell r="B61" t="str">
            <v>특고압케이블전공</v>
          </cell>
          <cell r="C61">
            <v>109081</v>
          </cell>
          <cell r="D61">
            <v>122075</v>
          </cell>
          <cell r="F61">
            <v>122075</v>
          </cell>
        </row>
        <row r="62">
          <cell r="B62" t="str">
            <v>고압케이블전공</v>
          </cell>
          <cell r="C62">
            <v>80902</v>
          </cell>
          <cell r="D62">
            <v>89217</v>
          </cell>
          <cell r="F62">
            <v>89217</v>
          </cell>
        </row>
        <row r="63">
          <cell r="B63" t="str">
            <v>저압케이블전공</v>
          </cell>
          <cell r="C63">
            <v>67695</v>
          </cell>
          <cell r="D63">
            <v>73973</v>
          </cell>
          <cell r="F63">
            <v>73973</v>
          </cell>
        </row>
        <row r="64">
          <cell r="B64" t="str">
            <v>철도신호공</v>
          </cell>
          <cell r="C64">
            <v>91681</v>
          </cell>
          <cell r="D64">
            <v>88110</v>
          </cell>
          <cell r="F64">
            <v>88110</v>
          </cell>
        </row>
        <row r="65">
          <cell r="B65" t="str">
            <v>계장공</v>
          </cell>
          <cell r="C65">
            <v>57107</v>
          </cell>
          <cell r="D65">
            <v>62012</v>
          </cell>
          <cell r="F65">
            <v>62012</v>
          </cell>
        </row>
        <row r="66">
          <cell r="B66" t="str">
            <v>통신외선공</v>
          </cell>
          <cell r="C66">
            <v>89403</v>
          </cell>
          <cell r="D66">
            <v>90961</v>
          </cell>
          <cell r="F66">
            <v>90961</v>
          </cell>
        </row>
        <row r="67">
          <cell r="B67" t="str">
            <v>통신설비공</v>
          </cell>
          <cell r="C67">
            <v>77635</v>
          </cell>
          <cell r="D67">
            <v>77401</v>
          </cell>
          <cell r="F67">
            <v>77401</v>
          </cell>
        </row>
        <row r="68">
          <cell r="B68" t="str">
            <v>통신내선공</v>
          </cell>
          <cell r="C68">
            <v>60507</v>
          </cell>
          <cell r="D68">
            <v>63806</v>
          </cell>
          <cell r="F68">
            <v>63806</v>
          </cell>
        </row>
        <row r="69">
          <cell r="B69" t="str">
            <v>통신케이블공</v>
          </cell>
          <cell r="C69">
            <v>94873</v>
          </cell>
          <cell r="D69">
            <v>95424</v>
          </cell>
          <cell r="F69">
            <v>95424</v>
          </cell>
        </row>
        <row r="70">
          <cell r="B70" t="str">
            <v>무선안테나공</v>
          </cell>
          <cell r="C70">
            <v>95069</v>
          </cell>
          <cell r="D70">
            <v>95000</v>
          </cell>
          <cell r="F70">
            <v>95000</v>
          </cell>
        </row>
        <row r="71">
          <cell r="B71" t="str">
            <v>작업반장</v>
          </cell>
          <cell r="C71">
            <v>58657</v>
          </cell>
          <cell r="D71">
            <v>63904</v>
          </cell>
          <cell r="F71">
            <v>63904</v>
          </cell>
        </row>
        <row r="72">
          <cell r="B72" t="str">
            <v>목도</v>
          </cell>
          <cell r="C72">
            <v>65052</v>
          </cell>
          <cell r="D72">
            <v>67725</v>
          </cell>
          <cell r="F72">
            <v>67725</v>
          </cell>
        </row>
        <row r="73">
          <cell r="B73" t="str">
            <v>조력공</v>
          </cell>
          <cell r="C73">
            <v>45775</v>
          </cell>
          <cell r="D73">
            <v>52283</v>
          </cell>
          <cell r="F73">
            <v>52283</v>
          </cell>
        </row>
        <row r="74">
          <cell r="B74" t="str">
            <v>특별인부</v>
          </cell>
          <cell r="C74">
            <v>52788</v>
          </cell>
          <cell r="D74">
            <v>55970</v>
          </cell>
          <cell r="F74">
            <v>55970</v>
          </cell>
        </row>
        <row r="75">
          <cell r="B75" t="str">
            <v>보통인부</v>
          </cell>
          <cell r="C75">
            <v>38932</v>
          </cell>
          <cell r="D75">
            <v>40922</v>
          </cell>
          <cell r="F75">
            <v>40922</v>
          </cell>
        </row>
        <row r="76">
          <cell r="B76" t="str">
            <v>중기운전기사</v>
          </cell>
          <cell r="C76">
            <v>57633</v>
          </cell>
          <cell r="D76">
            <v>56603</v>
          </cell>
          <cell r="F76">
            <v>56603</v>
          </cell>
        </row>
        <row r="77">
          <cell r="B77" t="str">
            <v>중기조장</v>
          </cell>
          <cell r="C77">
            <v>66191</v>
          </cell>
          <cell r="D77">
            <v>68228</v>
          </cell>
          <cell r="F77">
            <v>68228</v>
          </cell>
        </row>
        <row r="78">
          <cell r="B78" t="str">
            <v>운전사(운반차)</v>
          </cell>
          <cell r="C78">
            <v>55534</v>
          </cell>
          <cell r="D78">
            <v>55214</v>
          </cell>
          <cell r="F78">
            <v>55214</v>
          </cell>
        </row>
        <row r="79">
          <cell r="B79" t="str">
            <v>운전사(기계)</v>
          </cell>
          <cell r="C79">
            <v>48859</v>
          </cell>
          <cell r="D79">
            <v>47653</v>
          </cell>
          <cell r="F79">
            <v>47653</v>
          </cell>
        </row>
        <row r="80">
          <cell r="B80" t="str">
            <v>중기운전조수</v>
          </cell>
          <cell r="C80">
            <v>44975</v>
          </cell>
          <cell r="D80">
            <v>43994</v>
          </cell>
          <cell r="F80">
            <v>43994</v>
          </cell>
        </row>
        <row r="81">
          <cell r="B81" t="str">
            <v>고 급  선 원</v>
          </cell>
          <cell r="C81">
            <v>63465</v>
          </cell>
          <cell r="D81">
            <v>65527</v>
          </cell>
          <cell r="F81">
            <v>65527</v>
          </cell>
        </row>
        <row r="82">
          <cell r="B82" t="str">
            <v>보 통  선 원</v>
          </cell>
          <cell r="C82">
            <v>48348</v>
          </cell>
          <cell r="D82">
            <v>49165</v>
          </cell>
          <cell r="F82">
            <v>49165</v>
          </cell>
        </row>
        <row r="83">
          <cell r="B83" t="str">
            <v>선        부</v>
          </cell>
          <cell r="C83">
            <v>42756</v>
          </cell>
          <cell r="D83">
            <v>43883</v>
          </cell>
          <cell r="F83">
            <v>43883</v>
          </cell>
        </row>
        <row r="84">
          <cell r="B84" t="str">
            <v>준설선  선장</v>
          </cell>
          <cell r="C84">
            <v>71491</v>
          </cell>
          <cell r="D84">
            <v>77731</v>
          </cell>
          <cell r="F84">
            <v>77731</v>
          </cell>
        </row>
        <row r="85">
          <cell r="B85" t="str">
            <v>준설선기관장</v>
          </cell>
          <cell r="C85">
            <v>71301</v>
          </cell>
          <cell r="D85">
            <v>68798</v>
          </cell>
          <cell r="F85">
            <v>68798</v>
          </cell>
        </row>
        <row r="86">
          <cell r="B86" t="str">
            <v>준설선기관사</v>
          </cell>
          <cell r="C86">
            <v>55913</v>
          </cell>
          <cell r="D86">
            <v>56920</v>
          </cell>
          <cell r="F86">
            <v>56920</v>
          </cell>
        </row>
        <row r="87">
          <cell r="B87" t="str">
            <v>준설선운전사</v>
          </cell>
          <cell r="C87">
            <v>54347</v>
          </cell>
          <cell r="D87">
            <v>56831</v>
          </cell>
          <cell r="F87">
            <v>56831</v>
          </cell>
        </row>
        <row r="88">
          <cell r="B88" t="str">
            <v>준설선전기사</v>
          </cell>
          <cell r="C88">
            <v>54471</v>
          </cell>
          <cell r="D88">
            <v>51756</v>
          </cell>
          <cell r="F88">
            <v>51756</v>
          </cell>
        </row>
        <row r="89">
          <cell r="B89" t="str">
            <v>기계설치공</v>
          </cell>
          <cell r="C89">
            <v>54468</v>
          </cell>
          <cell r="D89">
            <v>57749</v>
          </cell>
          <cell r="F89">
            <v>57749</v>
          </cell>
        </row>
        <row r="90">
          <cell r="B90" t="str">
            <v>기   계   공</v>
          </cell>
          <cell r="C90">
            <v>50809</v>
          </cell>
          <cell r="D90">
            <v>49113</v>
          </cell>
        </row>
        <row r="91">
          <cell r="B91" t="str">
            <v>제   도   사</v>
          </cell>
          <cell r="C91">
            <v>54433</v>
          </cell>
          <cell r="D91">
            <v>51818</v>
          </cell>
          <cell r="F91">
            <v>51818</v>
          </cell>
        </row>
        <row r="92">
          <cell r="B92" t="str">
            <v>시 험 사 1급</v>
          </cell>
          <cell r="C92">
            <v>46634</v>
          </cell>
          <cell r="D92">
            <v>52142</v>
          </cell>
          <cell r="F92">
            <v>52142</v>
          </cell>
        </row>
        <row r="93">
          <cell r="B93" t="str">
            <v>시 험 사 2급</v>
          </cell>
          <cell r="C93">
            <v>36671</v>
          </cell>
          <cell r="D93">
            <v>41297</v>
          </cell>
          <cell r="F93">
            <v>41297</v>
          </cell>
        </row>
        <row r="94">
          <cell r="B94" t="str">
            <v>시험보조수</v>
          </cell>
          <cell r="C94">
            <v>32484</v>
          </cell>
          <cell r="D94">
            <v>34308</v>
          </cell>
          <cell r="F94">
            <v>34308</v>
          </cell>
        </row>
        <row r="95">
          <cell r="B95" t="str">
            <v>유리공</v>
          </cell>
          <cell r="C95">
            <v>58873</v>
          </cell>
          <cell r="D95">
            <v>66670</v>
          </cell>
          <cell r="F95">
            <v>66670</v>
          </cell>
        </row>
        <row r="96">
          <cell r="B96" t="str">
            <v>함석공</v>
          </cell>
          <cell r="C96">
            <v>61305</v>
          </cell>
          <cell r="D96">
            <v>63308</v>
          </cell>
          <cell r="F96">
            <v>63308</v>
          </cell>
        </row>
        <row r="97">
          <cell r="B97" t="str">
            <v>용접공</v>
          </cell>
          <cell r="C97">
            <v>60389</v>
          </cell>
          <cell r="D97">
            <v>63468</v>
          </cell>
          <cell r="F97">
            <v>63468</v>
          </cell>
        </row>
        <row r="98">
          <cell r="B98" t="str">
            <v>닥트공</v>
          </cell>
          <cell r="C98">
            <v>51634</v>
          </cell>
          <cell r="D98">
            <v>52693</v>
          </cell>
          <cell r="F98">
            <v>52693</v>
          </cell>
        </row>
        <row r="99">
          <cell r="B99" t="str">
            <v>할석공</v>
          </cell>
          <cell r="C99">
            <v>68036</v>
          </cell>
          <cell r="D99">
            <v>72869</v>
          </cell>
          <cell r="F99">
            <v>72869</v>
          </cell>
        </row>
        <row r="100">
          <cell r="B100" t="str">
            <v>제철축로공</v>
          </cell>
          <cell r="C100">
            <v>93594</v>
          </cell>
          <cell r="D100">
            <v>102605</v>
          </cell>
          <cell r="F100">
            <v>102605</v>
          </cell>
        </row>
        <row r="101">
          <cell r="B101" t="str">
            <v>지적기사 1급</v>
          </cell>
          <cell r="C101">
            <v>97558</v>
          </cell>
          <cell r="D101">
            <v>98423</v>
          </cell>
          <cell r="F101">
            <v>98423</v>
          </cell>
        </row>
        <row r="102">
          <cell r="B102" t="str">
            <v>지적기사 2급</v>
          </cell>
          <cell r="C102">
            <v>81569</v>
          </cell>
          <cell r="D102">
            <v>81508</v>
          </cell>
          <cell r="F102">
            <v>81508</v>
          </cell>
        </row>
        <row r="103">
          <cell r="B103" t="str">
            <v>지적기능사1급</v>
          </cell>
          <cell r="C103">
            <v>57871</v>
          </cell>
          <cell r="D103">
            <v>60647</v>
          </cell>
          <cell r="F103">
            <v>60647</v>
          </cell>
        </row>
        <row r="104">
          <cell r="B104" t="str">
            <v>지적기능사2급</v>
          </cell>
          <cell r="C104">
            <v>44111</v>
          </cell>
          <cell r="D104">
            <v>45735</v>
          </cell>
          <cell r="F104">
            <v>45735</v>
          </cell>
        </row>
        <row r="105">
          <cell r="B105" t="str">
            <v>H/W설치기사</v>
          </cell>
          <cell r="C105">
            <v>81405</v>
          </cell>
          <cell r="D105">
            <v>82720</v>
          </cell>
          <cell r="F105">
            <v>82720</v>
          </cell>
        </row>
        <row r="106">
          <cell r="B106" t="str">
            <v>H/W시험기사</v>
          </cell>
          <cell r="C106">
            <v>88498</v>
          </cell>
          <cell r="D106">
            <v>89846</v>
          </cell>
          <cell r="F106">
            <v>89846</v>
          </cell>
        </row>
        <row r="107">
          <cell r="B107" t="str">
            <v>S/W시험기사</v>
          </cell>
          <cell r="C107">
            <v>98454</v>
          </cell>
          <cell r="D107">
            <v>98026</v>
          </cell>
          <cell r="F107">
            <v>98026</v>
          </cell>
        </row>
        <row r="108">
          <cell r="B108" t="str">
            <v>CPU시험기사</v>
          </cell>
          <cell r="C108">
            <v>86879</v>
          </cell>
          <cell r="D108">
            <v>88355</v>
          </cell>
          <cell r="F108">
            <v>88355</v>
          </cell>
        </row>
        <row r="109">
          <cell r="B109" t="str">
            <v>광통신기사</v>
          </cell>
          <cell r="C109">
            <v>101131</v>
          </cell>
          <cell r="D109">
            <v>108739</v>
          </cell>
          <cell r="F109">
            <v>108739</v>
          </cell>
        </row>
        <row r="110">
          <cell r="B110" t="str">
            <v>광케이블기사</v>
          </cell>
          <cell r="C110">
            <v>100005</v>
          </cell>
          <cell r="D110">
            <v>104231</v>
          </cell>
          <cell r="F110">
            <v>104231</v>
          </cell>
        </row>
        <row r="111">
          <cell r="B111" t="str">
            <v>도편수</v>
          </cell>
          <cell r="C111">
            <v>114173</v>
          </cell>
          <cell r="D111">
            <v>106094</v>
          </cell>
          <cell r="F111">
            <v>106094</v>
          </cell>
        </row>
        <row r="112">
          <cell r="B112" t="str">
            <v>목조각공</v>
          </cell>
          <cell r="C112">
            <v>93242</v>
          </cell>
          <cell r="D112">
            <v>93853</v>
          </cell>
          <cell r="F112">
            <v>93853</v>
          </cell>
        </row>
        <row r="113">
          <cell r="B113" t="str">
            <v>한식목공</v>
          </cell>
          <cell r="C113">
            <v>91540</v>
          </cell>
          <cell r="D113">
            <v>88290</v>
          </cell>
          <cell r="F113">
            <v>88290</v>
          </cell>
        </row>
        <row r="114">
          <cell r="B114" t="str">
            <v>한식목공조공</v>
          </cell>
          <cell r="C114">
            <v>63750</v>
          </cell>
          <cell r="D114">
            <v>70383</v>
          </cell>
          <cell r="F114">
            <v>70383</v>
          </cell>
        </row>
        <row r="115">
          <cell r="B115" t="str">
            <v>드잡이공</v>
          </cell>
          <cell r="C115">
            <v>100000</v>
          </cell>
          <cell r="D115">
            <v>104894</v>
          </cell>
          <cell r="F115">
            <v>104894</v>
          </cell>
        </row>
        <row r="116">
          <cell r="B116" t="str">
            <v>한식와공</v>
          </cell>
          <cell r="C116">
            <v>136422</v>
          </cell>
          <cell r="D116">
            <v>149444</v>
          </cell>
          <cell r="F116">
            <v>149444</v>
          </cell>
        </row>
        <row r="117">
          <cell r="B117" t="str">
            <v>한식와공조공</v>
          </cell>
          <cell r="C117">
            <v>90129</v>
          </cell>
          <cell r="D117">
            <v>101281</v>
          </cell>
          <cell r="F117">
            <v>101281</v>
          </cell>
        </row>
        <row r="118">
          <cell r="B118" t="str">
            <v>석조각공</v>
          </cell>
          <cell r="C118">
            <v>105942</v>
          </cell>
          <cell r="D118">
            <v>96532</v>
          </cell>
          <cell r="F118">
            <v>96532</v>
          </cell>
        </row>
        <row r="119">
          <cell r="B119" t="str">
            <v>특수화공</v>
          </cell>
          <cell r="C119">
            <v>118338</v>
          </cell>
          <cell r="D119">
            <v>133493</v>
          </cell>
          <cell r="F119">
            <v>133493</v>
          </cell>
        </row>
        <row r="120">
          <cell r="B120" t="str">
            <v>화공</v>
          </cell>
          <cell r="C120">
            <v>92088</v>
          </cell>
          <cell r="D120">
            <v>88944</v>
          </cell>
          <cell r="F120">
            <v>88944</v>
          </cell>
        </row>
        <row r="121">
          <cell r="B121" t="str">
            <v>한식미장공</v>
          </cell>
          <cell r="C121">
            <v>87575</v>
          </cell>
          <cell r="D121">
            <v>85636</v>
          </cell>
          <cell r="F121">
            <v>85636</v>
          </cell>
        </row>
        <row r="122">
          <cell r="B122" t="str">
            <v>원자력배관공</v>
          </cell>
          <cell r="C122">
            <v>95518</v>
          </cell>
          <cell r="D122">
            <v>96766</v>
          </cell>
          <cell r="F122">
            <v>96766</v>
          </cell>
        </row>
        <row r="123">
          <cell r="B123" t="str">
            <v>원자력용접공</v>
          </cell>
          <cell r="C123">
            <v>95314</v>
          </cell>
          <cell r="D123">
            <v>99944</v>
          </cell>
          <cell r="F123">
            <v>99944</v>
          </cell>
        </row>
        <row r="124">
          <cell r="B124" t="str">
            <v>원자력기계설치공</v>
          </cell>
          <cell r="C124">
            <v>90643</v>
          </cell>
          <cell r="D124">
            <v>91634</v>
          </cell>
          <cell r="F124">
            <v>91634</v>
          </cell>
        </row>
        <row r="125">
          <cell r="B125" t="str">
            <v>원자력덕트공</v>
          </cell>
          <cell r="C125">
            <v>87579</v>
          </cell>
          <cell r="D125">
            <v>90726</v>
          </cell>
          <cell r="F125">
            <v>90726</v>
          </cell>
        </row>
        <row r="126">
          <cell r="B126" t="str">
            <v>원자력제관공</v>
          </cell>
          <cell r="C126">
            <v>81226</v>
          </cell>
          <cell r="D126">
            <v>85710</v>
          </cell>
          <cell r="F126">
            <v>85710</v>
          </cell>
        </row>
        <row r="127">
          <cell r="B127" t="str">
            <v>원자력케이블전공</v>
          </cell>
          <cell r="C127">
            <v>86496</v>
          </cell>
          <cell r="D127">
            <v>87150</v>
          </cell>
          <cell r="F127">
            <v>87150</v>
          </cell>
        </row>
        <row r="128">
          <cell r="B128" t="str">
            <v>원자력계장공</v>
          </cell>
          <cell r="C128">
            <v>78849</v>
          </cell>
          <cell r="D128">
            <v>76509</v>
          </cell>
          <cell r="F128">
            <v>76509</v>
          </cell>
        </row>
        <row r="129">
          <cell r="B129" t="str">
            <v>원자력기술자</v>
          </cell>
          <cell r="C129">
            <v>82531</v>
          </cell>
          <cell r="D129">
            <v>84905</v>
          </cell>
          <cell r="F129">
            <v>84905</v>
          </cell>
        </row>
        <row r="130">
          <cell r="B130" t="str">
            <v>중급원자력기술자</v>
          </cell>
          <cell r="C130">
            <v>89064</v>
          </cell>
          <cell r="D130">
            <v>92182</v>
          </cell>
          <cell r="F130">
            <v>92182</v>
          </cell>
        </row>
        <row r="131">
          <cell r="B131" t="str">
            <v>상급원자력기술자</v>
          </cell>
          <cell r="C131">
            <v>102040</v>
          </cell>
          <cell r="D131">
            <v>105581</v>
          </cell>
          <cell r="F131">
            <v>105581</v>
          </cell>
        </row>
        <row r="132">
          <cell r="B132" t="str">
            <v>원자력품질관리사</v>
          </cell>
          <cell r="C132">
            <v>94015</v>
          </cell>
          <cell r="D132">
            <v>94169</v>
          </cell>
          <cell r="F132">
            <v>94169</v>
          </cell>
        </row>
        <row r="133">
          <cell r="B133" t="str">
            <v>원자력특별인부</v>
          </cell>
          <cell r="C133">
            <v>71115</v>
          </cell>
          <cell r="D133">
            <v>71397</v>
          </cell>
          <cell r="F133">
            <v>71397</v>
          </cell>
        </row>
        <row r="134">
          <cell r="B134" t="str">
            <v>원자력보온공</v>
          </cell>
          <cell r="C134">
            <v>79558</v>
          </cell>
          <cell r="D134">
            <v>84891</v>
          </cell>
          <cell r="F134">
            <v>84891</v>
          </cell>
        </row>
        <row r="135">
          <cell r="B135" t="str">
            <v>원자력플랜트전공</v>
          </cell>
          <cell r="C135">
            <v>88190</v>
          </cell>
          <cell r="D135">
            <v>85861</v>
          </cell>
          <cell r="F135">
            <v>85861</v>
          </cell>
        </row>
        <row r="136">
          <cell r="B136" t="str">
            <v>고급원자력비파괴시험</v>
          </cell>
          <cell r="C136">
            <v>87624</v>
          </cell>
          <cell r="D136">
            <v>89445</v>
          </cell>
          <cell r="F136">
            <v>89445</v>
          </cell>
        </row>
        <row r="137">
          <cell r="B137" t="str">
            <v>특급원자력비파괴시험</v>
          </cell>
          <cell r="C137">
            <v>131022</v>
          </cell>
          <cell r="D137">
            <v>136394</v>
          </cell>
          <cell r="F137">
            <v>136394</v>
          </cell>
        </row>
        <row r="138">
          <cell r="B138" t="str">
            <v>전기공사기사1급</v>
          </cell>
          <cell r="C138">
            <v>63980</v>
          </cell>
          <cell r="D138">
            <v>64800</v>
          </cell>
          <cell r="F138">
            <v>64800</v>
          </cell>
        </row>
        <row r="139">
          <cell r="B139" t="str">
            <v>전기공사기사2급</v>
          </cell>
          <cell r="C139">
            <v>58372</v>
          </cell>
          <cell r="D139">
            <v>62990</v>
          </cell>
          <cell r="F139">
            <v>62990</v>
          </cell>
        </row>
        <row r="140">
          <cell r="B140" t="str">
            <v>통신기사1급</v>
          </cell>
          <cell r="C140">
            <v>92459</v>
          </cell>
          <cell r="D140">
            <v>92355</v>
          </cell>
          <cell r="F140">
            <v>92355</v>
          </cell>
        </row>
        <row r="141">
          <cell r="B141" t="str">
            <v>통신기사2급</v>
          </cell>
          <cell r="C141">
            <v>86709</v>
          </cell>
          <cell r="D141">
            <v>91949</v>
          </cell>
          <cell r="F141">
            <v>91949</v>
          </cell>
        </row>
        <row r="142">
          <cell r="B142" t="str">
            <v>통신기능사</v>
          </cell>
          <cell r="C142">
            <v>73945</v>
          </cell>
          <cell r="D142">
            <v>73064</v>
          </cell>
          <cell r="F142">
            <v>73064</v>
          </cell>
        </row>
        <row r="143">
          <cell r="B143" t="str">
            <v>노즐공</v>
          </cell>
          <cell r="C143">
            <v>66731</v>
          </cell>
          <cell r="D143">
            <v>63841</v>
          </cell>
          <cell r="F143">
            <v>63841</v>
          </cell>
        </row>
        <row r="144">
          <cell r="B144" t="str">
            <v>코킹공</v>
          </cell>
          <cell r="C144">
            <v>56412</v>
          </cell>
          <cell r="D144">
            <v>61248</v>
          </cell>
          <cell r="F144">
            <v>61248</v>
          </cell>
        </row>
        <row r="145">
          <cell r="B145" t="str">
            <v>변전전공</v>
          </cell>
          <cell r="C145">
            <v>84845</v>
          </cell>
          <cell r="D145">
            <v>84511</v>
          </cell>
          <cell r="F145">
            <v>84511</v>
          </cell>
        </row>
      </sheetData>
      <sheetData sheetId="16" refreshError="1">
        <row r="1">
          <cell r="B1" t="str">
            <v>◆ 수목 단가조사표</v>
          </cell>
        </row>
        <row r="2">
          <cell r="A2" t="str">
            <v>코드번호</v>
          </cell>
          <cell r="B2" t="str">
            <v>품       명</v>
          </cell>
          <cell r="C2" t="str">
            <v>규    격</v>
          </cell>
          <cell r="D2" t="str">
            <v>단</v>
          </cell>
          <cell r="E2" t="str">
            <v>낙찰율(100%)</v>
          </cell>
        </row>
        <row r="3">
          <cell r="D3" t="str">
            <v>위</v>
          </cell>
          <cell r="E3" t="str">
            <v>적용단가</v>
          </cell>
        </row>
        <row r="4">
          <cell r="A4" t="str">
            <v>MATE001</v>
          </cell>
          <cell r="B4" t="str">
            <v>조형소나무A</v>
          </cell>
          <cell r="C4" t="str">
            <v>H3.0xW1.5xR12</v>
          </cell>
          <cell r="D4" t="str">
            <v>주</v>
          </cell>
          <cell r="E4">
            <v>197000</v>
          </cell>
        </row>
        <row r="5">
          <cell r="A5" t="str">
            <v>MATE002</v>
          </cell>
          <cell r="B5" t="str">
            <v>조형소나무B</v>
          </cell>
          <cell r="C5" t="str">
            <v>H4.0xW2.0xR20</v>
          </cell>
          <cell r="D5" t="str">
            <v>주</v>
          </cell>
          <cell r="E5">
            <v>321000</v>
          </cell>
        </row>
        <row r="6">
          <cell r="A6" t="str">
            <v>MATE003</v>
          </cell>
          <cell r="B6" t="str">
            <v>선주목</v>
          </cell>
          <cell r="C6" t="str">
            <v>H2.5xW1.5</v>
          </cell>
          <cell r="D6" t="str">
            <v>주</v>
          </cell>
          <cell r="E6">
            <v>417000</v>
          </cell>
        </row>
        <row r="7">
          <cell r="A7" t="str">
            <v>MATE004</v>
          </cell>
          <cell r="B7" t="str">
            <v>스트로브잣</v>
          </cell>
          <cell r="C7" t="str">
            <v>H2.5xW1.2</v>
          </cell>
          <cell r="D7" t="str">
            <v>주</v>
          </cell>
          <cell r="E7">
            <v>29700</v>
          </cell>
        </row>
        <row r="8">
          <cell r="A8" t="str">
            <v>MATE005</v>
          </cell>
          <cell r="B8" t="str">
            <v>조형향나무</v>
          </cell>
          <cell r="C8" t="str">
            <v>H3.5xW1.5</v>
          </cell>
          <cell r="D8" t="str">
            <v>주</v>
          </cell>
          <cell r="E8">
            <v>534000</v>
          </cell>
        </row>
        <row r="9">
          <cell r="A9" t="str">
            <v>MATE006</v>
          </cell>
          <cell r="B9" t="str">
            <v>서양측백</v>
          </cell>
          <cell r="C9" t="str">
            <v>H1.5xW0.5</v>
          </cell>
          <cell r="D9" t="str">
            <v>주</v>
          </cell>
          <cell r="E9">
            <v>15200</v>
          </cell>
        </row>
        <row r="10">
          <cell r="A10" t="str">
            <v>MATF001</v>
          </cell>
          <cell r="B10" t="str">
            <v>꽃사과</v>
          </cell>
          <cell r="C10" t="str">
            <v>H2.5xR 6</v>
          </cell>
          <cell r="D10" t="str">
            <v>주</v>
          </cell>
          <cell r="E10">
            <v>42700</v>
          </cell>
        </row>
        <row r="11">
          <cell r="A11" t="str">
            <v>MATF002</v>
          </cell>
          <cell r="B11" t="str">
            <v>느티나무</v>
          </cell>
          <cell r="C11" t="str">
            <v>H4.0xR15</v>
          </cell>
          <cell r="D11" t="str">
            <v>주</v>
          </cell>
          <cell r="E11">
            <v>335000</v>
          </cell>
        </row>
        <row r="12">
          <cell r="A12" t="str">
            <v>MATF003</v>
          </cell>
          <cell r="B12" t="str">
            <v>매화나무</v>
          </cell>
          <cell r="C12" t="str">
            <v>H2.5xR 6</v>
          </cell>
          <cell r="D12" t="str">
            <v>주</v>
          </cell>
          <cell r="E12">
            <v>36100</v>
          </cell>
        </row>
        <row r="13">
          <cell r="A13" t="str">
            <v>MATF004</v>
          </cell>
          <cell r="B13" t="str">
            <v>목련</v>
          </cell>
          <cell r="C13" t="str">
            <v>H3.5xR12</v>
          </cell>
          <cell r="D13" t="str">
            <v>주</v>
          </cell>
          <cell r="E13">
            <v>169000</v>
          </cell>
        </row>
        <row r="14">
          <cell r="A14" t="str">
            <v>MATF005</v>
          </cell>
          <cell r="B14" t="str">
            <v>왕벚나무</v>
          </cell>
          <cell r="C14" t="str">
            <v>H3.5xB 8</v>
          </cell>
          <cell r="D14" t="str">
            <v>주</v>
          </cell>
          <cell r="E14">
            <v>82800</v>
          </cell>
        </row>
        <row r="15">
          <cell r="A15" t="str">
            <v>MATF006</v>
          </cell>
          <cell r="B15" t="str">
            <v>자작나무</v>
          </cell>
          <cell r="C15" t="str">
            <v>H3.0xB 6</v>
          </cell>
          <cell r="D15" t="str">
            <v>주</v>
          </cell>
          <cell r="E15">
            <v>51500</v>
          </cell>
        </row>
        <row r="16">
          <cell r="A16" t="str">
            <v>MATF007</v>
          </cell>
          <cell r="B16" t="str">
            <v>홍단풍</v>
          </cell>
          <cell r="C16" t="str">
            <v>H2.5xR 8</v>
          </cell>
          <cell r="D16" t="str">
            <v>주</v>
          </cell>
          <cell r="E16">
            <v>132000</v>
          </cell>
        </row>
        <row r="17">
          <cell r="A17" t="str">
            <v>MATF008</v>
          </cell>
          <cell r="B17" t="str">
            <v>칠엽수</v>
          </cell>
          <cell r="C17" t="str">
            <v>H2.5xR 8</v>
          </cell>
          <cell r="D17" t="str">
            <v>주</v>
          </cell>
          <cell r="E17">
            <v>120000</v>
          </cell>
        </row>
        <row r="18">
          <cell r="A18" t="str">
            <v>MATF009</v>
          </cell>
          <cell r="B18" t="str">
            <v>산수유</v>
          </cell>
          <cell r="C18" t="str">
            <v>H2.0xW0.9xR5</v>
          </cell>
          <cell r="D18" t="str">
            <v>주</v>
          </cell>
          <cell r="E18">
            <v>29800</v>
          </cell>
        </row>
        <row r="19">
          <cell r="A19" t="str">
            <v>MATL001</v>
          </cell>
          <cell r="B19" t="str">
            <v>회양목</v>
          </cell>
          <cell r="C19" t="str">
            <v>H0.3xW0.3</v>
          </cell>
          <cell r="D19" t="str">
            <v>주</v>
          </cell>
          <cell r="E19">
            <v>2700</v>
          </cell>
        </row>
        <row r="20">
          <cell r="A20" t="str">
            <v>MATL002</v>
          </cell>
          <cell r="B20" t="str">
            <v>눈주목</v>
          </cell>
          <cell r="C20" t="str">
            <v>H0.4xW0.4</v>
          </cell>
          <cell r="D20" t="str">
            <v>주</v>
          </cell>
          <cell r="E20">
            <v>13000</v>
          </cell>
        </row>
        <row r="21">
          <cell r="A21" t="str">
            <v>MATL003</v>
          </cell>
          <cell r="B21" t="str">
            <v>화살나무</v>
          </cell>
          <cell r="C21" t="str">
            <v>H1.0xW0.6</v>
          </cell>
          <cell r="D21" t="str">
            <v>주</v>
          </cell>
          <cell r="E21">
            <v>14300</v>
          </cell>
        </row>
        <row r="22">
          <cell r="A22" t="str">
            <v>MATL004</v>
          </cell>
          <cell r="B22" t="str">
            <v>개나리</v>
          </cell>
          <cell r="C22" t="str">
            <v>H1.2x5지</v>
          </cell>
          <cell r="D22" t="str">
            <v>주</v>
          </cell>
          <cell r="E22">
            <v>1000</v>
          </cell>
        </row>
        <row r="23">
          <cell r="A23" t="str">
            <v>MATL005</v>
          </cell>
          <cell r="B23" t="str">
            <v>개쉬땅나무</v>
          </cell>
          <cell r="C23" t="str">
            <v>H1.5xW0.5</v>
          </cell>
          <cell r="D23" t="str">
            <v>주</v>
          </cell>
          <cell r="E23">
            <v>10000</v>
          </cell>
        </row>
        <row r="24">
          <cell r="A24" t="str">
            <v>MATL006</v>
          </cell>
          <cell r="B24" t="str">
            <v>백철쭉</v>
          </cell>
          <cell r="C24" t="str">
            <v>H0.3xW0.4</v>
          </cell>
          <cell r="D24" t="str">
            <v>주</v>
          </cell>
          <cell r="E24">
            <v>1900</v>
          </cell>
        </row>
        <row r="25">
          <cell r="A25" t="str">
            <v>MATL007</v>
          </cell>
          <cell r="B25" t="str">
            <v>자산홍</v>
          </cell>
          <cell r="C25" t="str">
            <v>H0.4xW0.4</v>
          </cell>
          <cell r="D25" t="str">
            <v>주</v>
          </cell>
          <cell r="E25">
            <v>2300</v>
          </cell>
        </row>
        <row r="26">
          <cell r="A26" t="str">
            <v>MATL008</v>
          </cell>
          <cell r="B26" t="str">
            <v>황매화</v>
          </cell>
          <cell r="C26" t="str">
            <v>H1.0xW0.6</v>
          </cell>
          <cell r="D26" t="str">
            <v>주</v>
          </cell>
          <cell r="E26">
            <v>3300</v>
          </cell>
        </row>
        <row r="27">
          <cell r="A27" t="str">
            <v>MATG001</v>
          </cell>
          <cell r="B27" t="str">
            <v>맥문동</v>
          </cell>
          <cell r="C27" t="str">
            <v>3~5분얼</v>
          </cell>
          <cell r="D27" t="str">
            <v>본</v>
          </cell>
          <cell r="E27">
            <v>440</v>
          </cell>
        </row>
        <row r="28">
          <cell r="A28" t="str">
            <v>MATG002</v>
          </cell>
          <cell r="B28" t="str">
            <v>갯버들</v>
          </cell>
          <cell r="C28" t="str">
            <v>H1.0</v>
          </cell>
          <cell r="D28" t="str">
            <v>주</v>
          </cell>
          <cell r="E28">
            <v>2500</v>
          </cell>
        </row>
        <row r="29">
          <cell r="A29" t="str">
            <v>MATG003</v>
          </cell>
          <cell r="B29" t="str">
            <v>갈대</v>
          </cell>
          <cell r="C29" t="str">
            <v>2~3분얼</v>
          </cell>
          <cell r="D29" t="str">
            <v>본</v>
          </cell>
          <cell r="E29">
            <v>800</v>
          </cell>
        </row>
        <row r="30">
          <cell r="A30" t="str">
            <v>MATG004</v>
          </cell>
          <cell r="B30" t="str">
            <v>물억새</v>
          </cell>
          <cell r="C30" t="str">
            <v>3치POT</v>
          </cell>
          <cell r="D30" t="str">
            <v>본</v>
          </cell>
          <cell r="E30">
            <v>800</v>
          </cell>
        </row>
        <row r="31">
          <cell r="A31" t="str">
            <v>MATG005</v>
          </cell>
          <cell r="B31" t="str">
            <v>부들</v>
          </cell>
          <cell r="C31" t="str">
            <v>1~2분얼</v>
          </cell>
          <cell r="D31" t="str">
            <v>본</v>
          </cell>
          <cell r="E31">
            <v>1700</v>
          </cell>
        </row>
        <row r="32">
          <cell r="A32" t="str">
            <v>MATG006</v>
          </cell>
          <cell r="B32" t="str">
            <v>낙지다리</v>
          </cell>
          <cell r="C32" t="str">
            <v>3치POT</v>
          </cell>
          <cell r="D32" t="str">
            <v>본</v>
          </cell>
          <cell r="E32">
            <v>1200</v>
          </cell>
        </row>
        <row r="33">
          <cell r="A33" t="str">
            <v>MATG007</v>
          </cell>
          <cell r="B33" t="str">
            <v>도루박이</v>
          </cell>
          <cell r="C33" t="str">
            <v>3치POT</v>
          </cell>
          <cell r="D33" t="str">
            <v>본</v>
          </cell>
          <cell r="E33">
            <v>1200</v>
          </cell>
        </row>
        <row r="34">
          <cell r="A34" t="str">
            <v>MATG008</v>
          </cell>
          <cell r="B34" t="str">
            <v>수크렁</v>
          </cell>
          <cell r="C34" t="str">
            <v>4치POT</v>
          </cell>
          <cell r="D34" t="str">
            <v>본</v>
          </cell>
          <cell r="E34">
            <v>1800</v>
          </cell>
        </row>
        <row r="35">
          <cell r="A35" t="str">
            <v>MATG009</v>
          </cell>
          <cell r="B35" t="str">
            <v>옥잠화</v>
          </cell>
          <cell r="C35" t="str">
            <v>4~5분얼</v>
          </cell>
          <cell r="D35" t="str">
            <v>본</v>
          </cell>
          <cell r="E35">
            <v>4000</v>
          </cell>
        </row>
        <row r="36">
          <cell r="A36" t="str">
            <v>MATG010</v>
          </cell>
          <cell r="B36" t="str">
            <v>비비추</v>
          </cell>
          <cell r="C36" t="str">
            <v>4~5분얼</v>
          </cell>
          <cell r="D36" t="str">
            <v>본</v>
          </cell>
          <cell r="E36">
            <v>2000</v>
          </cell>
        </row>
        <row r="37">
          <cell r="A37" t="str">
            <v>MATG011</v>
          </cell>
          <cell r="B37" t="str">
            <v>꽃창포</v>
          </cell>
          <cell r="C37" t="str">
            <v>2~3분얼</v>
          </cell>
          <cell r="D37" t="str">
            <v>본</v>
          </cell>
          <cell r="E37">
            <v>2850</v>
          </cell>
        </row>
        <row r="38">
          <cell r="A38" t="str">
            <v>MATG012</v>
          </cell>
          <cell r="B38" t="str">
            <v>수선화</v>
          </cell>
          <cell r="C38" t="str">
            <v>개화구</v>
          </cell>
          <cell r="D38" t="str">
            <v>본</v>
          </cell>
          <cell r="E38">
            <v>1700</v>
          </cell>
        </row>
        <row r="39">
          <cell r="A39" t="str">
            <v>MATG013</v>
          </cell>
          <cell r="B39" t="str">
            <v>미나리</v>
          </cell>
          <cell r="C39" t="str">
            <v>2~3분얼</v>
          </cell>
          <cell r="D39" t="str">
            <v>본</v>
          </cell>
          <cell r="E39">
            <v>1300</v>
          </cell>
        </row>
        <row r="40">
          <cell r="A40" t="str">
            <v>MATG014</v>
          </cell>
          <cell r="B40" t="str">
            <v>속새</v>
          </cell>
          <cell r="C40" t="str">
            <v>3치POT</v>
          </cell>
          <cell r="D40" t="str">
            <v>본</v>
          </cell>
          <cell r="E40">
            <v>2500</v>
          </cell>
        </row>
        <row r="41">
          <cell r="A41" t="str">
            <v>MATG015</v>
          </cell>
          <cell r="B41" t="str">
            <v>앵초</v>
          </cell>
          <cell r="C41" t="str">
            <v>4치POT</v>
          </cell>
          <cell r="D41" t="str">
            <v>본</v>
          </cell>
          <cell r="E41">
            <v>1500</v>
          </cell>
        </row>
        <row r="42">
          <cell r="A42" t="str">
            <v>MATG016</v>
          </cell>
          <cell r="B42" t="str">
            <v>은방울꽃</v>
          </cell>
          <cell r="C42" t="str">
            <v>4치POT</v>
          </cell>
          <cell r="D42" t="str">
            <v>본</v>
          </cell>
          <cell r="E42">
            <v>2000</v>
          </cell>
        </row>
        <row r="43">
          <cell r="A43" t="str">
            <v>MATG017</v>
          </cell>
          <cell r="B43" t="str">
            <v>개구리밥</v>
          </cell>
          <cell r="C43" t="str">
            <v>4치POT</v>
          </cell>
          <cell r="D43" t="str">
            <v>본</v>
          </cell>
          <cell r="E43">
            <v>800</v>
          </cell>
        </row>
        <row r="44">
          <cell r="A44" t="str">
            <v>MATG018</v>
          </cell>
          <cell r="B44" t="str">
            <v>생이가래</v>
          </cell>
          <cell r="C44" t="str">
            <v>2~3분얼</v>
          </cell>
          <cell r="D44" t="str">
            <v>본</v>
          </cell>
          <cell r="E44">
            <v>1500</v>
          </cell>
        </row>
        <row r="45">
          <cell r="A45" t="str">
            <v>MATG019</v>
          </cell>
          <cell r="B45" t="str">
            <v>부레옥잠</v>
          </cell>
          <cell r="C45" t="str">
            <v>2~3분얼</v>
          </cell>
          <cell r="D45" t="str">
            <v>본</v>
          </cell>
          <cell r="E45">
            <v>2000</v>
          </cell>
        </row>
        <row r="46">
          <cell r="A46" t="str">
            <v>MATT001</v>
          </cell>
          <cell r="B46" t="str">
            <v>잔디</v>
          </cell>
          <cell r="C46" t="str">
            <v>0.3x0.3x0.03</v>
          </cell>
          <cell r="D46" t="str">
            <v>매</v>
          </cell>
          <cell r="E46">
            <v>280</v>
          </cell>
        </row>
        <row r="47">
          <cell r="A47" t="str">
            <v>MATT003</v>
          </cell>
          <cell r="B47" t="str">
            <v>유기질비료</v>
          </cell>
          <cell r="C47" t="str">
            <v>계분,20kg/포</v>
          </cell>
          <cell r="D47" t="str">
            <v>포</v>
          </cell>
          <cell r="E47">
            <v>3000</v>
          </cell>
        </row>
        <row r="48">
          <cell r="A48" t="str">
            <v>MATT004</v>
          </cell>
          <cell r="B48" t="str">
            <v>생명정</v>
          </cell>
          <cell r="C48" t="str">
            <v>20kg/포</v>
          </cell>
          <cell r="D48" t="str">
            <v>포</v>
          </cell>
          <cell r="E48">
            <v>7000</v>
          </cell>
        </row>
        <row r="49">
          <cell r="A49" t="str">
            <v>MATT008</v>
          </cell>
          <cell r="B49" t="str">
            <v>아각지주</v>
          </cell>
          <cell r="C49" t="str">
            <v>SH-412</v>
          </cell>
          <cell r="D49" t="str">
            <v>조</v>
          </cell>
          <cell r="E49">
            <v>4500</v>
          </cell>
        </row>
        <row r="50">
          <cell r="A50" t="str">
            <v>MATT009</v>
          </cell>
          <cell r="B50" t="str">
            <v>삼발이소형</v>
          </cell>
          <cell r="C50" t="str">
            <v>SH-401</v>
          </cell>
          <cell r="D50" t="str">
            <v>조</v>
          </cell>
          <cell r="E50">
            <v>4500</v>
          </cell>
        </row>
        <row r="51">
          <cell r="A51" t="str">
            <v>MATT010</v>
          </cell>
          <cell r="B51" t="str">
            <v>삼발이대형</v>
          </cell>
          <cell r="C51" t="str">
            <v>SH-471</v>
          </cell>
          <cell r="D51" t="str">
            <v>조</v>
          </cell>
          <cell r="E51">
            <v>6000</v>
          </cell>
        </row>
        <row r="52">
          <cell r="A52" t="str">
            <v>MATT011</v>
          </cell>
          <cell r="B52" t="str">
            <v>사각지주</v>
          </cell>
          <cell r="C52" t="str">
            <v>SH-474</v>
          </cell>
          <cell r="D52" t="str">
            <v>조</v>
          </cell>
          <cell r="E52">
            <v>11000</v>
          </cell>
        </row>
        <row r="53">
          <cell r="A53" t="str">
            <v>MATT012</v>
          </cell>
          <cell r="B53" t="str">
            <v>새끼</v>
          </cell>
          <cell r="D53" t="str">
            <v>m</v>
          </cell>
          <cell r="E53">
            <v>54</v>
          </cell>
        </row>
        <row r="54">
          <cell r="A54" t="str">
            <v>MATT013</v>
          </cell>
          <cell r="B54" t="str">
            <v>가마니</v>
          </cell>
          <cell r="D54" t="str">
            <v>매</v>
          </cell>
          <cell r="E54">
            <v>2700</v>
          </cell>
        </row>
        <row r="55">
          <cell r="A55" t="str">
            <v>MATT014</v>
          </cell>
          <cell r="B55" t="str">
            <v>대나무</v>
          </cell>
          <cell r="C55" t="str">
            <v>D30xL3.5</v>
          </cell>
          <cell r="D55" t="str">
            <v>m</v>
          </cell>
          <cell r="E55">
            <v>704</v>
          </cell>
        </row>
        <row r="56">
          <cell r="A56" t="str">
            <v>MATT015</v>
          </cell>
          <cell r="B56" t="str">
            <v>마닐라로프</v>
          </cell>
          <cell r="C56" t="str">
            <v>6mm</v>
          </cell>
          <cell r="D56" t="str">
            <v>m</v>
          </cell>
          <cell r="E56">
            <v>100</v>
          </cell>
        </row>
      </sheetData>
      <sheetData sheetId="17" refreshError="1">
        <row r="1">
          <cell r="A1" t="str">
            <v>코드번호</v>
          </cell>
          <cell r="B1" t="str">
            <v>품       명</v>
          </cell>
          <cell r="C1" t="str">
            <v>규    격</v>
          </cell>
          <cell r="D1" t="str">
            <v>단</v>
          </cell>
          <cell r="E1" t="str">
            <v>적용단가</v>
          </cell>
        </row>
        <row r="2">
          <cell r="D2" t="str">
            <v>위</v>
          </cell>
        </row>
        <row r="3">
          <cell r="A3" t="str">
            <v>MAC00003</v>
          </cell>
          <cell r="B3" t="str">
            <v>레 미 콘</v>
          </cell>
          <cell r="C3" t="str">
            <v>25-210-12</v>
          </cell>
          <cell r="D3" t="str">
            <v>m3</v>
          </cell>
          <cell r="E3">
            <v>45210</v>
          </cell>
        </row>
        <row r="4">
          <cell r="A4" t="str">
            <v>MAC00004</v>
          </cell>
          <cell r="B4" t="str">
            <v>레 미 콘</v>
          </cell>
          <cell r="C4" t="str">
            <v>25-180-8</v>
          </cell>
          <cell r="D4" t="str">
            <v>m3</v>
          </cell>
          <cell r="E4">
            <v>43060</v>
          </cell>
        </row>
        <row r="5">
          <cell r="A5" t="str">
            <v>MAC00006</v>
          </cell>
          <cell r="B5" t="str">
            <v>시 멘 트</v>
          </cell>
          <cell r="C5" t="str">
            <v>40KG/포</v>
          </cell>
          <cell r="D5" t="str">
            <v>kg</v>
          </cell>
          <cell r="E5">
            <v>68.7</v>
          </cell>
        </row>
        <row r="6">
          <cell r="A6" t="str">
            <v>MAC00007</v>
          </cell>
          <cell r="B6" t="str">
            <v>모     래</v>
          </cell>
          <cell r="C6" t="str">
            <v>강사</v>
          </cell>
          <cell r="D6" t="str">
            <v>m3</v>
          </cell>
          <cell r="E6">
            <v>15000</v>
          </cell>
        </row>
        <row r="7">
          <cell r="A7" t="str">
            <v>MAC00008</v>
          </cell>
          <cell r="B7" t="str">
            <v>자     갈</v>
          </cell>
          <cell r="C7" t="str">
            <v>Φ50~100mm</v>
          </cell>
          <cell r="D7" t="str">
            <v>m3</v>
          </cell>
          <cell r="E7">
            <v>12000</v>
          </cell>
        </row>
        <row r="8">
          <cell r="A8" t="str">
            <v>MAC00009</v>
          </cell>
          <cell r="B8" t="str">
            <v>자     갈</v>
          </cell>
          <cell r="C8" t="str">
            <v>#467(Φ40mm)</v>
          </cell>
          <cell r="D8" t="str">
            <v>m3</v>
          </cell>
          <cell r="E8">
            <v>12000</v>
          </cell>
        </row>
        <row r="9">
          <cell r="A9" t="str">
            <v>MAC00010</v>
          </cell>
          <cell r="B9" t="str">
            <v>잡     석</v>
          </cell>
          <cell r="C9" t="str">
            <v>#467(Φ40mm)</v>
          </cell>
          <cell r="D9" t="str">
            <v>m3</v>
          </cell>
          <cell r="E9">
            <v>10000</v>
          </cell>
        </row>
        <row r="10">
          <cell r="A10" t="str">
            <v>MAC00011</v>
          </cell>
          <cell r="B10" t="str">
            <v>혼합골재</v>
          </cell>
          <cell r="C10" t="str">
            <v>A급 기층재</v>
          </cell>
          <cell r="D10" t="str">
            <v>m3</v>
          </cell>
          <cell r="E10">
            <v>11000</v>
          </cell>
        </row>
        <row r="11">
          <cell r="A11" t="str">
            <v>MAC00014</v>
          </cell>
          <cell r="B11" t="str">
            <v>이형철근</v>
          </cell>
          <cell r="C11" t="str">
            <v>D13</v>
          </cell>
          <cell r="D11" t="str">
            <v>kg</v>
          </cell>
          <cell r="E11">
            <v>301</v>
          </cell>
        </row>
        <row r="12">
          <cell r="A12" t="str">
            <v>MAC00017</v>
          </cell>
          <cell r="B12" t="str">
            <v>미송각재</v>
          </cell>
          <cell r="C12" t="str">
            <v>상품</v>
          </cell>
          <cell r="D12" t="str">
            <v>m3</v>
          </cell>
          <cell r="E12">
            <v>240000</v>
          </cell>
        </row>
        <row r="13">
          <cell r="A13" t="str">
            <v>MAC005000</v>
          </cell>
          <cell r="B13" t="str">
            <v>육송원목</v>
          </cell>
          <cell r="C13" t="str">
            <v>Φ120</v>
          </cell>
          <cell r="D13" t="str">
            <v>m3</v>
          </cell>
          <cell r="E13">
            <v>1197604</v>
          </cell>
        </row>
        <row r="14">
          <cell r="A14" t="str">
            <v>MAC112300</v>
          </cell>
          <cell r="B14" t="str">
            <v>철     못</v>
          </cell>
          <cell r="C14" t="str">
            <v>N 75</v>
          </cell>
          <cell r="D14" t="str">
            <v>kg</v>
          </cell>
          <cell r="E14">
            <v>532</v>
          </cell>
        </row>
        <row r="15">
          <cell r="A15" t="str">
            <v>MAC124210</v>
          </cell>
          <cell r="B15" t="str">
            <v>STS강판</v>
          </cell>
          <cell r="C15" t="str">
            <v>T3.0</v>
          </cell>
          <cell r="D15" t="str">
            <v>kg</v>
          </cell>
          <cell r="E15">
            <v>1811</v>
          </cell>
        </row>
        <row r="16">
          <cell r="A16" t="str">
            <v>MAC150100</v>
          </cell>
          <cell r="B16" t="str">
            <v>앵커볼트</v>
          </cell>
          <cell r="C16" t="str">
            <v>인서트,3/8"</v>
          </cell>
          <cell r="D16" t="str">
            <v>EA</v>
          </cell>
          <cell r="E16">
            <v>300</v>
          </cell>
        </row>
        <row r="17">
          <cell r="A17" t="str">
            <v>MAC151100</v>
          </cell>
          <cell r="B17" t="str">
            <v>STS나사못</v>
          </cell>
          <cell r="C17" t="str">
            <v>Φ6xL50</v>
          </cell>
          <cell r="D17" t="str">
            <v>EA</v>
          </cell>
          <cell r="E17">
            <v>72.8</v>
          </cell>
        </row>
        <row r="18">
          <cell r="A18" t="str">
            <v>MAC00025</v>
          </cell>
          <cell r="B18" t="str">
            <v>고      철</v>
          </cell>
          <cell r="C18" t="str">
            <v>스텐 27종</v>
          </cell>
          <cell r="D18" t="str">
            <v>kg</v>
          </cell>
          <cell r="E18">
            <v>450</v>
          </cell>
        </row>
        <row r="19">
          <cell r="A19" t="str">
            <v>MAC00026</v>
          </cell>
          <cell r="B19" t="str">
            <v>고      철</v>
          </cell>
          <cell r="C19" t="str">
            <v>철재 상품</v>
          </cell>
          <cell r="D19" t="str">
            <v>kg</v>
          </cell>
          <cell r="E19">
            <v>70</v>
          </cell>
        </row>
        <row r="20">
          <cell r="A20" t="str">
            <v>MAC36120</v>
          </cell>
          <cell r="B20" t="str">
            <v>목재방부도료</v>
          </cell>
          <cell r="C20" t="str">
            <v>오일스테인</v>
          </cell>
          <cell r="D20" t="str">
            <v>L</v>
          </cell>
          <cell r="E20">
            <v>8707</v>
          </cell>
        </row>
        <row r="21">
          <cell r="A21" t="str">
            <v>MAC00031</v>
          </cell>
          <cell r="B21" t="str">
            <v>용  접  봉</v>
          </cell>
          <cell r="C21" t="str">
            <v>KSE5016 Φ4</v>
          </cell>
          <cell r="D21" t="str">
            <v>KG</v>
          </cell>
          <cell r="E21">
            <v>1450</v>
          </cell>
        </row>
        <row r="22">
          <cell r="A22" t="str">
            <v>MAC00032</v>
          </cell>
          <cell r="B22" t="str">
            <v>용  접  봉</v>
          </cell>
          <cell r="C22" t="str">
            <v>AWSE309-16 Φ3.2</v>
          </cell>
          <cell r="D22" t="str">
            <v>KG</v>
          </cell>
          <cell r="E22">
            <v>8730</v>
          </cell>
        </row>
        <row r="23">
          <cell r="A23" t="str">
            <v>MAC00033</v>
          </cell>
          <cell r="B23" t="str">
            <v>산      소</v>
          </cell>
          <cell r="C23" t="str">
            <v>공업용 6000L</v>
          </cell>
          <cell r="D23" t="str">
            <v>L</v>
          </cell>
          <cell r="E23">
            <v>1</v>
          </cell>
        </row>
        <row r="24">
          <cell r="A24" t="str">
            <v>MAC00034</v>
          </cell>
          <cell r="B24" t="str">
            <v>아세틸렌</v>
          </cell>
          <cell r="C24" t="str">
            <v>용접용 98%</v>
          </cell>
          <cell r="D24" t="str">
            <v>KG</v>
          </cell>
          <cell r="E24">
            <v>8000</v>
          </cell>
        </row>
        <row r="25">
          <cell r="A25" t="str">
            <v>MAC00035</v>
          </cell>
          <cell r="B25" t="str">
            <v>전  기  료</v>
          </cell>
          <cell r="C25" t="str">
            <v>산업 고압,을</v>
          </cell>
          <cell r="D25" t="str">
            <v>KW/H</v>
          </cell>
          <cell r="E25">
            <v>61.8</v>
          </cell>
        </row>
        <row r="26">
          <cell r="A26" t="str">
            <v>MAC00036</v>
          </cell>
          <cell r="B26" t="str">
            <v>아  르  곤</v>
          </cell>
          <cell r="C26" t="str">
            <v>99% 공업용</v>
          </cell>
          <cell r="D26" t="str">
            <v>L</v>
          </cell>
          <cell r="E26">
            <v>4</v>
          </cell>
        </row>
        <row r="27">
          <cell r="A27" t="str">
            <v>MAC36310</v>
          </cell>
          <cell r="B27" t="str">
            <v>퍼      티</v>
          </cell>
          <cell r="C27" t="str">
            <v>회색 319</v>
          </cell>
          <cell r="D27" t="str">
            <v>kg</v>
          </cell>
          <cell r="E27">
            <v>939</v>
          </cell>
        </row>
        <row r="28">
          <cell r="A28" t="str">
            <v>MAC00043</v>
          </cell>
          <cell r="B28" t="str">
            <v>연  마  지</v>
          </cell>
          <cell r="C28" t="str">
            <v>#150~800</v>
          </cell>
          <cell r="D28" t="str">
            <v>매</v>
          </cell>
          <cell r="E28">
            <v>140</v>
          </cell>
        </row>
        <row r="29">
          <cell r="A29" t="str">
            <v>MAC00052</v>
          </cell>
          <cell r="B29" t="str">
            <v>넝      마</v>
          </cell>
          <cell r="C29" t="str">
            <v>면직물 상</v>
          </cell>
          <cell r="D29" t="str">
            <v>kg</v>
          </cell>
          <cell r="E29">
            <v>1500</v>
          </cell>
        </row>
        <row r="30">
          <cell r="A30" t="str">
            <v>MAC00047</v>
          </cell>
          <cell r="B30" t="str">
            <v>신      너</v>
          </cell>
          <cell r="C30" t="str">
            <v>KSM5319 2종</v>
          </cell>
          <cell r="D30" t="str">
            <v>L</v>
          </cell>
          <cell r="E30">
            <v>1284</v>
          </cell>
        </row>
        <row r="31">
          <cell r="A31" t="str">
            <v>MAC00053</v>
          </cell>
          <cell r="B31" t="str">
            <v>휘  발  유</v>
          </cell>
          <cell r="C31" t="str">
            <v>무  연</v>
          </cell>
          <cell r="D31" t="str">
            <v>L</v>
          </cell>
          <cell r="E31">
            <v>1114</v>
          </cell>
        </row>
        <row r="32">
          <cell r="A32" t="str">
            <v>MAC00054</v>
          </cell>
          <cell r="B32" t="str">
            <v>경      유</v>
          </cell>
          <cell r="C32" t="str">
            <v>저유황 0.05%</v>
          </cell>
          <cell r="D32" t="str">
            <v>L</v>
          </cell>
          <cell r="E32">
            <v>545.70000000000005</v>
          </cell>
        </row>
        <row r="33">
          <cell r="A33" t="str">
            <v>MAC00100</v>
          </cell>
          <cell r="B33" t="str">
            <v>방  수  액</v>
          </cell>
          <cell r="C33" t="str">
            <v>SP-1</v>
          </cell>
          <cell r="D33" t="str">
            <v>L</v>
          </cell>
          <cell r="E33">
            <v>3750</v>
          </cell>
        </row>
        <row r="34">
          <cell r="A34" t="str">
            <v>MAC25113</v>
          </cell>
          <cell r="B34" t="str">
            <v>등의자</v>
          </cell>
          <cell r="C34" t="str">
            <v>YB105</v>
          </cell>
          <cell r="D34" t="str">
            <v>EA</v>
          </cell>
          <cell r="E34">
            <v>363000</v>
          </cell>
        </row>
        <row r="35">
          <cell r="A35" t="str">
            <v>MAC25200</v>
          </cell>
          <cell r="B35" t="str">
            <v>평의자</v>
          </cell>
          <cell r="C35" t="str">
            <v>YB114</v>
          </cell>
          <cell r="D35" t="str">
            <v>EA</v>
          </cell>
          <cell r="E35">
            <v>225000</v>
          </cell>
        </row>
        <row r="36">
          <cell r="A36" t="str">
            <v>MAC25300</v>
          </cell>
          <cell r="B36" t="str">
            <v>수목보호홀</v>
          </cell>
          <cell r="C36" t="str">
            <v>BG-E-303,1500x1500</v>
          </cell>
          <cell r="D36" t="str">
            <v>조</v>
          </cell>
          <cell r="E36">
            <v>220000</v>
          </cell>
        </row>
        <row r="37">
          <cell r="A37" t="str">
            <v>MAC25301</v>
          </cell>
          <cell r="B37" t="str">
            <v>자연석</v>
          </cell>
          <cell r="C37" t="str">
            <v>온양석</v>
          </cell>
          <cell r="D37" t="str">
            <v>Ton</v>
          </cell>
          <cell r="E37">
            <v>24300</v>
          </cell>
        </row>
        <row r="38">
          <cell r="A38" t="str">
            <v>MAC25303</v>
          </cell>
          <cell r="B38" t="str">
            <v>산석</v>
          </cell>
          <cell r="C38" t="str">
            <v>W80~100</v>
          </cell>
          <cell r="D38" t="str">
            <v>Ton</v>
          </cell>
          <cell r="E38">
            <v>80000</v>
          </cell>
        </row>
        <row r="39">
          <cell r="A39" t="str">
            <v>MAC25304</v>
          </cell>
          <cell r="B39" t="str">
            <v>자연석판석</v>
          </cell>
          <cell r="C39" t="str">
            <v>T150</v>
          </cell>
          <cell r="D39" t="str">
            <v>m2</v>
          </cell>
          <cell r="E39">
            <v>60000</v>
          </cell>
        </row>
        <row r="40">
          <cell r="A40" t="str">
            <v>MAC25305</v>
          </cell>
          <cell r="B40" t="str">
            <v>화강석통석</v>
          </cell>
          <cell r="C40" t="str">
            <v>400x500xL1000</v>
          </cell>
          <cell r="D40" t="str">
            <v>EA</v>
          </cell>
          <cell r="E40">
            <v>300000</v>
          </cell>
        </row>
        <row r="41">
          <cell r="A41" t="str">
            <v>MAC25306</v>
          </cell>
          <cell r="B41" t="str">
            <v>화강석통석</v>
          </cell>
          <cell r="C41" t="str">
            <v>600x600xH500</v>
          </cell>
          <cell r="D41" t="str">
            <v>EA</v>
          </cell>
          <cell r="E41">
            <v>630000</v>
          </cell>
        </row>
        <row r="42">
          <cell r="A42" t="str">
            <v>MAC25400</v>
          </cell>
          <cell r="B42" t="str">
            <v>화강석통석</v>
          </cell>
          <cell r="C42" t="str">
            <v>D600xH500</v>
          </cell>
          <cell r="D42" t="str">
            <v>EA</v>
          </cell>
          <cell r="E42">
            <v>500000</v>
          </cell>
        </row>
        <row r="43">
          <cell r="A43" t="str">
            <v>MAC25410</v>
          </cell>
          <cell r="B43" t="str">
            <v>화강석경계석</v>
          </cell>
          <cell r="C43" t="str">
            <v>150x150x1000</v>
          </cell>
          <cell r="D43" t="str">
            <v>m</v>
          </cell>
          <cell r="E43">
            <v>11800</v>
          </cell>
        </row>
        <row r="44">
          <cell r="A44" t="str">
            <v>MAC25307</v>
          </cell>
          <cell r="B44" t="str">
            <v>드라이비트마감</v>
          </cell>
          <cell r="C44" t="str">
            <v xml:space="preserve"> </v>
          </cell>
          <cell r="D44" t="str">
            <v>m2</v>
          </cell>
          <cell r="E44">
            <v>23000</v>
          </cell>
        </row>
        <row r="45">
          <cell r="A45" t="str">
            <v>MAC25308</v>
          </cell>
          <cell r="B45" t="str">
            <v>파타일</v>
          </cell>
          <cell r="C45" t="str">
            <v>모자이크타일</v>
          </cell>
          <cell r="D45" t="str">
            <v>m2</v>
          </cell>
          <cell r="E45">
            <v>17500</v>
          </cell>
        </row>
        <row r="46">
          <cell r="A46" t="str">
            <v>MAC25309</v>
          </cell>
          <cell r="B46" t="str">
            <v>우드블럭</v>
          </cell>
          <cell r="C46" t="str">
            <v>333x333xT45</v>
          </cell>
          <cell r="D46" t="str">
            <v>매</v>
          </cell>
          <cell r="E46">
            <v>13306</v>
          </cell>
        </row>
        <row r="47">
          <cell r="A47" t="str">
            <v>MAC25311</v>
          </cell>
          <cell r="B47" t="str">
            <v>적벽돌</v>
          </cell>
          <cell r="C47" t="str">
            <v>190x90x57,적,황</v>
          </cell>
          <cell r="D47" t="str">
            <v>매</v>
          </cell>
          <cell r="E47">
            <v>210</v>
          </cell>
        </row>
        <row r="48">
          <cell r="A48" t="str">
            <v>MAC25314</v>
          </cell>
          <cell r="B48" t="str">
            <v>고무블럭</v>
          </cell>
          <cell r="C48" t="str">
            <v>220x110xT45</v>
          </cell>
          <cell r="D48" t="str">
            <v>m2</v>
          </cell>
          <cell r="E48">
            <v>30000</v>
          </cell>
        </row>
        <row r="49">
          <cell r="A49" t="str">
            <v>MAC210000</v>
          </cell>
          <cell r="B49" t="str">
            <v>스틸그레이팅</v>
          </cell>
          <cell r="C49" t="str">
            <v>1000x500xT50</v>
          </cell>
          <cell r="D49" t="str">
            <v>EA</v>
          </cell>
          <cell r="E49">
            <v>39500</v>
          </cell>
        </row>
        <row r="50">
          <cell r="A50" t="str">
            <v>MAC386700</v>
          </cell>
          <cell r="B50" t="str">
            <v>EVA방수시트</v>
          </cell>
          <cell r="C50" t="str">
            <v xml:space="preserve"> </v>
          </cell>
          <cell r="D50" t="str">
            <v>m2</v>
          </cell>
          <cell r="E50">
            <v>7300</v>
          </cell>
        </row>
        <row r="51">
          <cell r="A51" t="str">
            <v>MAC386800</v>
          </cell>
          <cell r="B51" t="str">
            <v>진흙</v>
          </cell>
          <cell r="C51" t="str">
            <v>T150</v>
          </cell>
          <cell r="D51" t="str">
            <v>m2</v>
          </cell>
          <cell r="E51">
            <v>16500</v>
          </cell>
        </row>
        <row r="52">
          <cell r="A52" t="str">
            <v>MAC387000</v>
          </cell>
          <cell r="B52" t="str">
            <v>ECO-SOIL</v>
          </cell>
          <cell r="C52" t="str">
            <v>T150</v>
          </cell>
          <cell r="D52" t="str">
            <v>m2</v>
          </cell>
          <cell r="E52">
            <v>33000</v>
          </cell>
        </row>
        <row r="53">
          <cell r="A53" t="str">
            <v>MAC387500</v>
          </cell>
          <cell r="B53" t="str">
            <v>파형PE관</v>
          </cell>
          <cell r="C53" t="str">
            <v>Φ250</v>
          </cell>
          <cell r="D53" t="str">
            <v>m</v>
          </cell>
          <cell r="E53">
            <v>19800</v>
          </cell>
        </row>
        <row r="54">
          <cell r="A54" t="str">
            <v>MAA101000</v>
          </cell>
          <cell r="B54" t="str">
            <v>트럭전세요금</v>
          </cell>
          <cell r="C54" t="str">
            <v>8톤,10Km</v>
          </cell>
          <cell r="D54" t="str">
            <v>대당</v>
          </cell>
          <cell r="E54">
            <v>67020</v>
          </cell>
        </row>
        <row r="55">
          <cell r="A55" t="str">
            <v>MAA102100</v>
          </cell>
          <cell r="B55" t="str">
            <v>부직포</v>
          </cell>
          <cell r="C55" t="str">
            <v>1.5T/m</v>
          </cell>
          <cell r="D55" t="str">
            <v>m2</v>
          </cell>
          <cell r="E55">
            <v>850</v>
          </cell>
        </row>
      </sheetData>
      <sheetData sheetId="18"/>
      <sheetData sheetId="19" refreshError="1">
        <row r="1">
          <cell r="C1" t="str">
            <v>수    종</v>
          </cell>
          <cell r="D1" t="str">
            <v>규   격</v>
          </cell>
          <cell r="E1" t="str">
            <v>단위</v>
          </cell>
          <cell r="F1" t="str">
            <v>계</v>
          </cell>
        </row>
        <row r="3">
          <cell r="C3" t="str">
            <v>조형소나무A</v>
          </cell>
          <cell r="D3" t="str">
            <v>H3.0xW1.5xR12</v>
          </cell>
          <cell r="E3" t="str">
            <v>주</v>
          </cell>
          <cell r="F3">
            <v>5</v>
          </cell>
        </row>
        <row r="4">
          <cell r="C4" t="str">
            <v>조형소나무B</v>
          </cell>
          <cell r="D4" t="str">
            <v>H4.0xW2.0xR20</v>
          </cell>
          <cell r="E4" t="str">
            <v>주</v>
          </cell>
          <cell r="F4">
            <v>3</v>
          </cell>
        </row>
        <row r="5">
          <cell r="C5" t="str">
            <v>선주목</v>
          </cell>
          <cell r="D5" t="str">
            <v>H2.5xW1.5</v>
          </cell>
          <cell r="E5" t="str">
            <v>주</v>
          </cell>
          <cell r="F5">
            <v>9</v>
          </cell>
        </row>
        <row r="6">
          <cell r="C6" t="str">
            <v>스트로브잣</v>
          </cell>
          <cell r="D6" t="str">
            <v>H2.5xW1.2</v>
          </cell>
          <cell r="E6" t="str">
            <v>주</v>
          </cell>
          <cell r="F6">
            <v>79</v>
          </cell>
        </row>
        <row r="7">
          <cell r="C7" t="str">
            <v>조형향나무</v>
          </cell>
          <cell r="D7" t="str">
            <v>H3.5xW1.5</v>
          </cell>
          <cell r="E7" t="str">
            <v>주</v>
          </cell>
          <cell r="F7">
            <v>14</v>
          </cell>
        </row>
        <row r="8">
          <cell r="C8" t="str">
            <v>서양측백</v>
          </cell>
          <cell r="D8" t="str">
            <v>H1.5xW0.5</v>
          </cell>
          <cell r="E8" t="str">
            <v>주</v>
          </cell>
          <cell r="F8">
            <v>303</v>
          </cell>
        </row>
        <row r="9">
          <cell r="F9">
            <v>0</v>
          </cell>
        </row>
        <row r="11">
          <cell r="C11" t="str">
            <v xml:space="preserve"> 소계</v>
          </cell>
          <cell r="E11" t="str">
            <v>주</v>
          </cell>
          <cell r="F11">
            <v>413</v>
          </cell>
        </row>
        <row r="12">
          <cell r="C12" t="str">
            <v>꽃사과</v>
          </cell>
          <cell r="D12" t="str">
            <v>H2.5xR 6</v>
          </cell>
          <cell r="E12" t="str">
            <v>주</v>
          </cell>
          <cell r="F12">
            <v>17</v>
          </cell>
        </row>
        <row r="13">
          <cell r="C13" t="str">
            <v>느티나무</v>
          </cell>
          <cell r="D13" t="str">
            <v>H4.0xR15</v>
          </cell>
          <cell r="E13" t="str">
            <v>주</v>
          </cell>
          <cell r="F13">
            <v>46</v>
          </cell>
        </row>
        <row r="14">
          <cell r="C14" t="str">
            <v>매화나무</v>
          </cell>
          <cell r="D14" t="str">
            <v>H2.5xR 6</v>
          </cell>
          <cell r="E14" t="str">
            <v>주</v>
          </cell>
          <cell r="F14">
            <v>49</v>
          </cell>
        </row>
        <row r="15">
          <cell r="C15" t="str">
            <v>목련</v>
          </cell>
          <cell r="D15" t="str">
            <v>H3.5xR12</v>
          </cell>
          <cell r="E15" t="str">
            <v>주</v>
          </cell>
          <cell r="F15">
            <v>36</v>
          </cell>
        </row>
        <row r="16">
          <cell r="C16" t="str">
            <v>왕벚나무</v>
          </cell>
          <cell r="D16" t="str">
            <v>H3.5xB 8</v>
          </cell>
          <cell r="E16" t="str">
            <v>주</v>
          </cell>
          <cell r="F16">
            <v>46</v>
          </cell>
        </row>
        <row r="17">
          <cell r="C17" t="str">
            <v>자작나무</v>
          </cell>
          <cell r="D17" t="str">
            <v>H3.0xB 6</v>
          </cell>
          <cell r="E17" t="str">
            <v>주</v>
          </cell>
          <cell r="F17">
            <v>57</v>
          </cell>
        </row>
        <row r="18">
          <cell r="C18" t="str">
            <v>홍단풍</v>
          </cell>
          <cell r="D18" t="str">
            <v>H2.5xR 8</v>
          </cell>
          <cell r="E18" t="str">
            <v>주</v>
          </cell>
          <cell r="F18">
            <v>30</v>
          </cell>
        </row>
        <row r="19">
          <cell r="C19" t="str">
            <v>칠엽수</v>
          </cell>
          <cell r="D19" t="str">
            <v>H2.5xR 8</v>
          </cell>
          <cell r="E19" t="str">
            <v>주</v>
          </cell>
          <cell r="F19">
            <v>30</v>
          </cell>
        </row>
        <row r="20">
          <cell r="C20" t="str">
            <v>산수유</v>
          </cell>
          <cell r="D20" t="str">
            <v>H2.0xW0.9xR5</v>
          </cell>
          <cell r="E20" t="str">
            <v>주</v>
          </cell>
          <cell r="F20">
            <v>100</v>
          </cell>
        </row>
        <row r="22">
          <cell r="C22" t="str">
            <v xml:space="preserve"> 소계</v>
          </cell>
          <cell r="E22" t="str">
            <v>주</v>
          </cell>
          <cell r="F22">
            <v>411</v>
          </cell>
        </row>
        <row r="23">
          <cell r="C23" t="str">
            <v xml:space="preserve"> 교목계</v>
          </cell>
          <cell r="F23">
            <v>824</v>
          </cell>
        </row>
        <row r="24">
          <cell r="C24" t="str">
            <v>회양목</v>
          </cell>
          <cell r="D24" t="str">
            <v>H0.3xW0.3</v>
          </cell>
          <cell r="E24" t="str">
            <v>주</v>
          </cell>
          <cell r="F24">
            <v>500</v>
          </cell>
        </row>
        <row r="25">
          <cell r="C25" t="str">
            <v>눈주목</v>
          </cell>
          <cell r="D25" t="str">
            <v>H0.4xW0.4</v>
          </cell>
          <cell r="E25" t="str">
            <v>주</v>
          </cell>
          <cell r="F25">
            <v>2030</v>
          </cell>
        </row>
        <row r="26">
          <cell r="C26" t="str">
            <v>화살나무</v>
          </cell>
          <cell r="D26" t="str">
            <v>H1.0xW0.6</v>
          </cell>
          <cell r="E26" t="str">
            <v>주</v>
          </cell>
          <cell r="F26">
            <v>104</v>
          </cell>
        </row>
        <row r="27">
          <cell r="C27" t="str">
            <v>개나리</v>
          </cell>
          <cell r="D27" t="str">
            <v>H1.2x5지</v>
          </cell>
          <cell r="E27" t="str">
            <v>주</v>
          </cell>
          <cell r="F27">
            <v>1750</v>
          </cell>
        </row>
        <row r="28">
          <cell r="C28" t="str">
            <v>개쉬땅나무</v>
          </cell>
          <cell r="D28" t="str">
            <v>H1.5xW0.5</v>
          </cell>
          <cell r="E28" t="str">
            <v>주</v>
          </cell>
          <cell r="F28">
            <v>156</v>
          </cell>
        </row>
        <row r="29">
          <cell r="C29" t="str">
            <v>백철쭉</v>
          </cell>
          <cell r="D29" t="str">
            <v>H0.3xW0.4</v>
          </cell>
          <cell r="E29" t="str">
            <v>주</v>
          </cell>
          <cell r="F29">
            <v>1350</v>
          </cell>
        </row>
        <row r="30">
          <cell r="C30" t="str">
            <v>자산홍</v>
          </cell>
          <cell r="D30" t="str">
            <v>H0.4xW0.4</v>
          </cell>
          <cell r="E30" t="str">
            <v>주</v>
          </cell>
          <cell r="F30">
            <v>830</v>
          </cell>
        </row>
        <row r="31">
          <cell r="C31" t="str">
            <v>황매화</v>
          </cell>
          <cell r="D31" t="str">
            <v>H1.0xW0.6</v>
          </cell>
          <cell r="E31" t="str">
            <v>주</v>
          </cell>
          <cell r="F31">
            <v>56</v>
          </cell>
        </row>
        <row r="33">
          <cell r="C33" t="str">
            <v xml:space="preserve"> 계</v>
          </cell>
          <cell r="E33" t="str">
            <v>본</v>
          </cell>
          <cell r="F33">
            <v>6776</v>
          </cell>
        </row>
        <row r="34">
          <cell r="C34" t="str">
            <v>맥문동</v>
          </cell>
          <cell r="D34" t="str">
            <v>3~5분얼</v>
          </cell>
          <cell r="E34" t="str">
            <v>본</v>
          </cell>
          <cell r="F34">
            <v>2390</v>
          </cell>
        </row>
        <row r="35">
          <cell r="C35" t="str">
            <v>갯버들</v>
          </cell>
          <cell r="D35" t="str">
            <v>H1.0</v>
          </cell>
          <cell r="E35" t="str">
            <v>주</v>
          </cell>
          <cell r="F35">
            <v>70</v>
          </cell>
        </row>
        <row r="36">
          <cell r="C36" t="str">
            <v>갈대</v>
          </cell>
          <cell r="D36" t="str">
            <v>2~3분얼</v>
          </cell>
          <cell r="E36" t="str">
            <v>본</v>
          </cell>
          <cell r="F36">
            <v>600</v>
          </cell>
        </row>
        <row r="37">
          <cell r="C37" t="str">
            <v>물억새</v>
          </cell>
          <cell r="D37" t="str">
            <v>3치POT</v>
          </cell>
          <cell r="E37" t="str">
            <v>본</v>
          </cell>
          <cell r="F37">
            <v>80</v>
          </cell>
        </row>
        <row r="38">
          <cell r="C38" t="str">
            <v>부들</v>
          </cell>
          <cell r="D38" t="str">
            <v>1~2분얼</v>
          </cell>
          <cell r="E38" t="str">
            <v>본</v>
          </cell>
          <cell r="F38">
            <v>390</v>
          </cell>
        </row>
        <row r="39">
          <cell r="C39" t="str">
            <v>낙지다리</v>
          </cell>
          <cell r="D39" t="str">
            <v>3치POT</v>
          </cell>
          <cell r="E39" t="str">
            <v>본</v>
          </cell>
          <cell r="F39">
            <v>300</v>
          </cell>
        </row>
        <row r="40">
          <cell r="C40" t="str">
            <v>도루박이</v>
          </cell>
          <cell r="D40" t="str">
            <v>3치POT</v>
          </cell>
          <cell r="E40" t="str">
            <v>본</v>
          </cell>
          <cell r="F40">
            <v>130</v>
          </cell>
        </row>
        <row r="41">
          <cell r="C41" t="str">
            <v>수크렁</v>
          </cell>
          <cell r="D41" t="str">
            <v>4치POT</v>
          </cell>
          <cell r="E41" t="str">
            <v>본</v>
          </cell>
          <cell r="F41">
            <v>565</v>
          </cell>
        </row>
        <row r="42">
          <cell r="C42" t="str">
            <v>옥잠화</v>
          </cell>
          <cell r="D42" t="str">
            <v>4~5분얼</v>
          </cell>
          <cell r="E42" t="str">
            <v>본</v>
          </cell>
          <cell r="F42">
            <v>275</v>
          </cell>
        </row>
        <row r="43">
          <cell r="C43" t="str">
            <v>비비추</v>
          </cell>
          <cell r="D43" t="str">
            <v>4~5분얼</v>
          </cell>
          <cell r="E43" t="str">
            <v>본</v>
          </cell>
          <cell r="F43">
            <v>245</v>
          </cell>
        </row>
        <row r="44">
          <cell r="C44" t="str">
            <v>꽃창포</v>
          </cell>
          <cell r="D44" t="str">
            <v>2~3분얼</v>
          </cell>
          <cell r="E44" t="str">
            <v>본</v>
          </cell>
          <cell r="F44">
            <v>910</v>
          </cell>
        </row>
        <row r="45">
          <cell r="C45" t="str">
            <v>수선화</v>
          </cell>
          <cell r="D45" t="str">
            <v>개화구</v>
          </cell>
          <cell r="E45" t="str">
            <v>본</v>
          </cell>
          <cell r="F45">
            <v>400</v>
          </cell>
        </row>
        <row r="46">
          <cell r="C46" t="str">
            <v>미나리</v>
          </cell>
          <cell r="D46" t="str">
            <v>2~3분얼</v>
          </cell>
          <cell r="E46" t="str">
            <v>본</v>
          </cell>
          <cell r="F46">
            <v>450</v>
          </cell>
        </row>
        <row r="47">
          <cell r="C47" t="str">
            <v>속새</v>
          </cell>
          <cell r="D47" t="str">
            <v>3치POT</v>
          </cell>
          <cell r="E47" t="str">
            <v>본</v>
          </cell>
          <cell r="F47">
            <v>180</v>
          </cell>
        </row>
        <row r="48">
          <cell r="C48" t="str">
            <v>앵초</v>
          </cell>
          <cell r="D48" t="str">
            <v>4치POT</v>
          </cell>
          <cell r="E48" t="str">
            <v>본</v>
          </cell>
          <cell r="F48">
            <v>570</v>
          </cell>
        </row>
        <row r="49">
          <cell r="C49" t="str">
            <v>은방울꽃</v>
          </cell>
          <cell r="D49" t="str">
            <v>4치POT</v>
          </cell>
          <cell r="E49" t="str">
            <v>본</v>
          </cell>
          <cell r="F49">
            <v>120</v>
          </cell>
        </row>
        <row r="50">
          <cell r="C50" t="str">
            <v>개구리밥</v>
          </cell>
          <cell r="D50" t="str">
            <v>4치POT</v>
          </cell>
          <cell r="E50" t="str">
            <v>본</v>
          </cell>
          <cell r="F50">
            <v>275</v>
          </cell>
        </row>
        <row r="51">
          <cell r="C51" t="str">
            <v>생이가래</v>
          </cell>
          <cell r="D51" t="str">
            <v>2~3분얼</v>
          </cell>
          <cell r="E51" t="str">
            <v>본</v>
          </cell>
          <cell r="F51">
            <v>275</v>
          </cell>
        </row>
        <row r="52">
          <cell r="C52" t="str">
            <v>부레옥잠</v>
          </cell>
          <cell r="D52" t="str">
            <v>2~3분얼</v>
          </cell>
          <cell r="E52" t="str">
            <v>본</v>
          </cell>
          <cell r="F52">
            <v>160</v>
          </cell>
        </row>
        <row r="54">
          <cell r="C54" t="str">
            <v xml:space="preserve"> 계</v>
          </cell>
          <cell r="E54" t="str">
            <v>본</v>
          </cell>
          <cell r="F54">
            <v>8385</v>
          </cell>
        </row>
        <row r="55">
          <cell r="C55" t="str">
            <v>잔디</v>
          </cell>
          <cell r="D55" t="str">
            <v>0.3x0.3x0.03</v>
          </cell>
          <cell r="E55" t="str">
            <v>m2</v>
          </cell>
          <cell r="F55">
            <v>3173.5999999999995</v>
          </cell>
        </row>
        <row r="57">
          <cell r="C57" t="str">
            <v xml:space="preserve"> 총계</v>
          </cell>
        </row>
      </sheetData>
      <sheetData sheetId="20" refreshError="1">
        <row r="1">
          <cell r="C1" t="str">
            <v>시  설  명</v>
          </cell>
          <cell r="D1" t="str">
            <v>규   격</v>
          </cell>
          <cell r="E1" t="str">
            <v>단위</v>
          </cell>
          <cell r="F1" t="str">
            <v>수량표</v>
          </cell>
        </row>
        <row r="2">
          <cell r="F2" t="str">
            <v>계</v>
          </cell>
        </row>
        <row r="3">
          <cell r="C3" t="str">
            <v>실개울생태학습장</v>
          </cell>
          <cell r="E3" t="str">
            <v>개소</v>
          </cell>
          <cell r="F3">
            <v>1</v>
          </cell>
        </row>
        <row r="4">
          <cell r="C4" t="str">
            <v>적벽돌스탠드</v>
          </cell>
          <cell r="D4" t="str">
            <v>3단</v>
          </cell>
          <cell r="E4" t="str">
            <v>m</v>
          </cell>
          <cell r="F4">
            <v>38.5</v>
          </cell>
        </row>
        <row r="5">
          <cell r="C5" t="str">
            <v>놀이벽</v>
          </cell>
          <cell r="D5" t="str">
            <v>L4,000xW200</v>
          </cell>
          <cell r="E5" t="str">
            <v>개소</v>
          </cell>
          <cell r="F5">
            <v>1</v>
          </cell>
        </row>
        <row r="6">
          <cell r="C6" t="str">
            <v>모래막이좌벽</v>
          </cell>
          <cell r="D6" t="str">
            <v>W400</v>
          </cell>
          <cell r="E6" t="str">
            <v>m</v>
          </cell>
          <cell r="F6">
            <v>27.6</v>
          </cell>
        </row>
        <row r="7">
          <cell r="C7" t="str">
            <v>통석의자"A"</v>
          </cell>
          <cell r="D7" t="str">
            <v>L7,020xW400</v>
          </cell>
          <cell r="E7" t="str">
            <v>개소</v>
          </cell>
          <cell r="F7">
            <v>1</v>
          </cell>
        </row>
        <row r="8">
          <cell r="C8" t="str">
            <v>통석의자"B"</v>
          </cell>
          <cell r="D8" t="str">
            <v>600x600</v>
          </cell>
          <cell r="E8" t="str">
            <v>개소</v>
          </cell>
          <cell r="F8">
            <v>3</v>
          </cell>
        </row>
        <row r="9">
          <cell r="C9" t="str">
            <v>통석의자"C"</v>
          </cell>
          <cell r="D9" t="str">
            <v>D600</v>
          </cell>
          <cell r="E9" t="str">
            <v>개소</v>
          </cell>
          <cell r="F9">
            <v>1</v>
          </cell>
        </row>
        <row r="10">
          <cell r="C10" t="str">
            <v>등의자</v>
          </cell>
          <cell r="D10" t="str">
            <v>L1600xH400</v>
          </cell>
          <cell r="E10" t="str">
            <v>EA</v>
          </cell>
          <cell r="F10">
            <v>3</v>
          </cell>
        </row>
        <row r="11">
          <cell r="C11" t="str">
            <v>평의자</v>
          </cell>
          <cell r="D11" t="str">
            <v>L1600xH400</v>
          </cell>
          <cell r="E11" t="str">
            <v>EA</v>
          </cell>
          <cell r="F11">
            <v>39</v>
          </cell>
        </row>
        <row r="12">
          <cell r="C12" t="str">
            <v>수목보호대</v>
          </cell>
          <cell r="D12" t="str">
            <v>1500x1500</v>
          </cell>
          <cell r="E12" t="str">
            <v>개소</v>
          </cell>
          <cell r="F12">
            <v>22</v>
          </cell>
        </row>
        <row r="13">
          <cell r="C13" t="str">
            <v>자연석쌓기</v>
          </cell>
          <cell r="D13" t="str">
            <v>H500~2,000</v>
          </cell>
          <cell r="E13" t="str">
            <v>m2</v>
          </cell>
          <cell r="F13">
            <v>342.65</v>
          </cell>
        </row>
        <row r="14">
          <cell r="C14" t="str">
            <v>PE집수정(빗물받이)</v>
          </cell>
          <cell r="D14" t="str">
            <v>410x510x940</v>
          </cell>
          <cell r="E14" t="str">
            <v>개소</v>
          </cell>
          <cell r="F14">
            <v>1</v>
          </cell>
        </row>
        <row r="15">
          <cell r="C15" t="str">
            <v>맹암거간선</v>
          </cell>
          <cell r="E15" t="str">
            <v>개소</v>
          </cell>
          <cell r="F15">
            <v>7.3</v>
          </cell>
        </row>
        <row r="16">
          <cell r="C16" t="str">
            <v>맹암거지선</v>
          </cell>
          <cell r="E16" t="str">
            <v>개소</v>
          </cell>
          <cell r="F16">
            <v>5</v>
          </cell>
        </row>
        <row r="17">
          <cell r="C17" t="str">
            <v>파형 PE관</v>
          </cell>
          <cell r="D17" t="str">
            <v>Φ250</v>
          </cell>
          <cell r="E17" t="str">
            <v>m</v>
          </cell>
          <cell r="F17">
            <v>11</v>
          </cell>
        </row>
        <row r="18">
          <cell r="C18" t="str">
            <v>적벽돌깔기A</v>
          </cell>
          <cell r="D18" t="str">
            <v>190x90xT57,적색</v>
          </cell>
          <cell r="E18" t="str">
            <v>m2</v>
          </cell>
          <cell r="F18">
            <v>3491.6800000000003</v>
          </cell>
        </row>
        <row r="19">
          <cell r="C19" t="str">
            <v>적벽돌깔기B</v>
          </cell>
          <cell r="D19" t="str">
            <v>190x90xT57,황색</v>
          </cell>
          <cell r="E19" t="str">
            <v>m2</v>
          </cell>
          <cell r="F19">
            <v>463.86</v>
          </cell>
        </row>
        <row r="20">
          <cell r="C20" t="str">
            <v>우드블럭포장</v>
          </cell>
          <cell r="D20" t="str">
            <v>T45</v>
          </cell>
          <cell r="E20" t="str">
            <v>m2</v>
          </cell>
          <cell r="F20">
            <v>17.82</v>
          </cell>
        </row>
        <row r="21">
          <cell r="C21" t="str">
            <v>고무블럭포장</v>
          </cell>
          <cell r="D21" t="str">
            <v>T45</v>
          </cell>
          <cell r="E21" t="str">
            <v>m2</v>
          </cell>
          <cell r="F21">
            <v>440.08</v>
          </cell>
        </row>
        <row r="22">
          <cell r="C22" t="str">
            <v>모래깔기</v>
          </cell>
          <cell r="D22" t="str">
            <v>T300</v>
          </cell>
          <cell r="E22" t="str">
            <v>m2</v>
          </cell>
          <cell r="F22">
            <v>38.340000000000003</v>
          </cell>
        </row>
        <row r="23">
          <cell r="C23" t="str">
            <v>자연석디딤돌깔기</v>
          </cell>
          <cell r="D23" t="str">
            <v>T150</v>
          </cell>
          <cell r="E23" t="str">
            <v>m2</v>
          </cell>
          <cell r="F23">
            <v>94.45</v>
          </cell>
        </row>
        <row r="24">
          <cell r="C24" t="str">
            <v>녹지경계석</v>
          </cell>
          <cell r="D24" t="str">
            <v>150x150x1000</v>
          </cell>
          <cell r="E24" t="str">
            <v>m</v>
          </cell>
          <cell r="F24">
            <v>75.400000000000006</v>
          </cell>
        </row>
        <row r="25">
          <cell r="C25" t="str">
            <v>포장경계석</v>
          </cell>
          <cell r="D25" t="str">
            <v>150x150x1000</v>
          </cell>
          <cell r="E25" t="str">
            <v>m</v>
          </cell>
          <cell r="F25">
            <v>23.9</v>
          </cell>
        </row>
        <row r="26">
          <cell r="C26" t="str">
            <v>적벽돌경계석</v>
          </cell>
          <cell r="D26" t="str">
            <v>190x90xT57</v>
          </cell>
          <cell r="E26" t="str">
            <v>m</v>
          </cell>
          <cell r="F26">
            <v>542.5</v>
          </cell>
        </row>
        <row r="27">
          <cell r="C27" t="str">
            <v>실개울설비공사</v>
          </cell>
          <cell r="D27" t="str">
            <v xml:space="preserve"> </v>
          </cell>
          <cell r="E27" t="str">
            <v>식</v>
          </cell>
          <cell r="F27">
            <v>1</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전문"/>
      <sheetName val="예산서"/>
      <sheetName val="사급분"/>
      <sheetName val="도급총괄"/>
      <sheetName val="설계서(본관)"/>
      <sheetName val="설계서(경비실)"/>
      <sheetName val="설계서(부대)"/>
      <sheetName val="세부내역"/>
      <sheetName val="단가목록"/>
      <sheetName val="품셈"/>
      <sheetName val="자재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시방서,조건"/>
      <sheetName val="갑지"/>
      <sheetName val="심사 (2)"/>
      <sheetName val="총괄내역서"/>
      <sheetName val="원가계산서"/>
      <sheetName val="m당 표준공사비방침"/>
      <sheetName val="예산"/>
      <sheetName val="2004발주물량누계"/>
    </sheetNames>
    <sheetDataSet>
      <sheetData sheetId="0"/>
      <sheetData sheetId="1"/>
      <sheetData sheetId="2"/>
      <sheetData sheetId="3"/>
      <sheetData sheetId="4"/>
      <sheetData sheetId="5"/>
      <sheetData sheetId="6"/>
      <sheetData sheetId="7"/>
      <sheetData sheetId="8"/>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데이타"/>
      <sheetName val="식재인부"/>
      <sheetName val="수목(가-마)"/>
      <sheetName val="수목(바-주목)"/>
      <sheetName val="수목(중국단풍-)"/>
      <sheetName val="지주목수"/>
      <sheetName val="VXXXXX"/>
      <sheetName val="일위대가"/>
      <sheetName val="일위대가(내역)"/>
      <sheetName val="foxz"/>
      <sheetName val="표지"/>
      <sheetName val="실행집계"/>
      <sheetName val="원실행"/>
      <sheetName val="공통가설계"/>
      <sheetName val="공통가설비"/>
      <sheetName val="현관계"/>
      <sheetName val="현관"/>
      <sheetName val="원가LIST"/>
      <sheetName val="월별투입계획"/>
      <sheetName val="[수목일위.XLS][수목일위.XLS]el\설계서\수목일위"/>
      <sheetName val="___"/>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Sheet3"/>
      <sheetName val="터널구조물산근"/>
      <sheetName val="도로구조물산근"/>
      <sheetName val="Sheet1"/>
      <sheetName val="Sheet2"/>
      <sheetName val="터널굴착단산"/>
      <sheetName val="장약패턴90M2"/>
      <sheetName val="토공산근"/>
      <sheetName val="단가산출근거"/>
      <sheetName val="설계가"/>
      <sheetName val="구조물공수량명세서"/>
      <sheetName val="공사비"/>
      <sheetName val="단가산출"/>
      <sheetName val="가드레일산근"/>
      <sheetName val="수량집계표"/>
      <sheetName val="수량"/>
      <sheetName val="단가비교"/>
      <sheetName val="적용2002"/>
      <sheetName val="중기"/>
      <sheetName val="실행내역서"/>
      <sheetName val="1.토공"/>
      <sheetName val="2.배수공"/>
      <sheetName val="3.구조물공"/>
      <sheetName val="4.포장공"/>
      <sheetName val="5부대공"/>
      <sheetName val="6사급자재대"/>
      <sheetName val="공통가설공"/>
      <sheetName val="BASIC1"/>
      <sheetName val="재료비"/>
      <sheetName val="노무비"/>
      <sheetName val="중기비"/>
      <sheetName val="Sheet4"/>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조경공사(총괄)"/>
      <sheetName val="내역"/>
      <sheetName val="수목일위"/>
      <sheetName val="기초일위"/>
      <sheetName val="시설일위"/>
      <sheetName val="지주목 및 비료산출기준"/>
      <sheetName val="지주목및비료산출"/>
      <sheetName val="시설물수량산출서"/>
      <sheetName val="노임"/>
      <sheetName val="PACKING LIST"/>
      <sheetName val="수량집계A"/>
      <sheetName val="철근집계A"/>
      <sheetName val="원가서"/>
      <sheetName val="수목데이타"/>
      <sheetName val="1,2공구원가계산서"/>
      <sheetName val="2공구산출내역"/>
      <sheetName val="1공구산출내역서"/>
      <sheetName val="준검 내역서"/>
      <sheetName val="원가계산서"/>
      <sheetName val="투찰"/>
      <sheetName val="내역서"/>
      <sheetName val="견적"/>
      <sheetName val="한강운반비"/>
      <sheetName val="진주방향"/>
      <sheetName val="일위대가표"/>
      <sheetName val="일위대가 "/>
      <sheetName val="다공관8"/>
      <sheetName val="다공관12"/>
      <sheetName val="다공관20"/>
      <sheetName val="다공관22"/>
      <sheetName val="영구ANCHOR(1사면)"/>
      <sheetName val="영구ANCHOR(8-2사면)"/>
      <sheetName val="격자블럭공"/>
      <sheetName val="격자블럭호표"/>
      <sheetName val="기초자료"/>
      <sheetName val="장비손료"/>
      <sheetName val="자재"/>
      <sheetName val="DATE"/>
      <sheetName val="수량산출서"/>
      <sheetName val="물가시세"/>
      <sheetName val="일위목록"/>
      <sheetName val="총괄내역서"/>
      <sheetName val="건축2"/>
      <sheetName val="원가"/>
      <sheetName val="AS포장복구 "/>
      <sheetName val="변수값"/>
      <sheetName val="중기상차"/>
      <sheetName val="AS복구"/>
      <sheetName val="중기터파기"/>
      <sheetName val="전차선로 물량표"/>
      <sheetName val="#REF"/>
      <sheetName val="공통(20-91)"/>
      <sheetName val="공사비산출내역"/>
      <sheetName val="별표집계"/>
      <sheetName val="실행(ALT1)"/>
      <sheetName val="1. 설계예산서"/>
      <sheetName val="2. 목차"/>
      <sheetName val="3.설계설명서"/>
      <sheetName val="4.시방서갑지"/>
      <sheetName val="5.시방서(일반시방서)"/>
      <sheetName val="6.시방서갑지(특기)"/>
      <sheetName val="7.예정공정표"/>
      <sheetName val="예정공정표"/>
      <sheetName val="8. 설계예산서"/>
      <sheetName val="16.설계서용지(갑)"/>
      <sheetName val="17. 내역서갑지"/>
      <sheetName val="공종별집계표"/>
      <sheetName val="내 역 서"/>
      <sheetName val="일 위 대 가 표"/>
      <sheetName val="일위대가표(자동제어반제작)"/>
      <sheetName val="수 량 산 출 서"/>
      <sheetName val="계통도갑지"/>
      <sheetName val="노무"/>
      <sheetName val="가설공사비"/>
      <sheetName val="도로구조공사비"/>
      <sheetName val="도로토공공사비"/>
      <sheetName val="여수토공사비"/>
      <sheetName val="문학간접"/>
      <sheetName val="간접"/>
      <sheetName val="Total"/>
      <sheetName val="단가대비표"/>
      <sheetName val="수량산출"/>
      <sheetName val="BOJUNGGM"/>
      <sheetName val="연습"/>
      <sheetName val="실행(표지,갑,을)"/>
      <sheetName val="b_balju_cho"/>
      <sheetName val="금액"/>
      <sheetName val="기계경비산출기준"/>
      <sheetName val="관접합및부설"/>
      <sheetName val="단가"/>
      <sheetName val="장비집계"/>
      <sheetName val="1차증가원가계산"/>
      <sheetName val="제출내역 (2)"/>
      <sheetName val="계정"/>
      <sheetName val="관급자재"/>
      <sheetName val="폐기물"/>
      <sheetName val="변경내역"/>
      <sheetName val="기초단가"/>
      <sheetName val="기준액"/>
      <sheetName val="가시설"/>
      <sheetName val="nys"/>
      <sheetName val="토공"/>
      <sheetName val="조건"/>
      <sheetName val="Sheet1 (2)"/>
      <sheetName val="기본단가표"/>
      <sheetName val="계산서(곡선부)"/>
      <sheetName val="포장재료집계표"/>
      <sheetName val="공구원가계산"/>
      <sheetName val="COVER"/>
      <sheetName val="공사개요"/>
      <sheetName val="요율"/>
      <sheetName val="노임단가"/>
      <sheetName val="갑지"/>
      <sheetName val="전기일위목록"/>
      <sheetName val="전기대가"/>
      <sheetName val="산출조서표지"/>
      <sheetName val="공량산출"/>
      <sheetName val="단가산출_목록"/>
      <sheetName val="자료"/>
      <sheetName val="수목표준대가"/>
      <sheetName val="데리네이타현황"/>
      <sheetName val="FB25JN"/>
      <sheetName val="카렌스센터계량기설치공사"/>
      <sheetName val="부대내역"/>
      <sheetName val="2003상반기노임기준"/>
      <sheetName val="공사설명서"/>
      <sheetName val="토공총괄표"/>
      <sheetName val="6호기"/>
      <sheetName val="공사요율산출표"/>
      <sheetName val="설계서(본관)"/>
      <sheetName val="결재판"/>
      <sheetName val="골재집계"/>
      <sheetName val="-레미콘집계"/>
      <sheetName val="-몰탈콘크리트"/>
      <sheetName val="자갈,시멘트,모래산출"/>
      <sheetName val="-철근집계"/>
      <sheetName val="포장재료(1)"/>
      <sheetName val="-흄관집계"/>
      <sheetName val="16-1"/>
      <sheetName val="2000.11월설계내역"/>
      <sheetName val="단위단가"/>
      <sheetName val="표_재료"/>
      <sheetName val="시설물일위"/>
      <sheetName val="가설공사"/>
      <sheetName val="단가결정"/>
      <sheetName val="내역아"/>
      <sheetName val="울타리"/>
      <sheetName val="자재단가조사표-수목"/>
      <sheetName val="경영"/>
      <sheetName val="98년"/>
      <sheetName val="실적"/>
      <sheetName val="금액내역서"/>
      <sheetName val="버스운행안내"/>
      <sheetName val="근태계획서"/>
      <sheetName val="예방접종계획"/>
      <sheetName val="계획금액"/>
      <sheetName val="을지"/>
      <sheetName val="중기조종사 단위단가"/>
      <sheetName val="70%"/>
      <sheetName val="전익자재"/>
      <sheetName val="소비자가"/>
      <sheetName val="이름표지정"/>
      <sheetName val="값"/>
      <sheetName val="2호맨홀공제수량"/>
      <sheetName val="-치수표(곡선부)"/>
      <sheetName val="기타 정보통신공사"/>
      <sheetName val="제경비적용기준"/>
      <sheetName val="공사자료입력"/>
      <sheetName val="삭제금지단가"/>
      <sheetName val="골조-APT 갑지"/>
      <sheetName val="도급기성"/>
      <sheetName val="배수장토목공사비"/>
      <sheetName val="세부내역"/>
      <sheetName val="증감내역서"/>
      <sheetName val="코드"/>
      <sheetName val="제잡비계산"/>
      <sheetName val="용역비내역-진짜"/>
      <sheetName val="갈현동"/>
      <sheetName val="A-4"/>
      <sheetName val="LP-S"/>
      <sheetName val="수목단가"/>
      <sheetName val="시설수량표"/>
      <sheetName val="식재수량표"/>
      <sheetName val="자재단가"/>
      <sheetName val="1공구원가계산"/>
      <sheetName val="1공구원가계산서"/>
      <sheetName val="산출기초"/>
      <sheetName val="골조시행"/>
      <sheetName val="식재"/>
      <sheetName val="시설물"/>
      <sheetName val="식재출력용"/>
      <sheetName val="유지관리"/>
      <sheetName val="입찰견적보고서"/>
      <sheetName val="일위산출"/>
      <sheetName val="원가계산"/>
      <sheetName val="원가계산 (2)"/>
      <sheetName val="건축"/>
      <sheetName val="인건비"/>
      <sheetName val="참조 (2)"/>
      <sheetName val="실행대비"/>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건축-물가변동"/>
      <sheetName val="기초입력 DATA"/>
      <sheetName val="콘크스"/>
      <sheetName val="직재"/>
      <sheetName val="재집"/>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신청서"/>
      <sheetName val="적용공정"/>
      <sheetName val="자판실행"/>
      <sheetName val="WORK"/>
      <sheetName val="시멘트"/>
      <sheetName val="기준비용"/>
      <sheetName val="단가산출서"/>
      <sheetName val="지급자재"/>
      <sheetName val="가설건물"/>
      <sheetName val="입력"/>
      <sheetName val="안내"/>
      <sheetName val="DATA"/>
      <sheetName val="설계예산서"/>
      <sheetName val="설계"/>
      <sheetName val="월간관리비"/>
      <sheetName val="산출근거"/>
      <sheetName val="재료단가"/>
      <sheetName val="임금단가"/>
      <sheetName val="장비목록표"/>
      <sheetName val="장비운전경비"/>
      <sheetName val="토사(PE)"/>
      <sheetName val="설명"/>
      <sheetName val="기초코드"/>
      <sheetName val="전체"/>
      <sheetName val="노임이"/>
      <sheetName val="Recovered_Sheet1"/>
      <sheetName val="수량계표"/>
      <sheetName val="대비표"/>
      <sheetName val="총괄"/>
      <sheetName val="포장수량단위"/>
      <sheetName val="9811"/>
      <sheetName val="중기사용료산출근거"/>
      <sheetName val="단가산출2"/>
      <sheetName val="단가 및 재료비"/>
      <sheetName val="전등설비"/>
      <sheetName val="예산내역서"/>
      <sheetName val="산출내역서집계표"/>
      <sheetName val="개비온집계"/>
      <sheetName val="개비온 단위"/>
      <sheetName val="표지 (2)"/>
      <sheetName val="iec"/>
      <sheetName val="ks"/>
      <sheetName val="선로정수"/>
      <sheetName val="106C0300"/>
      <sheetName val="입찰"/>
      <sheetName val="현경"/>
      <sheetName val="FOB발"/>
      <sheetName val="BID"/>
      <sheetName val="기계경비"/>
      <sheetName val="팔당터널(1공구)"/>
      <sheetName val="30집계표"/>
      <sheetName val="11-2.아파트내역"/>
      <sheetName val="소요자재"/>
      <sheetName val="노무산출서"/>
      <sheetName val="구조물5월기성내역"/>
      <sheetName val="노임,재료비"/>
      <sheetName val="빙장비사양"/>
      <sheetName val="장비사양"/>
      <sheetName val="제경비율"/>
      <sheetName val="CON'C"/>
      <sheetName val="부대tu"/>
      <sheetName val="총계"/>
      <sheetName val="터파기및재료"/>
      <sheetName val="3.바닥판  "/>
      <sheetName val="해외(원화)"/>
      <sheetName val="경비"/>
      <sheetName val="설명서 "/>
      <sheetName val="토목"/>
      <sheetName val="L_RPTB02_01"/>
      <sheetName val="플랜트 설치"/>
      <sheetName val="Sheet5"/>
      <sheetName val="물가대비표"/>
      <sheetName val="6-1. 관개량조서"/>
      <sheetName val="재료값"/>
      <sheetName val="결재갑지"/>
      <sheetName val="CC16-내역서"/>
      <sheetName val="경비_원본"/>
      <sheetName val="CTEMCOST"/>
      <sheetName val="자재단가2007.10"/>
      <sheetName val="자재단가2008.4"/>
      <sheetName val="설계예산"/>
      <sheetName val="정부노임단가"/>
      <sheetName val="토목검측서"/>
      <sheetName val="가감수량"/>
      <sheetName val="맨홀수량산출"/>
      <sheetName val="조명시설"/>
      <sheetName val="1안"/>
      <sheetName val="기초1"/>
      <sheetName val="토목내역서"/>
      <sheetName val="토목(대안)"/>
      <sheetName val="기계경비(시간당)"/>
      <sheetName val="램머"/>
      <sheetName val="전기"/>
      <sheetName val="설계명세서"/>
      <sheetName val="평당공사비산정"/>
      <sheetName val="적용기준"/>
      <sheetName val="인건비 "/>
      <sheetName val="참조(2)"/>
      <sheetName val="참조"/>
      <sheetName val="판매시설"/>
      <sheetName val="건축내역서"/>
      <sheetName val="INDEX  LIST"/>
      <sheetName val="공통가설"/>
      <sheetName val="고유코드_설계"/>
      <sheetName val="목차"/>
      <sheetName val="을-ATYPE"/>
      <sheetName val="설계총괄표"/>
      <sheetName val="우수받이"/>
      <sheetName val="노임단가표"/>
      <sheetName val="화성태안9공구내역(실행)"/>
      <sheetName val="설계내역서"/>
      <sheetName val="01"/>
      <sheetName val="장비경비"/>
      <sheetName val="년도별노임표"/>
      <sheetName val="중기목록표"/>
      <sheetName val="도급"/>
      <sheetName val="재료"/>
      <sheetName val="2000년1차"/>
      <sheetName val="2000전체분"/>
      <sheetName val="산출근거(복구)"/>
      <sheetName val="단가표"/>
      <sheetName val="시중노임단가"/>
      <sheetName val="아파트 내역"/>
      <sheetName val="산출내역서"/>
      <sheetName val="조경집계표"/>
      <sheetName val="7.원가계산서(품셈)"/>
      <sheetName val="조경내역서"/>
      <sheetName val="수량집계"/>
      <sheetName val="일위대가목록"/>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단가산출목록"/>
      <sheetName val="노무비단가"/>
      <sheetName val="단목객토단위수량산출"/>
      <sheetName val="단위수량산출"/>
      <sheetName val="맹암거,초지"/>
      <sheetName val="대상수목수량"/>
      <sheetName val="날개벽"/>
      <sheetName val="암거단위"/>
      <sheetName val="횡 연장"/>
      <sheetName val="산출(부하간선)"/>
      <sheetName val="평가데이터"/>
      <sheetName val="연결임시"/>
      <sheetName val="심사물량"/>
      <sheetName val="심사계산"/>
      <sheetName val="토공수량"/>
      <sheetName val="내역(APT)"/>
      <sheetName val="세금자료"/>
      <sheetName val="말뚝지지력산정"/>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기기리스트"/>
      <sheetName val="1.2 동력(철거)"/>
      <sheetName val="1.접지공사"/>
      <sheetName val="적점"/>
      <sheetName val="설계내역"/>
      <sheetName val="구체"/>
      <sheetName val="좌측날개벽"/>
      <sheetName val="우측날개벽"/>
      <sheetName val="토목주소"/>
      <sheetName val="프랜트면허"/>
      <sheetName val="맨홀수량집계"/>
      <sheetName val="LOOKUP"/>
      <sheetName val="전기공사"/>
      <sheetName val="화장실"/>
      <sheetName val="아파트"/>
      <sheetName val="00노임기준"/>
      <sheetName val="인제내역"/>
      <sheetName val="타공종이기"/>
      <sheetName val="표  지"/>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원가data"/>
      <sheetName val="중기집계"/>
      <sheetName val="계정code"/>
      <sheetName val="일위"/>
      <sheetName val="총괄표"/>
      <sheetName val="배수장공사비명세서"/>
      <sheetName val="말고개터널조명전압강하"/>
      <sheetName val="약품설비"/>
      <sheetName val="21301동"/>
      <sheetName val="내역갑지"/>
      <sheetName val="공정표"/>
      <sheetName val="건설기계"/>
      <sheetName val="사급자재"/>
      <sheetName val="매채조회"/>
      <sheetName val="실행,원가 최종예상"/>
      <sheetName val="자재 집계표"/>
      <sheetName val="철콘"/>
      <sheetName val="Sheet15"/>
      <sheetName val="화설내"/>
      <sheetName val="참고사항"/>
      <sheetName val="근로자자료입력"/>
      <sheetName val="원가계산서구조조정"/>
      <sheetName val="98수문일위"/>
      <sheetName val="JOIN(2span)"/>
      <sheetName val="바닥판"/>
      <sheetName val="주빔의 설계"/>
      <sheetName val="철근량산정및사용성검토"/>
      <sheetName val="입력DATA"/>
      <sheetName val="G.R300경비"/>
      <sheetName val="케이블트레이"/>
      <sheetName val="2공구하도급내역서"/>
      <sheetName val="개별직종노임단가(2005.1)"/>
      <sheetName val="내역(전체_금차)"/>
      <sheetName val="제경비_전체"/>
      <sheetName val="제경비_금차준공분"/>
      <sheetName val="단위수량산출서"/>
      <sheetName val="단가(자재)"/>
      <sheetName val="단가(노임)"/>
      <sheetName val="기초목록"/>
      <sheetName val="월별수입"/>
      <sheetName val="지질조사"/>
      <sheetName val="직접경비호표"/>
      <sheetName val="상부공철근집계(ABC)"/>
      <sheetName val="AL공사(원)"/>
      <sheetName val="구조물공"/>
      <sheetName val="부대공"/>
      <sheetName val="배수공"/>
      <sheetName val="포장공"/>
      <sheetName val="에너지동"/>
      <sheetName val="총괄내역서(설계)"/>
      <sheetName val="안양동교 1안"/>
      <sheetName val="수목_바_주목_"/>
      <sheetName val="BSD (2)"/>
      <sheetName val="EARTH"/>
      <sheetName val="단가목록"/>
      <sheetName val="자재목록"/>
      <sheetName val="노임목록"/>
      <sheetName val="가로등"/>
      <sheetName val="램프"/>
      <sheetName val="투자비"/>
      <sheetName val="조성원가DATA"/>
      <sheetName val="사업비"/>
      <sheetName val="장비투입계획"/>
      <sheetName val="직원투입계획"/>
      <sheetName val="내역서1999.8최종"/>
      <sheetName val="99노임기준"/>
      <sheetName val="구간산출"/>
      <sheetName val="Tool"/>
      <sheetName val="그림"/>
      <sheetName val="협력업체"/>
      <sheetName val="00상노임"/>
      <sheetName val="8설7발"/>
      <sheetName val="기본정보입력"/>
      <sheetName val="1-4-2.관(약)"/>
      <sheetName val="el\설계서\수목일위.XLS]데이타"/>
      <sheetName val="el\설계서\수목일위.XLS"/>
      <sheetName val="신표지1"/>
      <sheetName val="el\설계서\수목일위_XLS]데이타"/>
      <sheetName val="1공구_단가_(정원)"/>
      <sheetName val="1공구_단가_(산광)"/>
      <sheetName val="1공구_단가_(용호)"/>
      <sheetName val="간지_(2)"/>
      <sheetName val="2공구_단가(인성)"/>
      <sheetName val="2공구_단가(대동)"/>
      <sheetName val="2공구_단가(산광)"/>
      <sheetName val="1_토공"/>
      <sheetName val="2_배수공"/>
      <sheetName val="3_구조물공"/>
      <sheetName val="4_포장공"/>
      <sheetName val="지주목_및_비료산출기준"/>
      <sheetName val="PACKING_LIST"/>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AS포장복구_"/>
      <sheetName val="전차선로_물량표"/>
      <sheetName val="일위대가_"/>
      <sheetName val="준검_내역서"/>
      <sheetName val="제출내역_(2)"/>
      <sheetName val="참조_(2)"/>
      <sheetName val="2000_11월설계내역"/>
      <sheetName val="Sheet1_(2)"/>
      <sheetName val="중기조종사_단위단가"/>
      <sheetName val="원가계산_(2)"/>
      <sheetName val="토공(우물통,기타) "/>
      <sheetName val="2.고용보험료산출근거"/>
      <sheetName val="DATA1"/>
      <sheetName val="pier(각형)"/>
      <sheetName val="계측제어설비"/>
      <sheetName val="토공사(흙막이)"/>
      <sheetName val="단가(긴급전화)"/>
      <sheetName val="상호참고자료"/>
      <sheetName val="발주처자료입력"/>
      <sheetName val="회사기본자료"/>
      <sheetName val="하자보증자료"/>
      <sheetName val="기술자자료입력"/>
      <sheetName val="배수내역"/>
      <sheetName val="현장관리비"/>
      <sheetName val="단가일람"/>
      <sheetName val="자재일람"/>
      <sheetName val="조경일람"/>
      <sheetName val="1단계"/>
      <sheetName val="수량산출(음암)"/>
      <sheetName val="대로근거"/>
      <sheetName val="중로근거"/>
      <sheetName val="기본단가"/>
      <sheetName val="백호우계수"/>
    </sheetNames>
    <sheetDataSet>
      <sheetData sheetId="0" refreshError="1">
        <row r="46">
          <cell r="E46">
            <v>16300</v>
          </cell>
        </row>
        <row r="99">
          <cell r="E99">
            <v>35900</v>
          </cell>
        </row>
        <row r="104">
          <cell r="E104">
            <v>114000</v>
          </cell>
        </row>
        <row r="658">
          <cell r="E658">
            <v>51060</v>
          </cell>
        </row>
        <row r="659">
          <cell r="E659">
            <v>29933</v>
          </cell>
        </row>
      </sheetData>
      <sheetData sheetId="1" refreshError="1"/>
      <sheetData sheetId="2" refreshError="1"/>
      <sheetData sheetId="3" refreshError="1"/>
      <sheetData sheetId="4"/>
      <sheetData sheetId="5"/>
      <sheetData sheetId="6"/>
      <sheetData sheetId="7"/>
      <sheetData sheetId="8"/>
      <sheetData sheetId="9" refreshError="1"/>
      <sheetData sheetId="10" refreshError="1"/>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sheetData sheetId="322"/>
      <sheetData sheetId="323"/>
      <sheetData sheetId="324"/>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sheetData sheetId="368" refreshError="1"/>
      <sheetData sheetId="369" refreshError="1"/>
      <sheetData sheetId="370" refreshError="1"/>
      <sheetData sheetId="371" refreshError="1"/>
      <sheetData sheetId="372" refreshError="1"/>
      <sheetData sheetId="373" refreshError="1"/>
      <sheetData sheetId="374" refreshError="1"/>
      <sheetData sheetId="375"/>
      <sheetData sheetId="376" refreshError="1"/>
      <sheetData sheetId="377" refreshError="1"/>
      <sheetData sheetId="378" refreshError="1"/>
      <sheetData sheetId="379"/>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sheetData sheetId="516"/>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sheetData sheetId="599"/>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sheetData sheetId="646" refreshError="1"/>
      <sheetData sheetId="647" refreshError="1"/>
      <sheetData sheetId="648" refreshError="1"/>
      <sheetData sheetId="649" refreshError="1"/>
      <sheetData sheetId="650" refreshError="1"/>
      <sheetData sheetId="651"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촌덕평"/>
      <sheetName val="지잡비"/>
      <sheetName val="사업비"/>
      <sheetName val="발계비교"/>
      <sheetName val="발부비"/>
      <sheetName val="1덕평흑석"/>
      <sheetName val="1공잡비"/>
      <sheetName val="2흑석옥성"/>
      <sheetName val="2공잡비"/>
      <sheetName val="수의"/>
      <sheetName val="수잡비"/>
      <sheetName val="00"/>
      <sheetName val="문광당총"/>
      <sheetName val="문당총잡비"/>
      <sheetName val="11"/>
      <sheetName val="청천내"/>
      <sheetName val="청천잡"/>
      <sheetName val="공사검사조서"/>
      <sheetName val="감리원감리조서"/>
      <sheetName val="확인내역서"/>
      <sheetName val="갑지"/>
      <sheetName val="검사원"/>
      <sheetName val="총괄원가"/>
      <sheetName val="집계표(공사)"/>
      <sheetName val="건축원가"/>
      <sheetName val="건축집계표(공종)"/>
      <sheetName val="건축내역"/>
      <sheetName val="설비원가"/>
      <sheetName val="설비집계표(공종)"/>
      <sheetName val="토목원가"/>
      <sheetName val="토목집계표(공종)"/>
      <sheetName val="토목내역"/>
      <sheetName val="조경원가"/>
      <sheetName val="조경집계표(공종)"/>
      <sheetName val="속지"/>
      <sheetName val="Sheet1"/>
      <sheetName val="2000년1차"/>
      <sheetName val="2000전체분"/>
      <sheetName val="직접경비"/>
      <sheetName val="직접인건비"/>
      <sheetName val="데이타"/>
      <sheetName val="DATE"/>
      <sheetName val="설변공종별"/>
      <sheetName val="설변조정내역"/>
      <sheetName val="건기토원가"/>
      <sheetName val="집계표"/>
      <sheetName val="기계원가"/>
      <sheetName val="건축집계"/>
      <sheetName val="기계내역"/>
      <sheetName val="표지"/>
      <sheetName val="원가data"/>
      <sheetName val="을"/>
      <sheetName val="조정3월13일료일새벽"/>
      <sheetName val="기계경비"/>
      <sheetName val="원가계산"/>
      <sheetName val="동원인원"/>
      <sheetName val="A 견적"/>
      <sheetName val="제잡비계산"/>
      <sheetName val="중기사용료"/>
      <sheetName val="설계내역서"/>
      <sheetName val="건축공사실행"/>
      <sheetName val="지수자료"/>
      <sheetName val="RE9604"/>
      <sheetName val="우배수"/>
      <sheetName val="계산식"/>
      <sheetName val="실행대비"/>
      <sheetName val="원가"/>
      <sheetName val="내역"/>
      <sheetName val="200"/>
      <sheetName val="일위대가"/>
      <sheetName val="현장경비"/>
      <sheetName val="진주방향"/>
      <sheetName val="금액"/>
      <sheetName val="설계산출기초"/>
      <sheetName val="도급예산내역서봉투"/>
      <sheetName val="공사원가계산서"/>
      <sheetName val="설계산출표지"/>
      <sheetName val="도급예산내역서총괄표"/>
      <sheetName val="을부담운반비"/>
      <sheetName val="운반비산출"/>
      <sheetName val="관접합및부설"/>
      <sheetName val="단가"/>
      <sheetName val="약품공급2"/>
      <sheetName val="총괄내역서"/>
      <sheetName val="설계예산서"/>
      <sheetName val="일위대가표"/>
      <sheetName val="지수980731이후"/>
      <sheetName val="#REF"/>
      <sheetName val="업무량"/>
      <sheetName val="용역비내역-진짜"/>
      <sheetName val="작성"/>
      <sheetName val="내역서"/>
      <sheetName val="노임단가"/>
      <sheetName val="수목단가"/>
      <sheetName val="시설수량표"/>
      <sheetName val="식재수량표"/>
      <sheetName val="일위목록"/>
      <sheetName val="자재단가"/>
      <sheetName val="공내역"/>
      <sheetName val="개요"/>
      <sheetName val="현장관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평가데이터"/>
      <sheetName val="경영상태(PQ)"/>
      <sheetName val="시공여유율(PQ)"/>
      <sheetName val="100억이상"/>
      <sheetName val="시공여유율(100억)"/>
      <sheetName val="50억이상"/>
      <sheetName val="10억이상"/>
      <sheetName val="10억미만"/>
      <sheetName val="DATA98"/>
      <sheetName val="우수명단"/>
      <sheetName val="DATE"/>
      <sheetName val="청천내"/>
      <sheetName val="2000년1차"/>
      <sheetName val="설계예산서"/>
      <sheetName val="도급예산내역서봉투"/>
      <sheetName val="공사원가계산서"/>
      <sheetName val="설계산출표지"/>
      <sheetName val="도급예산내역서총괄표"/>
      <sheetName val="을부담운반비"/>
      <sheetName val="설계산출기초"/>
      <sheetName val="운반비산출"/>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갑지"/>
      <sheetName val="내역서"/>
      <sheetName val="특기시방서"/>
      <sheetName val="기계설비시방서"/>
      <sheetName val="내역서 "/>
      <sheetName val="요율"/>
      <sheetName val="자재대"/>
      <sheetName val="퇴직금(울산천상)"/>
      <sheetName val="조건"/>
      <sheetName val="전체"/>
      <sheetName val="200"/>
      <sheetName val="설계내역서"/>
      <sheetName val="노임이"/>
      <sheetName val="산출내역서집계표"/>
      <sheetName val="내역"/>
      <sheetName val="지수자료"/>
      <sheetName val="00경영적격"/>
      <sheetName val="설계실행투찰"/>
      <sheetName val="을"/>
      <sheetName val="단가"/>
      <sheetName val="골재"/>
      <sheetName val="Sheet1"/>
      <sheetName val="하수급견적대비"/>
      <sheetName val="데이타"/>
      <sheetName val="공통비"/>
      <sheetName val="유치원내역"/>
      <sheetName val="ELECTRIC"/>
      <sheetName val="2000전체분"/>
      <sheetName val="평ꐀ데이터"/>
      <sheetName val="금액"/>
      <sheetName val="초기화면"/>
      <sheetName val="공문"/>
      <sheetName val="기성검사원"/>
      <sheetName val="개산급사유서"/>
      <sheetName val="제경비"/>
      <sheetName val="제경비산출"/>
      <sheetName val="Sheet2"/>
      <sheetName val="E.S산근"/>
      <sheetName val="E.S적용"/>
      <sheetName val="기성검사조서"/>
      <sheetName val="요청사진"/>
      <sheetName val="검사사진"/>
      <sheetName val="청구서갑지"/>
      <sheetName val="청구서"/>
      <sheetName val="설계명세서"/>
      <sheetName val="가설건물"/>
      <sheetName val="3.공통공사대비"/>
    </sheetNames>
    <sheetDataSet>
      <sheetData sheetId="0" refreshError="1">
        <row r="6">
          <cell r="R6" t="str">
            <v>1,000억이상</v>
          </cell>
        </row>
        <row r="7">
          <cell r="R7" t="str">
            <v>300억이상</v>
          </cell>
        </row>
        <row r="8">
          <cell r="R8" t="str">
            <v>100억이상</v>
          </cell>
        </row>
      </sheetData>
      <sheetData sheetId="1"/>
      <sheetData sheetId="2"/>
      <sheetData sheetId="3"/>
      <sheetData sheetId="4"/>
      <sheetData sheetId="5"/>
      <sheetData sheetId="6"/>
      <sheetData sheetId="7"/>
      <sheetData sheetId="8"/>
      <sheetData sheetId="9"/>
      <sheetData sheetId="10" refreshError="1"/>
      <sheetData sheetId="11"/>
      <sheetData sheetId="12"/>
      <sheetData sheetId="13" refreshError="1"/>
      <sheetData sheetId="14"/>
      <sheetData sheetId="15"/>
      <sheetData sheetId="16"/>
      <sheetData sheetId="17"/>
      <sheetData sheetId="18"/>
      <sheetData sheetId="19"/>
      <sheetData sheetId="20"/>
      <sheetData sheetId="21"/>
      <sheetData sheetId="22"/>
      <sheetData sheetId="23"/>
      <sheetData sheetId="24" refreshError="1"/>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refreshError="1"/>
      <sheetData sheetId="48" refreshError="1"/>
      <sheetData sheetId="49" refreshError="1"/>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01"/>
    </sheetNames>
    <sheetDataSet>
      <sheetData sheetId="0">
        <row r="6">
          <cell r="A6" t="str">
            <v>2 . 포   장   공</v>
          </cell>
          <cell r="C6">
            <v>1</v>
          </cell>
          <cell r="D6" t="str">
            <v>식</v>
          </cell>
          <cell r="F6">
            <v>3428460</v>
          </cell>
          <cell r="H6">
            <v>14662810</v>
          </cell>
          <cell r="J6">
            <v>784145</v>
          </cell>
          <cell r="K6">
            <v>18875415</v>
          </cell>
        </row>
        <row r="7">
          <cell r="A7" t="str">
            <v>3 . 부   설   공</v>
          </cell>
          <cell r="C7">
            <v>1</v>
          </cell>
          <cell r="D7" t="str">
            <v>식</v>
          </cell>
          <cell r="F7">
            <v>1517065</v>
          </cell>
          <cell r="H7">
            <v>44681923</v>
          </cell>
          <cell r="J7">
            <v>1191944</v>
          </cell>
          <cell r="K7">
            <v>47390932</v>
          </cell>
        </row>
        <row r="8">
          <cell r="A8" t="str">
            <v>4 . 부   대   공</v>
          </cell>
          <cell r="C8">
            <v>1</v>
          </cell>
          <cell r="D8" t="str">
            <v>식</v>
          </cell>
          <cell r="F8">
            <v>10188123</v>
          </cell>
          <cell r="H8">
            <v>7352814</v>
          </cell>
          <cell r="J8">
            <v>14889575</v>
          </cell>
          <cell r="K8">
            <v>32430512</v>
          </cell>
        </row>
        <row r="9">
          <cell r="A9" t="str">
            <v>계</v>
          </cell>
          <cell r="F9">
            <v>17966172</v>
          </cell>
          <cell r="H9">
            <v>343311748</v>
          </cell>
          <cell r="J9">
            <v>23834383</v>
          </cell>
          <cell r="K9">
            <v>385112303</v>
          </cell>
        </row>
        <row r="10">
          <cell r="A10" t="str">
            <v>5 . 간접 노무비</v>
          </cell>
          <cell r="C10">
            <v>1</v>
          </cell>
          <cell r="D10" t="str">
            <v>식</v>
          </cell>
          <cell r="K10">
            <v>48060000</v>
          </cell>
        </row>
        <row r="11">
          <cell r="A11" t="str">
            <v>6 . 산재 보험료</v>
          </cell>
          <cell r="C11">
            <v>1</v>
          </cell>
          <cell r="D11" t="str">
            <v>식</v>
          </cell>
          <cell r="K11">
            <v>0</v>
          </cell>
        </row>
        <row r="12">
          <cell r="A12" t="str">
            <v>7 . 안전 관리비</v>
          </cell>
          <cell r="C12">
            <v>1</v>
          </cell>
          <cell r="D12" t="str">
            <v>식</v>
          </cell>
          <cell r="K12">
            <v>0</v>
          </cell>
        </row>
        <row r="13">
          <cell r="A13" t="str">
            <v>8 . 기 타 경 비</v>
          </cell>
          <cell r="C13">
            <v>1</v>
          </cell>
          <cell r="D13" t="str">
            <v>식</v>
          </cell>
          <cell r="K13">
            <v>14730000</v>
          </cell>
        </row>
        <row r="14">
          <cell r="A14" t="str">
            <v xml:space="preserve">   순 공 사 비</v>
          </cell>
          <cell r="K14">
            <v>447902303</v>
          </cell>
        </row>
        <row r="15">
          <cell r="A15" t="str">
            <v>9 . 일반 관리비</v>
          </cell>
          <cell r="C15">
            <v>1</v>
          </cell>
          <cell r="D15" t="str">
            <v>식</v>
          </cell>
          <cell r="K15">
            <v>24630000</v>
          </cell>
        </row>
        <row r="16">
          <cell r="A16" t="str">
            <v>10. 이       윤</v>
          </cell>
          <cell r="C16">
            <v>1</v>
          </cell>
          <cell r="D16" t="str">
            <v>식</v>
          </cell>
          <cell r="K16">
            <v>68146709.649999991</v>
          </cell>
        </row>
        <row r="17">
          <cell r="A17" t="str">
            <v>11. 사급 자재비</v>
          </cell>
          <cell r="C17">
            <v>1</v>
          </cell>
          <cell r="D17" t="str">
            <v>식</v>
          </cell>
          <cell r="K17">
            <v>4956951</v>
          </cell>
        </row>
        <row r="18">
          <cell r="A18" t="str">
            <v xml:space="preserve">   공 급 가 액</v>
          </cell>
          <cell r="K18">
            <v>545635963.64999998</v>
          </cell>
        </row>
        <row r="19">
          <cell r="A19" t="str">
            <v>12. 부가 가치세</v>
          </cell>
          <cell r="C19">
            <v>1</v>
          </cell>
          <cell r="D19" t="str">
            <v>식</v>
          </cell>
          <cell r="K19">
            <v>54563597</v>
          </cell>
        </row>
        <row r="20">
          <cell r="A20" t="str">
            <v>13.폐기물처리비</v>
          </cell>
          <cell r="C20">
            <v>1</v>
          </cell>
          <cell r="D20" t="str">
            <v>식</v>
          </cell>
          <cell r="K20">
            <v>5956800</v>
          </cell>
        </row>
        <row r="21">
          <cell r="A21" t="str">
            <v>도   급   비</v>
          </cell>
          <cell r="K21">
            <v>606156360.64999998</v>
          </cell>
        </row>
        <row r="22">
          <cell r="A22" t="str">
            <v>14.관급 자재비</v>
          </cell>
          <cell r="C22">
            <v>1</v>
          </cell>
          <cell r="D22" t="str">
            <v>식</v>
          </cell>
          <cell r="K22">
            <v>46500000</v>
          </cell>
        </row>
        <row r="23">
          <cell r="A23" t="str">
            <v>15.도로 복구비</v>
          </cell>
          <cell r="C23">
            <v>1</v>
          </cell>
          <cell r="D23" t="str">
            <v>식</v>
          </cell>
          <cell r="K23">
            <v>46500000</v>
          </cell>
        </row>
        <row r="24">
          <cell r="A24" t="str">
            <v>16.기타 이설비</v>
          </cell>
          <cell r="C24">
            <v>1</v>
          </cell>
          <cell r="D24" t="str">
            <v>식</v>
          </cell>
          <cell r="K24">
            <v>46500000</v>
          </cell>
        </row>
        <row r="25">
          <cell r="A25" t="str">
            <v>총 공 사 비</v>
          </cell>
          <cell r="K25">
            <v>652656360.64999998</v>
          </cell>
        </row>
        <row r="26">
          <cell r="E26" t="str">
            <v>내          역          서</v>
          </cell>
        </row>
        <row r="27">
          <cell r="A27" t="str">
            <v>1. 토      공</v>
          </cell>
        </row>
        <row r="28">
          <cell r="A28" t="str">
            <v>ASP 포장자르기</v>
          </cell>
          <cell r="B28" t="str">
            <v>기  계</v>
          </cell>
          <cell r="C28">
            <v>380</v>
          </cell>
          <cell r="D28" t="str">
            <v>M</v>
          </cell>
          <cell r="E28">
            <v>386</v>
          </cell>
          <cell r="F28">
            <v>146680</v>
          </cell>
          <cell r="G28">
            <v>707</v>
          </cell>
          <cell r="H28">
            <v>268660</v>
          </cell>
          <cell r="I28">
            <v>116</v>
          </cell>
          <cell r="J28">
            <v>44080</v>
          </cell>
          <cell r="K28">
            <v>459420</v>
          </cell>
        </row>
        <row r="29">
          <cell r="A29" t="str">
            <v>CON 포장자르기</v>
          </cell>
          <cell r="B29" t="str">
            <v>기  계</v>
          </cell>
          <cell r="C29">
            <v>1200</v>
          </cell>
          <cell r="D29" t="str">
            <v>M</v>
          </cell>
          <cell r="E29">
            <v>406</v>
          </cell>
          <cell r="F29">
            <v>487200</v>
          </cell>
          <cell r="G29">
            <v>732</v>
          </cell>
          <cell r="H29">
            <v>878400</v>
          </cell>
          <cell r="I29">
            <v>117</v>
          </cell>
          <cell r="J29">
            <v>140400</v>
          </cell>
          <cell r="K29">
            <v>1506000</v>
          </cell>
        </row>
        <row r="30">
          <cell r="A30" t="str">
            <v>ASP 포장 깨기</v>
          </cell>
          <cell r="B30" t="str">
            <v>인  력</v>
          </cell>
          <cell r="C30">
            <v>30</v>
          </cell>
          <cell r="D30" t="str">
            <v>M^3</v>
          </cell>
          <cell r="F30">
            <v>0</v>
          </cell>
          <cell r="G30">
            <v>75354</v>
          </cell>
          <cell r="H30">
            <v>2260620</v>
          </cell>
          <cell r="I30">
            <v>3768</v>
          </cell>
          <cell r="J30">
            <v>113040</v>
          </cell>
          <cell r="K30">
            <v>2373660</v>
          </cell>
        </row>
        <row r="31">
          <cell r="A31" t="str">
            <v>ASP 포장 깨기</v>
          </cell>
          <cell r="B31" t="str">
            <v>핸드브레카</v>
          </cell>
          <cell r="C31">
            <v>0</v>
          </cell>
          <cell r="D31" t="str">
            <v>M^3</v>
          </cell>
          <cell r="E31">
            <v>450</v>
          </cell>
          <cell r="F31">
            <v>0</v>
          </cell>
          <cell r="G31">
            <v>7100</v>
          </cell>
          <cell r="H31">
            <v>0</v>
          </cell>
          <cell r="I31">
            <v>2500</v>
          </cell>
          <cell r="J31">
            <v>0</v>
          </cell>
          <cell r="K31">
            <v>0</v>
          </cell>
        </row>
        <row r="32">
          <cell r="A32" t="str">
            <v>ASP 포장 깨기</v>
          </cell>
          <cell r="B32" t="str">
            <v>B.H0.2</v>
          </cell>
          <cell r="C32">
            <v>0</v>
          </cell>
          <cell r="D32" t="str">
            <v>M^3</v>
          </cell>
          <cell r="E32">
            <v>450</v>
          </cell>
          <cell r="F32">
            <v>0</v>
          </cell>
          <cell r="G32">
            <v>7100</v>
          </cell>
          <cell r="H32">
            <v>0</v>
          </cell>
          <cell r="I32">
            <v>2500</v>
          </cell>
          <cell r="J32">
            <v>0</v>
          </cell>
          <cell r="K32">
            <v>0</v>
          </cell>
        </row>
        <row r="33">
          <cell r="A33" t="str">
            <v>ASP 포장 깨기</v>
          </cell>
          <cell r="B33" t="str">
            <v>B.H0.4</v>
          </cell>
          <cell r="C33">
            <v>0</v>
          </cell>
          <cell r="D33" t="str">
            <v>M^3</v>
          </cell>
          <cell r="E33">
            <v>450</v>
          </cell>
          <cell r="F33">
            <v>0</v>
          </cell>
          <cell r="G33">
            <v>7100</v>
          </cell>
          <cell r="H33">
            <v>0</v>
          </cell>
          <cell r="I33">
            <v>2500</v>
          </cell>
          <cell r="J33">
            <v>0</v>
          </cell>
          <cell r="K33">
            <v>0</v>
          </cell>
        </row>
        <row r="34">
          <cell r="A34" t="str">
            <v>CON 포장깨기</v>
          </cell>
          <cell r="B34" t="str">
            <v>인  력</v>
          </cell>
          <cell r="C34">
            <v>120</v>
          </cell>
          <cell r="D34" t="str">
            <v>M^3</v>
          </cell>
          <cell r="F34">
            <v>0</v>
          </cell>
          <cell r="G34">
            <v>89235</v>
          </cell>
          <cell r="H34">
            <v>10708200</v>
          </cell>
          <cell r="I34">
            <v>4462</v>
          </cell>
          <cell r="J34">
            <v>535440</v>
          </cell>
          <cell r="K34">
            <v>11243640</v>
          </cell>
        </row>
        <row r="35">
          <cell r="A35" t="str">
            <v>CON 포장깨기</v>
          </cell>
          <cell r="B35" t="str">
            <v>핸드브레카</v>
          </cell>
          <cell r="C35">
            <v>0</v>
          </cell>
          <cell r="D35" t="str">
            <v>M^3</v>
          </cell>
          <cell r="E35">
            <v>530</v>
          </cell>
          <cell r="F35">
            <v>0</v>
          </cell>
          <cell r="G35">
            <v>8400</v>
          </cell>
          <cell r="H35">
            <v>0</v>
          </cell>
          <cell r="I35">
            <v>2900</v>
          </cell>
          <cell r="J35">
            <v>0</v>
          </cell>
          <cell r="K35">
            <v>0</v>
          </cell>
        </row>
        <row r="36">
          <cell r="A36" t="str">
            <v>CON 포장깨기</v>
          </cell>
          <cell r="B36" t="str">
            <v>B.H0.2</v>
          </cell>
          <cell r="C36">
            <v>0</v>
          </cell>
          <cell r="D36" t="str">
            <v>M^3</v>
          </cell>
          <cell r="E36">
            <v>530</v>
          </cell>
          <cell r="F36">
            <v>0</v>
          </cell>
          <cell r="G36">
            <v>8400</v>
          </cell>
          <cell r="H36">
            <v>0</v>
          </cell>
          <cell r="I36">
            <v>2900</v>
          </cell>
          <cell r="J36">
            <v>0</v>
          </cell>
          <cell r="K36">
            <v>0</v>
          </cell>
        </row>
        <row r="37">
          <cell r="A37" t="str">
            <v>CON 포장깨기</v>
          </cell>
          <cell r="B37" t="str">
            <v>B.H0.4</v>
          </cell>
          <cell r="C37">
            <v>0</v>
          </cell>
          <cell r="D37" t="str">
            <v>M^3</v>
          </cell>
          <cell r="E37">
            <v>530</v>
          </cell>
          <cell r="F37">
            <v>0</v>
          </cell>
          <cell r="G37">
            <v>8400</v>
          </cell>
          <cell r="H37">
            <v>0</v>
          </cell>
          <cell r="I37">
            <v>2900</v>
          </cell>
          <cell r="J37">
            <v>0</v>
          </cell>
          <cell r="K37">
            <v>0</v>
          </cell>
        </row>
        <row r="38">
          <cell r="A38" t="str">
            <v>인력 터파기(0 ~ 1)</v>
          </cell>
          <cell r="B38" t="str">
            <v>보통토사</v>
          </cell>
          <cell r="C38">
            <v>810</v>
          </cell>
          <cell r="D38" t="str">
            <v>M^3</v>
          </cell>
          <cell r="E38">
            <v>0</v>
          </cell>
          <cell r="F38">
            <v>0</v>
          </cell>
          <cell r="G38">
            <v>9559.5</v>
          </cell>
          <cell r="H38">
            <v>7743195</v>
          </cell>
          <cell r="I38">
            <v>0</v>
          </cell>
          <cell r="J38">
            <v>0</v>
          </cell>
          <cell r="K38">
            <v>7743195</v>
          </cell>
        </row>
        <row r="39">
          <cell r="A39" t="str">
            <v>인력 터파기(0 ~ 1)</v>
          </cell>
          <cell r="B39" t="str">
            <v>견질토사</v>
          </cell>
          <cell r="C39">
            <v>810</v>
          </cell>
          <cell r="D39" t="str">
            <v>M^3</v>
          </cell>
          <cell r="E39">
            <v>0</v>
          </cell>
          <cell r="F39">
            <v>0</v>
          </cell>
          <cell r="G39">
            <v>12427.5</v>
          </cell>
          <cell r="H39">
            <v>10066275</v>
          </cell>
          <cell r="I39">
            <v>0</v>
          </cell>
          <cell r="J39">
            <v>0</v>
          </cell>
          <cell r="K39">
            <v>10066275</v>
          </cell>
        </row>
        <row r="40">
          <cell r="A40" t="str">
            <v>인력 터파기(0 ~ 1)</v>
          </cell>
          <cell r="B40" t="str">
            <v>자갈섞임</v>
          </cell>
          <cell r="C40">
            <v>810</v>
          </cell>
          <cell r="D40" t="str">
            <v>M^3</v>
          </cell>
          <cell r="E40">
            <v>0</v>
          </cell>
          <cell r="F40">
            <v>0</v>
          </cell>
          <cell r="G40">
            <v>15295.5</v>
          </cell>
          <cell r="H40">
            <v>12389355</v>
          </cell>
          <cell r="I40">
            <v>0</v>
          </cell>
          <cell r="J40">
            <v>0</v>
          </cell>
          <cell r="K40">
            <v>12389355</v>
          </cell>
        </row>
        <row r="41">
          <cell r="A41" t="str">
            <v>인력 터파기(0 ~ 1)</v>
          </cell>
          <cell r="B41" t="str">
            <v>호박돌섞임</v>
          </cell>
          <cell r="C41">
            <v>810</v>
          </cell>
          <cell r="D41" t="str">
            <v>M^3</v>
          </cell>
          <cell r="E41">
            <v>0</v>
          </cell>
          <cell r="F41">
            <v>0</v>
          </cell>
          <cell r="G41">
            <v>27244.5</v>
          </cell>
          <cell r="H41">
            <v>22068045</v>
          </cell>
          <cell r="I41">
            <v>0</v>
          </cell>
          <cell r="J41">
            <v>0</v>
          </cell>
          <cell r="K41">
            <v>22068045</v>
          </cell>
        </row>
        <row r="42">
          <cell r="A42" t="str">
            <v>인력 터파기(0 ~ 1)</v>
          </cell>
          <cell r="B42" t="str">
            <v>연암</v>
          </cell>
          <cell r="C42">
            <v>10</v>
          </cell>
          <cell r="D42" t="str">
            <v>M^3</v>
          </cell>
          <cell r="E42">
            <v>0</v>
          </cell>
          <cell r="F42">
            <v>0</v>
          </cell>
          <cell r="G42">
            <v>201510</v>
          </cell>
          <cell r="H42">
            <v>2015100</v>
          </cell>
          <cell r="I42">
            <v>0</v>
          </cell>
          <cell r="J42">
            <v>0</v>
          </cell>
          <cell r="K42">
            <v>2015100</v>
          </cell>
        </row>
        <row r="43">
          <cell r="A43" t="str">
            <v>인력 터파기(0 ~ 1)</v>
          </cell>
          <cell r="B43" t="str">
            <v>보통암</v>
          </cell>
          <cell r="C43">
            <v>10</v>
          </cell>
          <cell r="D43" t="str">
            <v>M^3</v>
          </cell>
          <cell r="E43">
            <v>0</v>
          </cell>
          <cell r="F43">
            <v>0</v>
          </cell>
          <cell r="G43">
            <v>302266.5</v>
          </cell>
          <cell r="H43">
            <v>3022665</v>
          </cell>
          <cell r="I43">
            <v>0</v>
          </cell>
          <cell r="J43">
            <v>0</v>
          </cell>
          <cell r="K43">
            <v>3022665</v>
          </cell>
        </row>
        <row r="44">
          <cell r="A44" t="str">
            <v>인력 터파기(1 ~ 2)</v>
          </cell>
          <cell r="B44" t="str">
            <v>보통토사</v>
          </cell>
          <cell r="C44">
            <v>810</v>
          </cell>
          <cell r="D44" t="str">
            <v>M^3</v>
          </cell>
          <cell r="E44">
            <v>0</v>
          </cell>
          <cell r="F44">
            <v>0</v>
          </cell>
          <cell r="G44">
            <v>12904.5</v>
          </cell>
          <cell r="H44">
            <v>10452645</v>
          </cell>
          <cell r="I44">
            <v>0</v>
          </cell>
          <cell r="J44">
            <v>0</v>
          </cell>
          <cell r="K44">
            <v>10452645</v>
          </cell>
        </row>
        <row r="45">
          <cell r="A45" t="str">
            <v>인력 터파기(1 ~ 2)</v>
          </cell>
          <cell r="B45" t="str">
            <v>견질토사</v>
          </cell>
          <cell r="C45">
            <v>810</v>
          </cell>
          <cell r="D45" t="str">
            <v>M^3</v>
          </cell>
          <cell r="E45">
            <v>0</v>
          </cell>
          <cell r="F45">
            <v>0</v>
          </cell>
          <cell r="G45">
            <v>16729.5</v>
          </cell>
          <cell r="H45">
            <v>13550895</v>
          </cell>
          <cell r="I45">
            <v>0</v>
          </cell>
          <cell r="J45">
            <v>0</v>
          </cell>
          <cell r="K45">
            <v>13550895</v>
          </cell>
        </row>
        <row r="46">
          <cell r="A46" t="str">
            <v>인력 터파기(1 ~ 2)</v>
          </cell>
          <cell r="B46" t="str">
            <v>자갈섞임</v>
          </cell>
          <cell r="C46">
            <v>810</v>
          </cell>
          <cell r="D46" t="str">
            <v>M^3</v>
          </cell>
          <cell r="E46">
            <v>0</v>
          </cell>
          <cell r="F46">
            <v>0</v>
          </cell>
          <cell r="G46">
            <v>20553</v>
          </cell>
          <cell r="H46">
            <v>16647930</v>
          </cell>
          <cell r="I46">
            <v>0</v>
          </cell>
          <cell r="J46">
            <v>0</v>
          </cell>
          <cell r="K46">
            <v>16647930</v>
          </cell>
        </row>
        <row r="47">
          <cell r="A47" t="str">
            <v>인력 터파기(1 ~ 2)</v>
          </cell>
          <cell r="B47" t="str">
            <v>호박돌섞임</v>
          </cell>
          <cell r="C47">
            <v>810</v>
          </cell>
          <cell r="D47" t="str">
            <v>M^3</v>
          </cell>
          <cell r="E47">
            <v>0</v>
          </cell>
          <cell r="F47">
            <v>0</v>
          </cell>
          <cell r="G47">
            <v>36804</v>
          </cell>
          <cell r="H47">
            <v>29811240</v>
          </cell>
          <cell r="I47">
            <v>0</v>
          </cell>
          <cell r="J47">
            <v>0</v>
          </cell>
          <cell r="K47">
            <v>29811240</v>
          </cell>
        </row>
        <row r="48">
          <cell r="A48" t="str">
            <v>인력 터파기(1 ~ 2)</v>
          </cell>
          <cell r="B48" t="str">
            <v>연암</v>
          </cell>
          <cell r="C48">
            <v>10</v>
          </cell>
          <cell r="D48" t="str">
            <v>M^3</v>
          </cell>
          <cell r="E48">
            <v>0</v>
          </cell>
          <cell r="F48">
            <v>0</v>
          </cell>
          <cell r="G48">
            <v>226699</v>
          </cell>
          <cell r="H48">
            <v>2266990</v>
          </cell>
          <cell r="I48">
            <v>0</v>
          </cell>
          <cell r="J48">
            <v>0</v>
          </cell>
          <cell r="K48">
            <v>2266990</v>
          </cell>
        </row>
        <row r="49">
          <cell r="A49" t="str">
            <v>인력 터파기(1 ~ 2)</v>
          </cell>
          <cell r="B49" t="str">
            <v>보통암</v>
          </cell>
          <cell r="C49">
            <v>10</v>
          </cell>
          <cell r="D49" t="str">
            <v>M^3</v>
          </cell>
          <cell r="E49">
            <v>0</v>
          </cell>
          <cell r="F49">
            <v>0</v>
          </cell>
          <cell r="G49">
            <v>327454</v>
          </cell>
          <cell r="H49">
            <v>3274540</v>
          </cell>
          <cell r="I49">
            <v>0</v>
          </cell>
          <cell r="J49">
            <v>0</v>
          </cell>
          <cell r="K49">
            <v>3274540</v>
          </cell>
        </row>
        <row r="50">
          <cell r="A50" t="str">
            <v>인력 터파기(2 ~ 3)</v>
          </cell>
          <cell r="B50" t="str">
            <v>보통토사</v>
          </cell>
          <cell r="C50">
            <v>810</v>
          </cell>
          <cell r="D50" t="str">
            <v>M^3</v>
          </cell>
          <cell r="E50">
            <v>0</v>
          </cell>
          <cell r="F50">
            <v>0</v>
          </cell>
          <cell r="G50">
            <v>16251</v>
          </cell>
          <cell r="H50">
            <v>13163310</v>
          </cell>
          <cell r="I50">
            <v>0</v>
          </cell>
          <cell r="J50">
            <v>0</v>
          </cell>
          <cell r="K50">
            <v>13163310</v>
          </cell>
        </row>
        <row r="51">
          <cell r="A51" t="str">
            <v>인력 터파기(2 ~ 3)</v>
          </cell>
          <cell r="B51" t="str">
            <v>견질토사</v>
          </cell>
          <cell r="C51">
            <v>810</v>
          </cell>
          <cell r="D51" t="str">
            <v>M^3</v>
          </cell>
          <cell r="E51">
            <v>0</v>
          </cell>
          <cell r="F51">
            <v>0</v>
          </cell>
          <cell r="G51">
            <v>21031</v>
          </cell>
          <cell r="H51">
            <v>17035110</v>
          </cell>
          <cell r="I51">
            <v>0</v>
          </cell>
          <cell r="J51">
            <v>0</v>
          </cell>
          <cell r="K51">
            <v>17035110</v>
          </cell>
        </row>
        <row r="52">
          <cell r="A52" t="str">
            <v>인력 터파기(2 ~ 3)</v>
          </cell>
          <cell r="B52" t="str">
            <v>자갈섞임</v>
          </cell>
          <cell r="C52">
            <v>810</v>
          </cell>
          <cell r="D52" t="str">
            <v>M^3</v>
          </cell>
          <cell r="E52">
            <v>0</v>
          </cell>
          <cell r="F52">
            <v>0</v>
          </cell>
          <cell r="G52">
            <v>25810</v>
          </cell>
          <cell r="H52">
            <v>20906100</v>
          </cell>
          <cell r="I52">
            <v>0</v>
          </cell>
          <cell r="J52">
            <v>0</v>
          </cell>
          <cell r="K52">
            <v>20906100</v>
          </cell>
        </row>
        <row r="53">
          <cell r="A53" t="str">
            <v>인력 터파기(2 ~ 3)</v>
          </cell>
          <cell r="B53" t="str">
            <v>호박돌섞임</v>
          </cell>
          <cell r="C53">
            <v>810</v>
          </cell>
          <cell r="D53" t="str">
            <v>M^3</v>
          </cell>
          <cell r="E53">
            <v>0</v>
          </cell>
          <cell r="F53">
            <v>0</v>
          </cell>
          <cell r="G53">
            <v>46365</v>
          </cell>
          <cell r="H53">
            <v>37555650</v>
          </cell>
          <cell r="I53">
            <v>0</v>
          </cell>
          <cell r="J53">
            <v>0</v>
          </cell>
          <cell r="K53">
            <v>37555650</v>
          </cell>
        </row>
        <row r="54">
          <cell r="A54" t="str">
            <v>인력 터파기(2 ~ 3)</v>
          </cell>
          <cell r="B54" t="str">
            <v>연암</v>
          </cell>
          <cell r="C54">
            <v>10</v>
          </cell>
          <cell r="D54" t="str">
            <v>M^3</v>
          </cell>
          <cell r="E54">
            <v>0</v>
          </cell>
          <cell r="F54">
            <v>0</v>
          </cell>
          <cell r="G54">
            <v>251889</v>
          </cell>
          <cell r="H54">
            <v>2518890</v>
          </cell>
          <cell r="I54">
            <v>0</v>
          </cell>
          <cell r="J54">
            <v>0</v>
          </cell>
          <cell r="K54">
            <v>2518890</v>
          </cell>
        </row>
        <row r="55">
          <cell r="A55" t="str">
            <v>인력 터파기(2 ~ 3)</v>
          </cell>
          <cell r="B55" t="str">
            <v>보통암</v>
          </cell>
          <cell r="C55">
            <v>10</v>
          </cell>
          <cell r="D55" t="str">
            <v>M^3</v>
          </cell>
          <cell r="E55">
            <v>0</v>
          </cell>
          <cell r="F55">
            <v>0</v>
          </cell>
          <cell r="G55">
            <v>352644</v>
          </cell>
          <cell r="H55">
            <v>3526440</v>
          </cell>
          <cell r="I55">
            <v>0</v>
          </cell>
          <cell r="J55">
            <v>0</v>
          </cell>
          <cell r="K55">
            <v>3526440</v>
          </cell>
        </row>
        <row r="56">
          <cell r="A56" t="str">
            <v>기계 터파기(불량)</v>
          </cell>
          <cell r="B56" t="str">
            <v>B.H 0.12T</v>
          </cell>
          <cell r="C56">
            <v>0</v>
          </cell>
          <cell r="D56" t="str">
            <v>M^3</v>
          </cell>
          <cell r="E56">
            <v>142</v>
          </cell>
          <cell r="F56">
            <v>0</v>
          </cell>
          <cell r="G56">
            <v>6647</v>
          </cell>
          <cell r="H56">
            <v>0</v>
          </cell>
          <cell r="I56">
            <v>601</v>
          </cell>
          <cell r="J56">
            <v>0</v>
          </cell>
          <cell r="K56">
            <v>0</v>
          </cell>
        </row>
        <row r="57">
          <cell r="A57" t="str">
            <v>기계 터파기(불량)</v>
          </cell>
          <cell r="B57" t="str">
            <v>B.H 0.2T</v>
          </cell>
          <cell r="C57">
            <v>0</v>
          </cell>
          <cell r="D57" t="str">
            <v>M^3</v>
          </cell>
          <cell r="E57">
            <v>133</v>
          </cell>
          <cell r="F57">
            <v>0</v>
          </cell>
          <cell r="G57">
            <v>5580</v>
          </cell>
          <cell r="H57">
            <v>0</v>
          </cell>
          <cell r="I57">
            <v>447</v>
          </cell>
          <cell r="J57">
            <v>0</v>
          </cell>
          <cell r="K57">
            <v>0</v>
          </cell>
        </row>
        <row r="58">
          <cell r="A58" t="str">
            <v>기계 터파기(불량)</v>
          </cell>
          <cell r="B58" t="str">
            <v>B.H 0.4T</v>
          </cell>
          <cell r="C58">
            <v>0</v>
          </cell>
          <cell r="D58" t="str">
            <v>M^3</v>
          </cell>
          <cell r="E58">
            <v>156</v>
          </cell>
          <cell r="F58">
            <v>0</v>
          </cell>
          <cell r="G58">
            <v>4781</v>
          </cell>
          <cell r="H58">
            <v>0</v>
          </cell>
          <cell r="I58">
            <v>494</v>
          </cell>
          <cell r="J58">
            <v>0</v>
          </cell>
          <cell r="K58">
            <v>0</v>
          </cell>
        </row>
        <row r="59">
          <cell r="A59" t="str">
            <v>기계 터파기(불량)</v>
          </cell>
          <cell r="B59" t="str">
            <v>B.H 0.7T</v>
          </cell>
          <cell r="C59">
            <v>0</v>
          </cell>
          <cell r="D59" t="str">
            <v>M^3</v>
          </cell>
          <cell r="E59">
            <v>115</v>
          </cell>
          <cell r="F59">
            <v>0</v>
          </cell>
          <cell r="G59">
            <v>4483</v>
          </cell>
          <cell r="H59">
            <v>0</v>
          </cell>
          <cell r="I59">
            <v>471</v>
          </cell>
          <cell r="J59">
            <v>0</v>
          </cell>
          <cell r="K59">
            <v>0</v>
          </cell>
        </row>
        <row r="60">
          <cell r="A60" t="str">
            <v xml:space="preserve"> 다짐</v>
          </cell>
          <cell r="B60" t="str">
            <v>인력</v>
          </cell>
          <cell r="C60">
            <v>0</v>
          </cell>
          <cell r="D60" t="str">
            <v>M^3</v>
          </cell>
          <cell r="E60">
            <v>0</v>
          </cell>
          <cell r="F60">
            <v>0</v>
          </cell>
          <cell r="G60">
            <v>6200</v>
          </cell>
          <cell r="H60">
            <v>0</v>
          </cell>
          <cell r="I60">
            <v>0</v>
          </cell>
          <cell r="J60">
            <v>0</v>
          </cell>
          <cell r="K60">
            <v>0</v>
          </cell>
        </row>
        <row r="61">
          <cell r="A61" t="str">
            <v xml:space="preserve"> 다짐</v>
          </cell>
          <cell r="B61" t="str">
            <v>람마</v>
          </cell>
          <cell r="C61">
            <v>0</v>
          </cell>
          <cell r="D61" t="str">
            <v>M^3</v>
          </cell>
          <cell r="E61">
            <v>0</v>
          </cell>
          <cell r="F61">
            <v>0</v>
          </cell>
          <cell r="G61">
            <v>6200</v>
          </cell>
          <cell r="H61">
            <v>0</v>
          </cell>
          <cell r="I61">
            <v>0</v>
          </cell>
          <cell r="J61">
            <v>0</v>
          </cell>
          <cell r="K61">
            <v>0</v>
          </cell>
        </row>
        <row r="62">
          <cell r="A62" t="str">
            <v>되메우고 다짐</v>
          </cell>
          <cell r="B62" t="str">
            <v>인력+인력</v>
          </cell>
          <cell r="C62">
            <v>0</v>
          </cell>
          <cell r="D62" t="str">
            <v>M^3</v>
          </cell>
          <cell r="E62">
            <v>0</v>
          </cell>
          <cell r="F62">
            <v>0</v>
          </cell>
          <cell r="G62">
            <v>6691</v>
          </cell>
          <cell r="H62">
            <v>0</v>
          </cell>
          <cell r="I62">
            <v>0</v>
          </cell>
          <cell r="J62">
            <v>0</v>
          </cell>
          <cell r="K62">
            <v>0</v>
          </cell>
        </row>
        <row r="63">
          <cell r="A63" t="str">
            <v>되메우고 다짐</v>
          </cell>
          <cell r="B63" t="str">
            <v>인력+람마</v>
          </cell>
          <cell r="C63">
            <v>0</v>
          </cell>
          <cell r="D63" t="str">
            <v>M^3</v>
          </cell>
          <cell r="E63">
            <v>0</v>
          </cell>
          <cell r="F63">
            <v>0</v>
          </cell>
          <cell r="G63">
            <v>6200</v>
          </cell>
          <cell r="H63">
            <v>0</v>
          </cell>
          <cell r="I63">
            <v>0</v>
          </cell>
          <cell r="J63">
            <v>0</v>
          </cell>
          <cell r="K63">
            <v>0</v>
          </cell>
        </row>
        <row r="64">
          <cell r="A64" t="str">
            <v>기계 되메우기(불량)</v>
          </cell>
          <cell r="B64" t="str">
            <v>B.H 0.12T</v>
          </cell>
          <cell r="C64">
            <v>0</v>
          </cell>
          <cell r="D64" t="str">
            <v>M^3</v>
          </cell>
          <cell r="E64">
            <v>97</v>
          </cell>
          <cell r="F64">
            <v>0</v>
          </cell>
          <cell r="G64">
            <v>1825</v>
          </cell>
          <cell r="H64">
            <v>0</v>
          </cell>
          <cell r="I64">
            <v>411</v>
          </cell>
          <cell r="J64">
            <v>0</v>
          </cell>
          <cell r="K64">
            <v>0</v>
          </cell>
        </row>
        <row r="65">
          <cell r="A65" t="str">
            <v>기계 되메우기(불량)</v>
          </cell>
          <cell r="B65" t="str">
            <v>B.H 0.2T</v>
          </cell>
          <cell r="C65">
            <v>5</v>
          </cell>
          <cell r="D65" t="str">
            <v>M^3</v>
          </cell>
          <cell r="E65">
            <v>91</v>
          </cell>
          <cell r="F65">
            <v>455</v>
          </cell>
          <cell r="G65">
            <v>1095</v>
          </cell>
          <cell r="H65">
            <v>5475</v>
          </cell>
          <cell r="I65">
            <v>306</v>
          </cell>
          <cell r="J65">
            <v>1530</v>
          </cell>
          <cell r="K65">
            <v>7460</v>
          </cell>
        </row>
        <row r="66">
          <cell r="A66" t="str">
            <v>기계 되메우기(불량)</v>
          </cell>
          <cell r="B66" t="str">
            <v>B.H 0.4T</v>
          </cell>
          <cell r="C66">
            <v>5</v>
          </cell>
          <cell r="D66" t="str">
            <v>M^3</v>
          </cell>
          <cell r="E66">
            <v>107</v>
          </cell>
          <cell r="F66">
            <v>535</v>
          </cell>
          <cell r="G66">
            <v>547</v>
          </cell>
          <cell r="H66">
            <v>2735</v>
          </cell>
          <cell r="I66">
            <v>339</v>
          </cell>
          <cell r="J66">
            <v>1695</v>
          </cell>
          <cell r="K66">
            <v>4965</v>
          </cell>
        </row>
        <row r="67">
          <cell r="A67" t="str">
            <v>기계 되메우기(불량)</v>
          </cell>
          <cell r="B67" t="str">
            <v>B.H 0.7T</v>
          </cell>
          <cell r="C67">
            <v>5</v>
          </cell>
          <cell r="D67" t="str">
            <v>M^3</v>
          </cell>
          <cell r="E67">
            <v>85</v>
          </cell>
          <cell r="F67">
            <v>425</v>
          </cell>
          <cell r="G67">
            <v>371</v>
          </cell>
          <cell r="H67">
            <v>1855</v>
          </cell>
          <cell r="I67">
            <v>350</v>
          </cell>
          <cell r="J67">
            <v>1750</v>
          </cell>
          <cell r="K67">
            <v>4030</v>
          </cell>
        </row>
        <row r="68">
          <cell r="A68" t="str">
            <v>환토공(되메우기포함)</v>
          </cell>
          <cell r="B68" t="str">
            <v>인력</v>
          </cell>
          <cell r="D68" t="str">
            <v>M^3</v>
          </cell>
        </row>
        <row r="69">
          <cell r="A69" t="str">
            <v>환토공(되메우기포함)</v>
          </cell>
          <cell r="B69" t="str">
            <v>B.H 0.12T</v>
          </cell>
          <cell r="D69" t="str">
            <v>M^3</v>
          </cell>
        </row>
        <row r="70">
          <cell r="A70" t="str">
            <v>환토공(되메우기포함)</v>
          </cell>
          <cell r="B70" t="str">
            <v>B.H 0.2T</v>
          </cell>
          <cell r="D70" t="str">
            <v>M^3</v>
          </cell>
        </row>
        <row r="71">
          <cell r="A71" t="str">
            <v>환토공(되메우기포함)</v>
          </cell>
          <cell r="B71" t="str">
            <v>B.H 0.4T</v>
          </cell>
          <cell r="D71" t="str">
            <v>M^3</v>
          </cell>
        </row>
        <row r="72">
          <cell r="A72" t="str">
            <v>환토공(되메우기포함)</v>
          </cell>
          <cell r="B72" t="str">
            <v>B.H 0.7T</v>
          </cell>
          <cell r="D72" t="str">
            <v>M^3</v>
          </cell>
        </row>
        <row r="73">
          <cell r="A73" t="str">
            <v>잔토처리(현장처리)</v>
          </cell>
          <cell r="B73" t="str">
            <v>인력</v>
          </cell>
          <cell r="C73">
            <v>1</v>
          </cell>
          <cell r="D73" t="str">
            <v>M^3</v>
          </cell>
          <cell r="E73">
            <v>0</v>
          </cell>
          <cell r="F73">
            <v>0</v>
          </cell>
          <cell r="G73">
            <v>6373</v>
          </cell>
          <cell r="H73">
            <v>6373</v>
          </cell>
          <cell r="I73">
            <v>0</v>
          </cell>
          <cell r="J73">
            <v>0</v>
          </cell>
          <cell r="K73">
            <v>6373</v>
          </cell>
        </row>
        <row r="74">
          <cell r="A74" t="str">
            <v>잔토처리(현장~김포)</v>
          </cell>
          <cell r="B74" t="str">
            <v>기계상차</v>
          </cell>
          <cell r="C74">
            <v>10</v>
          </cell>
          <cell r="D74" t="str">
            <v>M^3</v>
          </cell>
          <cell r="E74">
            <v>884</v>
          </cell>
          <cell r="F74">
            <v>8840</v>
          </cell>
          <cell r="G74">
            <v>1060</v>
          </cell>
          <cell r="H74">
            <v>10600</v>
          </cell>
          <cell r="I74">
            <v>1557</v>
          </cell>
          <cell r="J74">
            <v>15570</v>
          </cell>
          <cell r="K74">
            <v>35010</v>
          </cell>
        </row>
        <row r="75">
          <cell r="A75" t="str">
            <v>잔토처리(현장~김포)</v>
          </cell>
          <cell r="B75" t="str">
            <v>인력상차</v>
          </cell>
          <cell r="C75">
            <v>18</v>
          </cell>
          <cell r="D75" t="str">
            <v>M^3</v>
          </cell>
          <cell r="E75">
            <v>2500</v>
          </cell>
          <cell r="F75">
            <v>45000</v>
          </cell>
          <cell r="G75">
            <v>3500</v>
          </cell>
          <cell r="H75">
            <v>63000</v>
          </cell>
          <cell r="I75">
            <v>3000</v>
          </cell>
          <cell r="J75">
            <v>54000</v>
          </cell>
          <cell r="K75">
            <v>162000</v>
          </cell>
        </row>
        <row r="76">
          <cell r="A76" t="str">
            <v>잔토처리(집하~김포)</v>
          </cell>
          <cell r="B76" t="str">
            <v>기계상차</v>
          </cell>
          <cell r="C76">
            <v>15</v>
          </cell>
          <cell r="D76" t="str">
            <v>M^3</v>
          </cell>
          <cell r="E76">
            <v>2500</v>
          </cell>
          <cell r="F76">
            <v>37500</v>
          </cell>
          <cell r="G76">
            <v>3000</v>
          </cell>
          <cell r="H76">
            <v>45000</v>
          </cell>
          <cell r="I76">
            <v>2500</v>
          </cell>
          <cell r="J76">
            <v>37500</v>
          </cell>
          <cell r="K76">
            <v>120000</v>
          </cell>
        </row>
        <row r="77">
          <cell r="A77" t="str">
            <v>잔토처리(현장~집하)</v>
          </cell>
          <cell r="B77" t="str">
            <v>인력상차</v>
          </cell>
          <cell r="C77">
            <v>177</v>
          </cell>
          <cell r="D77" t="str">
            <v>M^3</v>
          </cell>
          <cell r="E77">
            <v>260</v>
          </cell>
          <cell r="F77">
            <v>46020</v>
          </cell>
          <cell r="G77">
            <v>5770</v>
          </cell>
          <cell r="H77">
            <v>1021290</v>
          </cell>
          <cell r="I77">
            <v>1450</v>
          </cell>
          <cell r="J77">
            <v>256650</v>
          </cell>
          <cell r="K77">
            <v>1323960</v>
          </cell>
        </row>
        <row r="78">
          <cell r="A78" t="str">
            <v>무근C'ONC파괴(인력)</v>
          </cell>
          <cell r="B78" t="str">
            <v>구조물</v>
          </cell>
          <cell r="C78">
            <v>2</v>
          </cell>
          <cell r="D78" t="str">
            <v>M^3</v>
          </cell>
          <cell r="E78">
            <v>0</v>
          </cell>
          <cell r="F78">
            <v>0</v>
          </cell>
          <cell r="G78">
            <v>65400</v>
          </cell>
          <cell r="H78">
            <v>130800</v>
          </cell>
          <cell r="I78">
            <v>1542</v>
          </cell>
          <cell r="J78">
            <v>3084</v>
          </cell>
          <cell r="K78">
            <v>133884</v>
          </cell>
        </row>
        <row r="79">
          <cell r="A79" t="str">
            <v>철근C'ONC파괴(인력)</v>
          </cell>
          <cell r="B79" t="str">
            <v>구조물</v>
          </cell>
          <cell r="C79">
            <v>2</v>
          </cell>
          <cell r="D79" t="str">
            <v>M^3</v>
          </cell>
          <cell r="E79">
            <v>0</v>
          </cell>
          <cell r="F79">
            <v>0</v>
          </cell>
          <cell r="G79">
            <v>75600</v>
          </cell>
          <cell r="H79">
            <v>151200</v>
          </cell>
          <cell r="I79">
            <v>2540</v>
          </cell>
          <cell r="J79">
            <v>5080</v>
          </cell>
          <cell r="K79">
            <v>156280</v>
          </cell>
        </row>
        <row r="80">
          <cell r="A80" t="str">
            <v>벽돌 부수기</v>
          </cell>
          <cell r="B80" t="str">
            <v>인력</v>
          </cell>
          <cell r="C80">
            <v>3</v>
          </cell>
          <cell r="D80" t="str">
            <v>㎥</v>
          </cell>
          <cell r="E80">
            <v>0</v>
          </cell>
          <cell r="F80">
            <v>0</v>
          </cell>
          <cell r="G80">
            <v>21300</v>
          </cell>
          <cell r="H80">
            <v>63900</v>
          </cell>
          <cell r="I80">
            <v>1553</v>
          </cell>
          <cell r="J80">
            <v>4659</v>
          </cell>
          <cell r="K80">
            <v>68559</v>
          </cell>
        </row>
        <row r="81">
          <cell r="A81" t="str">
            <v>급수관 연결 토공</v>
          </cell>
          <cell r="B81" t="str">
            <v>D=50</v>
          </cell>
          <cell r="C81">
            <v>3</v>
          </cell>
          <cell r="D81" t="str">
            <v>개소</v>
          </cell>
          <cell r="E81">
            <v>0</v>
          </cell>
          <cell r="F81">
            <v>0</v>
          </cell>
          <cell r="G81">
            <v>14194</v>
          </cell>
          <cell r="H81">
            <v>42582</v>
          </cell>
          <cell r="I81">
            <v>0</v>
          </cell>
          <cell r="J81">
            <v>0</v>
          </cell>
          <cell r="K81">
            <v>42582</v>
          </cell>
        </row>
        <row r="82">
          <cell r="A82" t="str">
            <v>급수관 연결 토공</v>
          </cell>
          <cell r="B82" t="str">
            <v>D=80</v>
          </cell>
          <cell r="C82">
            <v>6</v>
          </cell>
          <cell r="D82" t="str">
            <v>개소</v>
          </cell>
          <cell r="E82">
            <v>0</v>
          </cell>
          <cell r="F82">
            <v>0</v>
          </cell>
          <cell r="G82">
            <v>20216</v>
          </cell>
          <cell r="H82">
            <v>121296</v>
          </cell>
          <cell r="I82">
            <v>0</v>
          </cell>
          <cell r="J82">
            <v>0</v>
          </cell>
          <cell r="K82">
            <v>121296</v>
          </cell>
        </row>
        <row r="83">
          <cell r="A83" t="str">
            <v>급수관 연결 토공</v>
          </cell>
          <cell r="B83" t="str">
            <v>D=100</v>
          </cell>
          <cell r="C83">
            <v>4</v>
          </cell>
          <cell r="D83" t="str">
            <v>개소</v>
          </cell>
          <cell r="E83">
            <v>0</v>
          </cell>
          <cell r="F83">
            <v>0</v>
          </cell>
          <cell r="G83">
            <v>20216</v>
          </cell>
          <cell r="H83">
            <v>80864</v>
          </cell>
          <cell r="I83">
            <v>0</v>
          </cell>
          <cell r="J83">
            <v>0</v>
          </cell>
          <cell r="K83">
            <v>80864</v>
          </cell>
        </row>
        <row r="84">
          <cell r="A84" t="str">
            <v>급수관 연결 토공</v>
          </cell>
          <cell r="B84" t="str">
            <v>D=150</v>
          </cell>
          <cell r="C84">
            <v>2</v>
          </cell>
          <cell r="D84" t="str">
            <v>개소</v>
          </cell>
          <cell r="E84">
            <v>0</v>
          </cell>
          <cell r="F84">
            <v>0</v>
          </cell>
          <cell r="G84">
            <v>27467</v>
          </cell>
          <cell r="H84">
            <v>54934</v>
          </cell>
          <cell r="I84">
            <v>0</v>
          </cell>
          <cell r="J84">
            <v>0</v>
          </cell>
          <cell r="K84">
            <v>54934</v>
          </cell>
        </row>
        <row r="85">
          <cell r="A85" t="str">
            <v>급수관 연결 토공</v>
          </cell>
          <cell r="B85" t="str">
            <v>D=200</v>
          </cell>
          <cell r="C85">
            <v>1</v>
          </cell>
          <cell r="D85" t="str">
            <v>개소</v>
          </cell>
          <cell r="E85">
            <v>0</v>
          </cell>
          <cell r="F85">
            <v>0</v>
          </cell>
          <cell r="G85">
            <v>33084</v>
          </cell>
          <cell r="H85">
            <v>33084</v>
          </cell>
          <cell r="I85">
            <v>0</v>
          </cell>
          <cell r="J85">
            <v>0</v>
          </cell>
          <cell r="K85">
            <v>33084</v>
          </cell>
        </row>
        <row r="86">
          <cell r="A86" t="str">
            <v>급수관 연결 토공</v>
          </cell>
          <cell r="B86" t="str">
            <v>D=250</v>
          </cell>
          <cell r="C86">
            <v>1</v>
          </cell>
          <cell r="D86" t="str">
            <v>개소</v>
          </cell>
          <cell r="E86">
            <v>0</v>
          </cell>
          <cell r="F86">
            <v>0</v>
          </cell>
          <cell r="G86">
            <v>37017</v>
          </cell>
          <cell r="H86">
            <v>37017</v>
          </cell>
          <cell r="I86">
            <v>0</v>
          </cell>
          <cell r="J86">
            <v>0</v>
          </cell>
          <cell r="K86">
            <v>37017</v>
          </cell>
        </row>
        <row r="87">
          <cell r="A87" t="str">
            <v>급수관 연결 토공</v>
          </cell>
          <cell r="B87" t="str">
            <v>D=300</v>
          </cell>
          <cell r="C87">
            <v>1</v>
          </cell>
          <cell r="D87" t="str">
            <v>개소</v>
          </cell>
          <cell r="E87">
            <v>0</v>
          </cell>
          <cell r="F87">
            <v>0</v>
          </cell>
          <cell r="G87">
            <v>49162</v>
          </cell>
          <cell r="H87">
            <v>49162</v>
          </cell>
          <cell r="I87">
            <v>0</v>
          </cell>
          <cell r="J87">
            <v>0</v>
          </cell>
          <cell r="K87">
            <v>49162</v>
          </cell>
        </row>
        <row r="88">
          <cell r="A88" t="str">
            <v>계량기보호통토공</v>
          </cell>
          <cell r="B88" t="str">
            <v>D=13</v>
          </cell>
          <cell r="C88">
            <v>210</v>
          </cell>
          <cell r="D88" t="str">
            <v>개소</v>
          </cell>
          <cell r="E88">
            <v>0</v>
          </cell>
          <cell r="F88">
            <v>0</v>
          </cell>
          <cell r="G88">
            <v>9541</v>
          </cell>
          <cell r="H88">
            <v>2003610</v>
          </cell>
          <cell r="I88">
            <v>0</v>
          </cell>
          <cell r="J88">
            <v>0</v>
          </cell>
          <cell r="K88">
            <v>2003610</v>
          </cell>
        </row>
        <row r="89">
          <cell r="A89" t="str">
            <v>계량기보호통토공</v>
          </cell>
          <cell r="B89" t="str">
            <v>D=20~25</v>
          </cell>
          <cell r="C89">
            <v>40</v>
          </cell>
          <cell r="D89" t="str">
            <v>개소</v>
          </cell>
          <cell r="E89">
            <v>0</v>
          </cell>
          <cell r="F89">
            <v>0</v>
          </cell>
          <cell r="G89">
            <v>19336</v>
          </cell>
          <cell r="H89">
            <v>773440</v>
          </cell>
          <cell r="I89">
            <v>0</v>
          </cell>
          <cell r="J89">
            <v>0</v>
          </cell>
          <cell r="K89">
            <v>773440</v>
          </cell>
        </row>
        <row r="90">
          <cell r="A90" t="str">
            <v>계량기보호통토공</v>
          </cell>
          <cell r="B90" t="str">
            <v>D=40~50</v>
          </cell>
          <cell r="C90">
            <v>5</v>
          </cell>
          <cell r="D90" t="str">
            <v>개소</v>
          </cell>
          <cell r="E90">
            <v>0</v>
          </cell>
          <cell r="F90">
            <v>0</v>
          </cell>
          <cell r="G90">
            <v>38345</v>
          </cell>
          <cell r="H90">
            <v>191725</v>
          </cell>
          <cell r="I90">
            <v>0</v>
          </cell>
          <cell r="J90">
            <v>0</v>
          </cell>
          <cell r="K90">
            <v>191725</v>
          </cell>
        </row>
        <row r="91">
          <cell r="A91" t="str">
            <v>대형계량기실 토공</v>
          </cell>
          <cell r="B91" t="str">
            <v>D=80</v>
          </cell>
          <cell r="C91">
            <v>1</v>
          </cell>
          <cell r="D91" t="str">
            <v>개소</v>
          </cell>
          <cell r="E91">
            <v>27763</v>
          </cell>
          <cell r="F91">
            <v>27763</v>
          </cell>
          <cell r="G91">
            <v>384635</v>
          </cell>
          <cell r="H91">
            <v>384635</v>
          </cell>
          <cell r="I91">
            <v>55385</v>
          </cell>
          <cell r="J91">
            <v>55385</v>
          </cell>
          <cell r="K91">
            <v>467783</v>
          </cell>
        </row>
        <row r="92">
          <cell r="A92" t="str">
            <v>대형계량기실 토공</v>
          </cell>
          <cell r="B92" t="str">
            <v>D=100</v>
          </cell>
          <cell r="C92">
            <v>1</v>
          </cell>
          <cell r="D92" t="str">
            <v>개소</v>
          </cell>
          <cell r="E92">
            <v>34314</v>
          </cell>
          <cell r="F92">
            <v>34314</v>
          </cell>
          <cell r="G92">
            <v>417695</v>
          </cell>
          <cell r="H92">
            <v>417695</v>
          </cell>
          <cell r="I92">
            <v>68452</v>
          </cell>
          <cell r="J92">
            <v>68452</v>
          </cell>
          <cell r="K92">
            <v>520461</v>
          </cell>
        </row>
        <row r="93">
          <cell r="A93" t="str">
            <v>대형계량기실 토공</v>
          </cell>
          <cell r="B93" t="str">
            <v>D=150</v>
          </cell>
          <cell r="C93">
            <v>1</v>
          </cell>
          <cell r="D93" t="str">
            <v>개소</v>
          </cell>
          <cell r="E93">
            <v>41496</v>
          </cell>
          <cell r="F93">
            <v>41496</v>
          </cell>
          <cell r="G93">
            <v>525897</v>
          </cell>
          <cell r="H93">
            <v>525897</v>
          </cell>
          <cell r="I93">
            <v>82779</v>
          </cell>
          <cell r="J93">
            <v>82779</v>
          </cell>
          <cell r="K93">
            <v>650172</v>
          </cell>
        </row>
        <row r="94">
          <cell r="A94" t="str">
            <v>대형계량기실 토공</v>
          </cell>
          <cell r="B94" t="str">
            <v>D=200</v>
          </cell>
          <cell r="C94">
            <v>1</v>
          </cell>
          <cell r="D94" t="str">
            <v>개소</v>
          </cell>
          <cell r="E94">
            <v>46816</v>
          </cell>
          <cell r="F94">
            <v>46816</v>
          </cell>
          <cell r="G94">
            <v>580083</v>
          </cell>
          <cell r="H94">
            <v>580083</v>
          </cell>
          <cell r="I94">
            <v>93392</v>
          </cell>
          <cell r="J94">
            <v>93392</v>
          </cell>
          <cell r="K94">
            <v>720291</v>
          </cell>
        </row>
        <row r="95">
          <cell r="A95" t="str">
            <v>대형계량기실 토공</v>
          </cell>
          <cell r="B95" t="str">
            <v>D=250</v>
          </cell>
          <cell r="C95">
            <v>1</v>
          </cell>
          <cell r="D95" t="str">
            <v>개소</v>
          </cell>
          <cell r="E95">
            <v>61612</v>
          </cell>
          <cell r="F95">
            <v>61612</v>
          </cell>
          <cell r="G95">
            <v>723209</v>
          </cell>
          <cell r="H95">
            <v>723209</v>
          </cell>
          <cell r="I95">
            <v>122909</v>
          </cell>
          <cell r="J95">
            <v>122909</v>
          </cell>
          <cell r="K95">
            <v>907730</v>
          </cell>
        </row>
        <row r="96">
          <cell r="A96" t="str">
            <v>원형제수변실 토공</v>
          </cell>
          <cell r="B96" t="str">
            <v>ASP 구간</v>
          </cell>
          <cell r="C96">
            <v>2</v>
          </cell>
          <cell r="D96" t="str">
            <v>개소</v>
          </cell>
          <cell r="E96">
            <v>9168</v>
          </cell>
          <cell r="F96">
            <v>18336</v>
          </cell>
          <cell r="G96">
            <v>177810</v>
          </cell>
          <cell r="H96">
            <v>355620</v>
          </cell>
          <cell r="I96">
            <v>14383</v>
          </cell>
          <cell r="J96">
            <v>28766</v>
          </cell>
          <cell r="K96">
            <v>402722</v>
          </cell>
        </row>
        <row r="97">
          <cell r="A97" t="str">
            <v>원형제수변실 토공</v>
          </cell>
          <cell r="B97" t="str">
            <v>CON 구간</v>
          </cell>
          <cell r="C97">
            <v>4</v>
          </cell>
          <cell r="D97" t="str">
            <v>개소</v>
          </cell>
          <cell r="E97">
            <v>9325</v>
          </cell>
          <cell r="F97">
            <v>37300</v>
          </cell>
          <cell r="G97">
            <v>217933</v>
          </cell>
          <cell r="H97">
            <v>871732</v>
          </cell>
          <cell r="I97">
            <v>16766</v>
          </cell>
          <cell r="J97">
            <v>67064</v>
          </cell>
          <cell r="K97">
            <v>976096</v>
          </cell>
        </row>
        <row r="98">
          <cell r="A98" t="str">
            <v>원형제수변실 토공</v>
          </cell>
          <cell r="B98" t="str">
            <v>B/L 구간</v>
          </cell>
          <cell r="C98">
            <v>1</v>
          </cell>
          <cell r="D98" t="str">
            <v>개소</v>
          </cell>
          <cell r="E98">
            <v>55680</v>
          </cell>
          <cell r="F98">
            <v>55680</v>
          </cell>
          <cell r="G98">
            <v>174043</v>
          </cell>
          <cell r="H98">
            <v>174043</v>
          </cell>
          <cell r="I98">
            <v>14151</v>
          </cell>
          <cell r="J98">
            <v>14151</v>
          </cell>
          <cell r="K98">
            <v>243874</v>
          </cell>
        </row>
        <row r="99">
          <cell r="A99" t="str">
            <v>원형제수변실 토공</v>
          </cell>
          <cell r="B99" t="str">
            <v>토사구간</v>
          </cell>
          <cell r="C99">
            <v>1</v>
          </cell>
          <cell r="D99" t="str">
            <v>개소</v>
          </cell>
          <cell r="E99">
            <v>5818</v>
          </cell>
          <cell r="F99">
            <v>5818</v>
          </cell>
          <cell r="G99">
            <v>144045</v>
          </cell>
          <cell r="H99">
            <v>144045</v>
          </cell>
          <cell r="I99">
            <v>11607</v>
          </cell>
          <cell r="J99">
            <v>11607</v>
          </cell>
          <cell r="K99">
            <v>161470</v>
          </cell>
        </row>
        <row r="100">
          <cell r="A100" t="str">
            <v>구형제수변실 토공</v>
          </cell>
          <cell r="B100" t="str">
            <v>ASP 구간</v>
          </cell>
          <cell r="C100">
            <v>2</v>
          </cell>
          <cell r="D100" t="str">
            <v>개소</v>
          </cell>
          <cell r="E100">
            <v>30920</v>
          </cell>
          <cell r="F100">
            <v>61840</v>
          </cell>
          <cell r="G100">
            <v>404068</v>
          </cell>
          <cell r="H100">
            <v>808136</v>
          </cell>
          <cell r="I100">
            <v>57152</v>
          </cell>
          <cell r="J100">
            <v>114304</v>
          </cell>
          <cell r="K100">
            <v>984280</v>
          </cell>
        </row>
        <row r="101">
          <cell r="A101" t="str">
            <v>200~250mm</v>
          </cell>
          <cell r="B101" t="str">
            <v>CON 구간</v>
          </cell>
          <cell r="C101">
            <v>4</v>
          </cell>
          <cell r="D101" t="str">
            <v>개소</v>
          </cell>
          <cell r="E101">
            <v>34194</v>
          </cell>
          <cell r="F101">
            <v>136776</v>
          </cell>
          <cell r="G101">
            <v>496294</v>
          </cell>
          <cell r="H101">
            <v>1985176</v>
          </cell>
          <cell r="I101">
            <v>68021</v>
          </cell>
          <cell r="J101">
            <v>272084</v>
          </cell>
          <cell r="K101">
            <v>2394036</v>
          </cell>
        </row>
        <row r="102">
          <cell r="A102" t="str">
            <v>"</v>
          </cell>
          <cell r="B102" t="str">
            <v>B/L 구간</v>
          </cell>
          <cell r="C102">
            <v>1</v>
          </cell>
          <cell r="D102" t="str">
            <v>개소</v>
          </cell>
          <cell r="E102">
            <v>124178</v>
          </cell>
          <cell r="F102">
            <v>124178</v>
          </cell>
          <cell r="G102">
            <v>388590</v>
          </cell>
          <cell r="H102">
            <v>388590</v>
          </cell>
          <cell r="I102">
            <v>50997</v>
          </cell>
          <cell r="J102">
            <v>50997</v>
          </cell>
          <cell r="K102">
            <v>563765</v>
          </cell>
        </row>
        <row r="103">
          <cell r="A103" t="str">
            <v>"</v>
          </cell>
          <cell r="B103" t="str">
            <v>토사구간</v>
          </cell>
          <cell r="C103">
            <v>1</v>
          </cell>
          <cell r="D103" t="str">
            <v>개소</v>
          </cell>
          <cell r="E103">
            <v>22975</v>
          </cell>
          <cell r="F103">
            <v>22975</v>
          </cell>
          <cell r="G103">
            <v>326820</v>
          </cell>
          <cell r="H103">
            <v>326820</v>
          </cell>
          <cell r="I103">
            <v>45834</v>
          </cell>
          <cell r="J103">
            <v>45834</v>
          </cell>
          <cell r="K103">
            <v>395629</v>
          </cell>
        </row>
        <row r="104">
          <cell r="A104" t="str">
            <v>구형제수변실 토공</v>
          </cell>
          <cell r="B104" t="str">
            <v>ASP 구간</v>
          </cell>
          <cell r="C104">
            <v>2</v>
          </cell>
          <cell r="D104" t="str">
            <v>개소</v>
          </cell>
          <cell r="E104">
            <v>51300</v>
          </cell>
          <cell r="F104">
            <v>102600</v>
          </cell>
          <cell r="G104">
            <v>624632</v>
          </cell>
          <cell r="H104">
            <v>1249264</v>
          </cell>
          <cell r="I104">
            <v>97759</v>
          </cell>
          <cell r="J104">
            <v>195518</v>
          </cell>
          <cell r="K104">
            <v>1547382</v>
          </cell>
        </row>
        <row r="105">
          <cell r="A105" t="str">
            <v>300mm</v>
          </cell>
          <cell r="B105" t="str">
            <v>CON 구간</v>
          </cell>
          <cell r="C105">
            <v>4</v>
          </cell>
          <cell r="D105" t="str">
            <v>개소</v>
          </cell>
          <cell r="E105">
            <v>55951</v>
          </cell>
          <cell r="F105">
            <v>223804</v>
          </cell>
          <cell r="G105">
            <v>756779</v>
          </cell>
          <cell r="H105">
            <v>3027116</v>
          </cell>
          <cell r="I105">
            <v>113340</v>
          </cell>
          <cell r="J105">
            <v>453360</v>
          </cell>
          <cell r="K105">
            <v>3704280</v>
          </cell>
        </row>
        <row r="106">
          <cell r="A106" t="str">
            <v>"</v>
          </cell>
          <cell r="B106" t="str">
            <v>B/L 구간</v>
          </cell>
          <cell r="C106">
            <v>1</v>
          </cell>
          <cell r="D106" t="str">
            <v>개소</v>
          </cell>
          <cell r="E106">
            <v>184305</v>
          </cell>
          <cell r="F106">
            <v>184305</v>
          </cell>
          <cell r="G106">
            <v>604879</v>
          </cell>
          <cell r="H106">
            <v>604879</v>
          </cell>
          <cell r="I106">
            <v>89419</v>
          </cell>
          <cell r="J106">
            <v>89419</v>
          </cell>
          <cell r="K106">
            <v>878603</v>
          </cell>
        </row>
        <row r="107">
          <cell r="A107" t="str">
            <v>"</v>
          </cell>
          <cell r="B107" t="str">
            <v>토사구간</v>
          </cell>
          <cell r="C107">
            <v>1</v>
          </cell>
          <cell r="D107" t="str">
            <v>개소</v>
          </cell>
          <cell r="E107">
            <v>41163</v>
          </cell>
          <cell r="F107">
            <v>41163</v>
          </cell>
          <cell r="G107">
            <v>517566</v>
          </cell>
          <cell r="H107">
            <v>517566</v>
          </cell>
          <cell r="I107">
            <v>82116</v>
          </cell>
          <cell r="J107">
            <v>82116</v>
          </cell>
          <cell r="K107">
            <v>640845</v>
          </cell>
        </row>
        <row r="108">
          <cell r="A108" t="str">
            <v>조립식맨홀설치토공</v>
          </cell>
          <cell r="B108" t="str">
            <v>ASP 구간</v>
          </cell>
          <cell r="C108">
            <v>2</v>
          </cell>
          <cell r="D108" t="str">
            <v>개소</v>
          </cell>
          <cell r="E108">
            <v>11265</v>
          </cell>
          <cell r="F108">
            <v>22530</v>
          </cell>
          <cell r="G108">
            <v>273378</v>
          </cell>
          <cell r="H108">
            <v>546756</v>
          </cell>
          <cell r="I108">
            <v>18941</v>
          </cell>
          <cell r="J108">
            <v>37882</v>
          </cell>
          <cell r="K108">
            <v>607168</v>
          </cell>
        </row>
        <row r="109">
          <cell r="A109" t="str">
            <v>80~100mm</v>
          </cell>
          <cell r="B109" t="str">
            <v>C=15 구간</v>
          </cell>
          <cell r="C109">
            <v>4</v>
          </cell>
          <cell r="D109" t="str">
            <v>개소</v>
          </cell>
          <cell r="E109">
            <v>11016</v>
          </cell>
          <cell r="F109">
            <v>44064</v>
          </cell>
          <cell r="G109">
            <v>292635</v>
          </cell>
          <cell r="H109">
            <v>1170540</v>
          </cell>
          <cell r="I109">
            <v>19126</v>
          </cell>
          <cell r="J109">
            <v>76504</v>
          </cell>
          <cell r="K109">
            <v>1291108</v>
          </cell>
        </row>
        <row r="110">
          <cell r="A110" t="str">
            <v>"</v>
          </cell>
          <cell r="B110" t="str">
            <v>C=20 구간</v>
          </cell>
          <cell r="C110">
            <v>4</v>
          </cell>
          <cell r="D110" t="str">
            <v>개소</v>
          </cell>
          <cell r="E110">
            <v>10111</v>
          </cell>
          <cell r="F110">
            <v>40444</v>
          </cell>
          <cell r="G110">
            <v>311913</v>
          </cell>
          <cell r="H110">
            <v>1247652</v>
          </cell>
          <cell r="I110">
            <v>18549</v>
          </cell>
          <cell r="J110">
            <v>74196</v>
          </cell>
          <cell r="K110">
            <v>1362292</v>
          </cell>
        </row>
        <row r="111">
          <cell r="A111" t="str">
            <v>"</v>
          </cell>
          <cell r="B111" t="str">
            <v>B/L 구간</v>
          </cell>
          <cell r="C111">
            <v>1</v>
          </cell>
          <cell r="D111" t="str">
            <v>개소</v>
          </cell>
          <cell r="E111">
            <v>17631</v>
          </cell>
          <cell r="F111">
            <v>17631</v>
          </cell>
          <cell r="G111">
            <v>245067</v>
          </cell>
          <cell r="H111">
            <v>245067</v>
          </cell>
          <cell r="I111">
            <v>20792</v>
          </cell>
          <cell r="J111">
            <v>20792</v>
          </cell>
          <cell r="K111">
            <v>283490</v>
          </cell>
        </row>
        <row r="112">
          <cell r="A112" t="str">
            <v>"</v>
          </cell>
          <cell r="B112" t="str">
            <v>토사구간</v>
          </cell>
          <cell r="C112">
            <v>1</v>
          </cell>
          <cell r="D112" t="str">
            <v>개소</v>
          </cell>
          <cell r="E112">
            <v>9908</v>
          </cell>
          <cell r="F112">
            <v>9908</v>
          </cell>
          <cell r="G112">
            <v>225163</v>
          </cell>
          <cell r="H112">
            <v>225163</v>
          </cell>
          <cell r="I112">
            <v>19766</v>
          </cell>
          <cell r="J112">
            <v>19766</v>
          </cell>
          <cell r="K112">
            <v>254837</v>
          </cell>
        </row>
        <row r="113">
          <cell r="A113" t="str">
            <v>조립식맨홀설치토공</v>
          </cell>
          <cell r="B113" t="str">
            <v>ASP 구간</v>
          </cell>
          <cell r="C113">
            <v>2</v>
          </cell>
          <cell r="D113" t="str">
            <v>개소</v>
          </cell>
          <cell r="E113">
            <v>11635</v>
          </cell>
          <cell r="F113">
            <v>23270</v>
          </cell>
          <cell r="G113">
            <v>288782</v>
          </cell>
          <cell r="H113">
            <v>577564</v>
          </cell>
          <cell r="I113">
            <v>19653</v>
          </cell>
          <cell r="J113">
            <v>39306</v>
          </cell>
          <cell r="K113">
            <v>640140</v>
          </cell>
        </row>
        <row r="114">
          <cell r="A114" t="str">
            <v>150mm</v>
          </cell>
          <cell r="B114" t="str">
            <v>C=15 구간</v>
          </cell>
          <cell r="C114">
            <v>4</v>
          </cell>
          <cell r="D114" t="str">
            <v>개소</v>
          </cell>
          <cell r="E114">
            <v>11316</v>
          </cell>
          <cell r="F114">
            <v>45264</v>
          </cell>
          <cell r="G114">
            <v>308881</v>
          </cell>
          <cell r="H114">
            <v>1235524</v>
          </cell>
          <cell r="I114">
            <v>19813</v>
          </cell>
          <cell r="J114">
            <v>79252</v>
          </cell>
          <cell r="K114">
            <v>1360040</v>
          </cell>
        </row>
        <row r="115">
          <cell r="A115" t="str">
            <v>"</v>
          </cell>
          <cell r="B115" t="str">
            <v>C=20 구간</v>
          </cell>
          <cell r="C115">
            <v>4</v>
          </cell>
          <cell r="D115" t="str">
            <v>개소</v>
          </cell>
          <cell r="E115">
            <v>10451</v>
          </cell>
          <cell r="F115">
            <v>41804</v>
          </cell>
          <cell r="G115">
            <v>328806</v>
          </cell>
          <cell r="H115">
            <v>1315224</v>
          </cell>
          <cell r="I115">
            <v>19248</v>
          </cell>
          <cell r="J115">
            <v>76992</v>
          </cell>
          <cell r="K115">
            <v>1434020</v>
          </cell>
        </row>
        <row r="116">
          <cell r="A116" t="str">
            <v>"</v>
          </cell>
          <cell r="B116" t="str">
            <v>B/L 구간</v>
          </cell>
          <cell r="C116">
            <v>1</v>
          </cell>
          <cell r="D116" t="str">
            <v>개소</v>
          </cell>
          <cell r="E116">
            <v>17997</v>
          </cell>
          <cell r="F116">
            <v>17997</v>
          </cell>
          <cell r="G116">
            <v>259765</v>
          </cell>
          <cell r="H116">
            <v>259765</v>
          </cell>
          <cell r="I116">
            <v>21521</v>
          </cell>
          <cell r="J116">
            <v>21521</v>
          </cell>
          <cell r="K116">
            <v>299283</v>
          </cell>
        </row>
        <row r="117">
          <cell r="A117" t="str">
            <v>"</v>
          </cell>
          <cell r="B117" t="str">
            <v>토사구간</v>
          </cell>
          <cell r="C117">
            <v>1</v>
          </cell>
          <cell r="D117" t="str">
            <v>개소</v>
          </cell>
          <cell r="E117">
            <v>10274</v>
          </cell>
          <cell r="F117">
            <v>10274</v>
          </cell>
          <cell r="G117">
            <v>239862</v>
          </cell>
          <cell r="H117">
            <v>239862</v>
          </cell>
          <cell r="I117">
            <v>20495</v>
          </cell>
          <cell r="J117">
            <v>20495</v>
          </cell>
          <cell r="K117">
            <v>270631</v>
          </cell>
        </row>
        <row r="118">
          <cell r="A118" t="str">
            <v>조립식맨홀설치토공</v>
          </cell>
          <cell r="B118" t="str">
            <v>ASP 구간</v>
          </cell>
          <cell r="C118">
            <v>2</v>
          </cell>
          <cell r="D118" t="str">
            <v>개소</v>
          </cell>
          <cell r="E118">
            <v>18437</v>
          </cell>
          <cell r="F118">
            <v>36874</v>
          </cell>
          <cell r="G118">
            <v>253422</v>
          </cell>
          <cell r="H118">
            <v>506844</v>
          </cell>
          <cell r="I118">
            <v>253422</v>
          </cell>
          <cell r="J118">
            <v>506844</v>
          </cell>
          <cell r="K118">
            <v>1050562</v>
          </cell>
        </row>
        <row r="119">
          <cell r="A119" t="str">
            <v>200~250mm</v>
          </cell>
          <cell r="B119" t="str">
            <v>C=15 구간</v>
          </cell>
          <cell r="C119">
            <v>4</v>
          </cell>
          <cell r="D119" t="str">
            <v>개소</v>
          </cell>
          <cell r="E119">
            <v>19626</v>
          </cell>
          <cell r="F119">
            <v>78504</v>
          </cell>
          <cell r="G119">
            <v>270323</v>
          </cell>
          <cell r="H119">
            <v>1081292</v>
          </cell>
          <cell r="I119">
            <v>270323</v>
          </cell>
          <cell r="J119">
            <v>1081292</v>
          </cell>
          <cell r="K119">
            <v>2241088</v>
          </cell>
        </row>
        <row r="120">
          <cell r="A120" t="str">
            <v>"</v>
          </cell>
          <cell r="B120" t="str">
            <v>C=20 구간</v>
          </cell>
          <cell r="C120">
            <v>4</v>
          </cell>
          <cell r="D120" t="str">
            <v>개소</v>
          </cell>
          <cell r="E120">
            <v>19002</v>
          </cell>
          <cell r="F120">
            <v>76008</v>
          </cell>
          <cell r="G120">
            <v>285684</v>
          </cell>
          <cell r="H120">
            <v>1142736</v>
          </cell>
          <cell r="I120">
            <v>285684</v>
          </cell>
          <cell r="J120">
            <v>1142736</v>
          </cell>
          <cell r="K120">
            <v>2361480</v>
          </cell>
        </row>
        <row r="121">
          <cell r="A121" t="str">
            <v>"</v>
          </cell>
          <cell r="B121" t="str">
            <v>B/L 구간</v>
          </cell>
          <cell r="C121">
            <v>1</v>
          </cell>
          <cell r="D121" t="str">
            <v>개소</v>
          </cell>
          <cell r="E121">
            <v>16044</v>
          </cell>
          <cell r="F121">
            <v>16044</v>
          </cell>
          <cell r="G121">
            <v>231583</v>
          </cell>
          <cell r="H121">
            <v>231583</v>
          </cell>
          <cell r="I121">
            <v>231583</v>
          </cell>
          <cell r="J121">
            <v>231583</v>
          </cell>
          <cell r="K121">
            <v>479210</v>
          </cell>
        </row>
        <row r="122">
          <cell r="A122" t="str">
            <v>"</v>
          </cell>
          <cell r="B122" t="str">
            <v>토사구간</v>
          </cell>
          <cell r="C122">
            <v>1</v>
          </cell>
          <cell r="D122" t="str">
            <v>개소</v>
          </cell>
          <cell r="E122">
            <v>7683</v>
          </cell>
          <cell r="F122">
            <v>7683</v>
          </cell>
          <cell r="G122">
            <v>215776</v>
          </cell>
          <cell r="H122">
            <v>215776</v>
          </cell>
          <cell r="I122">
            <v>215776</v>
          </cell>
          <cell r="J122">
            <v>215776</v>
          </cell>
          <cell r="K122">
            <v>439235</v>
          </cell>
        </row>
        <row r="123">
          <cell r="A123" t="str">
            <v>조립식맨홀설치토공</v>
          </cell>
          <cell r="B123" t="str">
            <v>ASP 구간</v>
          </cell>
          <cell r="C123">
            <v>2</v>
          </cell>
          <cell r="D123" t="str">
            <v>개소</v>
          </cell>
          <cell r="E123">
            <v>18762</v>
          </cell>
          <cell r="F123">
            <v>37524</v>
          </cell>
          <cell r="G123">
            <v>268555</v>
          </cell>
          <cell r="H123">
            <v>537110</v>
          </cell>
          <cell r="I123">
            <v>17471</v>
          </cell>
          <cell r="J123">
            <v>34942</v>
          </cell>
          <cell r="K123">
            <v>609576</v>
          </cell>
        </row>
        <row r="124">
          <cell r="A124" t="str">
            <v>300mm</v>
          </cell>
          <cell r="B124" t="str">
            <v>C=15 구간</v>
          </cell>
          <cell r="C124">
            <v>4</v>
          </cell>
          <cell r="D124" t="str">
            <v>개소</v>
          </cell>
          <cell r="E124">
            <v>19992</v>
          </cell>
          <cell r="F124">
            <v>79968</v>
          </cell>
          <cell r="G124">
            <v>283907</v>
          </cell>
          <cell r="H124">
            <v>1135628</v>
          </cell>
          <cell r="I124">
            <v>17588</v>
          </cell>
          <cell r="J124">
            <v>70352</v>
          </cell>
          <cell r="K124">
            <v>1285948</v>
          </cell>
        </row>
        <row r="125">
          <cell r="A125" t="str">
            <v>"</v>
          </cell>
          <cell r="B125" t="str">
            <v>C=20 구간</v>
          </cell>
          <cell r="C125">
            <v>4</v>
          </cell>
          <cell r="D125" t="str">
            <v>개소</v>
          </cell>
          <cell r="E125">
            <v>19344</v>
          </cell>
          <cell r="F125">
            <v>77376</v>
          </cell>
          <cell r="G125">
            <v>299864</v>
          </cell>
          <cell r="H125">
            <v>1199456</v>
          </cell>
          <cell r="I125">
            <v>17031</v>
          </cell>
          <cell r="J125">
            <v>68124</v>
          </cell>
          <cell r="K125">
            <v>1344956</v>
          </cell>
        </row>
        <row r="126">
          <cell r="A126" t="str">
            <v>"</v>
          </cell>
          <cell r="B126" t="str">
            <v>B/L 구간</v>
          </cell>
          <cell r="C126">
            <v>1</v>
          </cell>
          <cell r="D126" t="str">
            <v>개소</v>
          </cell>
          <cell r="E126">
            <v>16284</v>
          </cell>
          <cell r="F126">
            <v>16284</v>
          </cell>
          <cell r="G126">
            <v>244506</v>
          </cell>
          <cell r="H126">
            <v>244506</v>
          </cell>
          <cell r="I126">
            <v>19084</v>
          </cell>
          <cell r="J126">
            <v>19084</v>
          </cell>
          <cell r="K126">
            <v>279874</v>
          </cell>
        </row>
        <row r="127">
          <cell r="A127" t="str">
            <v>"</v>
          </cell>
          <cell r="B127" t="str">
            <v>토사구간</v>
          </cell>
          <cell r="C127">
            <v>1</v>
          </cell>
          <cell r="D127" t="str">
            <v>개소</v>
          </cell>
          <cell r="E127">
            <v>7923</v>
          </cell>
          <cell r="F127">
            <v>7923</v>
          </cell>
          <cell r="G127">
            <v>228698</v>
          </cell>
          <cell r="H127">
            <v>228698</v>
          </cell>
          <cell r="I127">
            <v>18252</v>
          </cell>
          <cell r="J127">
            <v>18252</v>
          </cell>
          <cell r="K127">
            <v>254873</v>
          </cell>
        </row>
        <row r="128">
          <cell r="A128" t="str">
            <v>맨홀굴상및교체토공</v>
          </cell>
          <cell r="B128" t="str">
            <v>ASP</v>
          </cell>
          <cell r="C128">
            <v>2</v>
          </cell>
          <cell r="D128" t="str">
            <v>개소</v>
          </cell>
          <cell r="E128">
            <v>9590</v>
          </cell>
          <cell r="F128">
            <v>19180</v>
          </cell>
          <cell r="G128">
            <v>40870</v>
          </cell>
          <cell r="H128">
            <v>81740</v>
          </cell>
          <cell r="I128">
            <v>1580</v>
          </cell>
          <cell r="J128">
            <v>3160</v>
          </cell>
          <cell r="K128">
            <v>104080</v>
          </cell>
        </row>
        <row r="129">
          <cell r="A129" t="str">
            <v>맨홀굴상및교체토공</v>
          </cell>
          <cell r="B129" t="str">
            <v>C'ONC</v>
          </cell>
          <cell r="C129">
            <v>3</v>
          </cell>
          <cell r="D129" t="str">
            <v>개소</v>
          </cell>
          <cell r="E129">
            <v>10770</v>
          </cell>
          <cell r="F129">
            <v>32310</v>
          </cell>
          <cell r="G129">
            <v>61110</v>
          </cell>
          <cell r="H129">
            <v>183330</v>
          </cell>
          <cell r="I129">
            <v>2670</v>
          </cell>
          <cell r="J129">
            <v>8010</v>
          </cell>
          <cell r="K129">
            <v>223650</v>
          </cell>
        </row>
        <row r="130">
          <cell r="A130" t="str">
            <v>맨홀굴상및교체토공</v>
          </cell>
          <cell r="B130" t="str">
            <v>보도</v>
          </cell>
          <cell r="C130">
            <v>2</v>
          </cell>
          <cell r="D130" t="str">
            <v>개소</v>
          </cell>
          <cell r="E130">
            <v>4010</v>
          </cell>
          <cell r="F130">
            <v>8020</v>
          </cell>
          <cell r="G130">
            <v>29840</v>
          </cell>
          <cell r="H130">
            <v>59680</v>
          </cell>
          <cell r="I130">
            <v>390</v>
          </cell>
          <cell r="J130">
            <v>780</v>
          </cell>
          <cell r="K130">
            <v>68480</v>
          </cell>
        </row>
        <row r="131">
          <cell r="A131" t="str">
            <v>원형변실철거토공(A)</v>
          </cell>
          <cell r="B131" t="str">
            <v>D=80~100</v>
          </cell>
          <cell r="C131">
            <v>1</v>
          </cell>
          <cell r="D131" t="str">
            <v>개소</v>
          </cell>
          <cell r="E131">
            <v>3591</v>
          </cell>
          <cell r="F131">
            <v>3591</v>
          </cell>
          <cell r="G131">
            <v>170777</v>
          </cell>
          <cell r="H131">
            <v>170777</v>
          </cell>
          <cell r="I131">
            <v>2588</v>
          </cell>
          <cell r="J131">
            <v>2588</v>
          </cell>
          <cell r="K131">
            <v>176956</v>
          </cell>
        </row>
        <row r="132">
          <cell r="A132" t="str">
            <v>원형변실철거토공(A)</v>
          </cell>
          <cell r="B132" t="str">
            <v>D=150MM</v>
          </cell>
          <cell r="C132">
            <v>1</v>
          </cell>
          <cell r="D132" t="str">
            <v>개소</v>
          </cell>
          <cell r="E132">
            <v>3757</v>
          </cell>
          <cell r="F132">
            <v>3757</v>
          </cell>
          <cell r="G132">
            <v>189514</v>
          </cell>
          <cell r="H132">
            <v>189514</v>
          </cell>
          <cell r="I132">
            <v>2588</v>
          </cell>
          <cell r="J132">
            <v>2588</v>
          </cell>
          <cell r="K132">
            <v>195859</v>
          </cell>
        </row>
        <row r="133">
          <cell r="A133" t="str">
            <v>원형변실철거토공(A)</v>
          </cell>
          <cell r="B133" t="str">
            <v>D=200~250</v>
          </cell>
          <cell r="C133">
            <v>1</v>
          </cell>
          <cell r="D133" t="str">
            <v>개소</v>
          </cell>
          <cell r="E133">
            <v>3890</v>
          </cell>
          <cell r="F133">
            <v>3890</v>
          </cell>
          <cell r="G133">
            <v>198719</v>
          </cell>
          <cell r="H133">
            <v>198719</v>
          </cell>
          <cell r="I133">
            <v>2588</v>
          </cell>
          <cell r="J133">
            <v>2588</v>
          </cell>
          <cell r="K133">
            <v>205197</v>
          </cell>
        </row>
        <row r="134">
          <cell r="A134" t="str">
            <v>원형변실철거토공(A)</v>
          </cell>
          <cell r="B134" t="str">
            <v>D=300MM</v>
          </cell>
          <cell r="C134">
            <v>1</v>
          </cell>
          <cell r="D134" t="str">
            <v>개소</v>
          </cell>
          <cell r="E134">
            <v>4023</v>
          </cell>
          <cell r="F134">
            <v>4023</v>
          </cell>
          <cell r="G134">
            <v>197476</v>
          </cell>
          <cell r="H134">
            <v>197476</v>
          </cell>
          <cell r="I134">
            <v>2588</v>
          </cell>
          <cell r="J134">
            <v>2588</v>
          </cell>
          <cell r="K134">
            <v>204087</v>
          </cell>
        </row>
        <row r="135">
          <cell r="A135" t="str">
            <v>원형변실철거토공(C)</v>
          </cell>
          <cell r="B135" t="str">
            <v>D=80~100</v>
          </cell>
          <cell r="C135">
            <v>1</v>
          </cell>
          <cell r="D135" t="str">
            <v>개소</v>
          </cell>
          <cell r="E135">
            <v>3350</v>
          </cell>
          <cell r="F135">
            <v>3350</v>
          </cell>
          <cell r="G135">
            <v>208727</v>
          </cell>
          <cell r="H135">
            <v>208727</v>
          </cell>
          <cell r="I135">
            <v>4713</v>
          </cell>
          <cell r="J135">
            <v>4713</v>
          </cell>
          <cell r="K135">
            <v>216790</v>
          </cell>
        </row>
        <row r="136">
          <cell r="A136" t="str">
            <v>원형변실철거토공(C)</v>
          </cell>
          <cell r="B136" t="str">
            <v>D=150MM</v>
          </cell>
          <cell r="C136">
            <v>1</v>
          </cell>
          <cell r="D136" t="str">
            <v>개소</v>
          </cell>
          <cell r="E136">
            <v>3350</v>
          </cell>
          <cell r="F136">
            <v>3350</v>
          </cell>
          <cell r="G136">
            <v>227463</v>
          </cell>
          <cell r="H136">
            <v>227463</v>
          </cell>
          <cell r="I136">
            <v>4713</v>
          </cell>
          <cell r="J136">
            <v>4713</v>
          </cell>
          <cell r="K136">
            <v>235526</v>
          </cell>
        </row>
        <row r="137">
          <cell r="A137" t="str">
            <v>원형변실철거토공(C)</v>
          </cell>
          <cell r="B137" t="str">
            <v>D=200~250</v>
          </cell>
          <cell r="C137">
            <v>1</v>
          </cell>
          <cell r="D137" t="str">
            <v>개소</v>
          </cell>
          <cell r="E137">
            <v>3350</v>
          </cell>
          <cell r="F137">
            <v>3350</v>
          </cell>
          <cell r="G137">
            <v>236668</v>
          </cell>
          <cell r="H137">
            <v>236668</v>
          </cell>
          <cell r="I137">
            <v>4713</v>
          </cell>
          <cell r="J137">
            <v>4713</v>
          </cell>
          <cell r="K137">
            <v>244731</v>
          </cell>
        </row>
        <row r="138">
          <cell r="A138" t="str">
            <v>원형변실철거토공(C)</v>
          </cell>
          <cell r="B138" t="str">
            <v>D=300</v>
          </cell>
          <cell r="C138">
            <v>1</v>
          </cell>
          <cell r="D138" t="str">
            <v>개소</v>
          </cell>
          <cell r="E138">
            <v>3350</v>
          </cell>
          <cell r="F138">
            <v>3350</v>
          </cell>
          <cell r="G138">
            <v>247203</v>
          </cell>
          <cell r="H138">
            <v>247203</v>
          </cell>
          <cell r="I138">
            <v>4713</v>
          </cell>
          <cell r="J138">
            <v>4713</v>
          </cell>
          <cell r="K138">
            <v>255266</v>
          </cell>
        </row>
        <row r="139">
          <cell r="A139" t="str">
            <v>원형변실철거토공(BL)</v>
          </cell>
          <cell r="B139" t="str">
            <v>D=80~100</v>
          </cell>
          <cell r="C139">
            <v>1</v>
          </cell>
          <cell r="D139" t="str">
            <v>개소</v>
          </cell>
          <cell r="E139">
            <v>3507</v>
          </cell>
          <cell r="F139">
            <v>3507</v>
          </cell>
          <cell r="G139">
            <v>151995</v>
          </cell>
          <cell r="H139">
            <v>151995</v>
          </cell>
          <cell r="I139">
            <v>781</v>
          </cell>
          <cell r="J139">
            <v>781</v>
          </cell>
          <cell r="K139">
            <v>156283</v>
          </cell>
        </row>
        <row r="140">
          <cell r="A140" t="str">
            <v>원형변실철거토공(BL)</v>
          </cell>
          <cell r="B140" t="str">
            <v>D=150MM</v>
          </cell>
          <cell r="C140">
            <v>1</v>
          </cell>
          <cell r="D140" t="str">
            <v>개소</v>
          </cell>
          <cell r="E140">
            <v>3507</v>
          </cell>
          <cell r="F140">
            <v>3507</v>
          </cell>
          <cell r="G140">
            <v>170732</v>
          </cell>
          <cell r="H140">
            <v>170732</v>
          </cell>
          <cell r="I140">
            <v>781</v>
          </cell>
          <cell r="J140">
            <v>781</v>
          </cell>
          <cell r="K140">
            <v>175020</v>
          </cell>
        </row>
        <row r="141">
          <cell r="A141" t="str">
            <v>원형변실철거토공(BL)</v>
          </cell>
          <cell r="B141" t="str">
            <v>D=200~250</v>
          </cell>
          <cell r="C141">
            <v>1</v>
          </cell>
          <cell r="D141" t="str">
            <v>개소</v>
          </cell>
          <cell r="E141">
            <v>3507</v>
          </cell>
          <cell r="F141">
            <v>3507</v>
          </cell>
          <cell r="G141">
            <v>179937</v>
          </cell>
          <cell r="H141">
            <v>179937</v>
          </cell>
          <cell r="I141">
            <v>781</v>
          </cell>
          <cell r="J141">
            <v>781</v>
          </cell>
          <cell r="K141">
            <v>184225</v>
          </cell>
        </row>
        <row r="142">
          <cell r="A142" t="str">
            <v>원형변실철거토공(BL)</v>
          </cell>
          <cell r="B142" t="str">
            <v>D=300</v>
          </cell>
          <cell r="C142">
            <v>1</v>
          </cell>
          <cell r="D142" t="str">
            <v>개소</v>
          </cell>
          <cell r="E142">
            <v>3507</v>
          </cell>
          <cell r="F142">
            <v>3507</v>
          </cell>
          <cell r="G142">
            <v>190471</v>
          </cell>
          <cell r="H142">
            <v>190471</v>
          </cell>
          <cell r="I142">
            <v>781</v>
          </cell>
          <cell r="J142">
            <v>781</v>
          </cell>
          <cell r="K142">
            <v>194759</v>
          </cell>
        </row>
        <row r="143">
          <cell r="A143" t="str">
            <v>원형변실철거토공(토)</v>
          </cell>
          <cell r="B143" t="str">
            <v>D=80~100</v>
          </cell>
          <cell r="C143">
            <v>1</v>
          </cell>
          <cell r="D143" t="str">
            <v>개소</v>
          </cell>
          <cell r="E143">
            <v>5880</v>
          </cell>
          <cell r="F143">
            <v>5880</v>
          </cell>
          <cell r="G143">
            <v>137714</v>
          </cell>
          <cell r="H143">
            <v>3560</v>
          </cell>
          <cell r="I143">
            <v>0</v>
          </cell>
          <cell r="J143">
            <v>0</v>
          </cell>
          <cell r="K143">
            <v>9440</v>
          </cell>
        </row>
        <row r="144">
          <cell r="A144" t="str">
            <v>원형변실철거토공(토)</v>
          </cell>
          <cell r="B144" t="str">
            <v>D=150MM</v>
          </cell>
          <cell r="C144">
            <v>1</v>
          </cell>
          <cell r="D144" t="str">
            <v>개소</v>
          </cell>
          <cell r="E144">
            <v>5880</v>
          </cell>
          <cell r="F144">
            <v>5880</v>
          </cell>
          <cell r="G144">
            <v>156451</v>
          </cell>
          <cell r="H144">
            <v>3840</v>
          </cell>
          <cell r="I144">
            <v>0</v>
          </cell>
          <cell r="J144">
            <v>0</v>
          </cell>
          <cell r="K144">
            <v>9720</v>
          </cell>
        </row>
        <row r="145">
          <cell r="A145" t="str">
            <v>원형변실철거토공(토)</v>
          </cell>
          <cell r="B145" t="str">
            <v>D=200~250</v>
          </cell>
          <cell r="C145">
            <v>1</v>
          </cell>
          <cell r="D145" t="str">
            <v>개소</v>
          </cell>
          <cell r="E145">
            <v>5880</v>
          </cell>
          <cell r="F145">
            <v>5880</v>
          </cell>
          <cell r="G145">
            <v>165656</v>
          </cell>
          <cell r="H145">
            <v>4120</v>
          </cell>
          <cell r="I145">
            <v>0</v>
          </cell>
          <cell r="J145">
            <v>0</v>
          </cell>
          <cell r="K145">
            <v>10000</v>
          </cell>
        </row>
        <row r="146">
          <cell r="A146" t="str">
            <v>원형변실철거토공(토)</v>
          </cell>
          <cell r="B146" t="str">
            <v>D=300</v>
          </cell>
          <cell r="C146">
            <v>1</v>
          </cell>
          <cell r="D146" t="str">
            <v>개소</v>
          </cell>
          <cell r="E146">
            <v>5880</v>
          </cell>
          <cell r="F146">
            <v>5880</v>
          </cell>
          <cell r="G146">
            <v>176190</v>
          </cell>
          <cell r="H146">
            <v>4120</v>
          </cell>
          <cell r="I146">
            <v>0</v>
          </cell>
          <cell r="J146">
            <v>0</v>
          </cell>
          <cell r="K146">
            <v>10000</v>
          </cell>
        </row>
        <row r="147">
          <cell r="A147" t="str">
            <v>보도브럭 걷기</v>
          </cell>
          <cell r="B147" t="str">
            <v>일반보도</v>
          </cell>
          <cell r="C147">
            <v>40</v>
          </cell>
          <cell r="D147" t="str">
            <v>M^2</v>
          </cell>
          <cell r="E147">
            <v>0</v>
          </cell>
          <cell r="F147">
            <v>0</v>
          </cell>
          <cell r="G147">
            <v>1115</v>
          </cell>
          <cell r="H147">
            <v>44600</v>
          </cell>
          <cell r="J147">
            <v>0</v>
          </cell>
          <cell r="K147">
            <v>44600</v>
          </cell>
        </row>
        <row r="148">
          <cell r="A148" t="str">
            <v>보도브럭 걷기</v>
          </cell>
          <cell r="B148" t="str">
            <v>소형보도</v>
          </cell>
          <cell r="C148">
            <v>20</v>
          </cell>
          <cell r="D148" t="str">
            <v>M^2</v>
          </cell>
          <cell r="E148">
            <v>0</v>
          </cell>
          <cell r="F148">
            <v>0</v>
          </cell>
          <cell r="G148">
            <v>2135</v>
          </cell>
          <cell r="H148">
            <v>42700</v>
          </cell>
          <cell r="J148">
            <v>0</v>
          </cell>
          <cell r="K148">
            <v>42700</v>
          </cell>
        </row>
        <row r="149">
          <cell r="A149" t="str">
            <v>보도브럭 걷기</v>
          </cell>
          <cell r="B149" t="str">
            <v>대형보도</v>
          </cell>
          <cell r="C149">
            <v>5</v>
          </cell>
          <cell r="D149" t="str">
            <v>M^2</v>
          </cell>
          <cell r="E149">
            <v>0</v>
          </cell>
          <cell r="F149">
            <v>0</v>
          </cell>
          <cell r="G149">
            <v>471</v>
          </cell>
          <cell r="H149">
            <v>2355</v>
          </cell>
          <cell r="J149">
            <v>0</v>
          </cell>
          <cell r="K149">
            <v>2355</v>
          </cell>
        </row>
        <row r="150">
          <cell r="A150" t="str">
            <v>보도브럭 가복구</v>
          </cell>
          <cell r="B150" t="str">
            <v>일반보도</v>
          </cell>
          <cell r="C150">
            <v>40</v>
          </cell>
          <cell r="D150" t="str">
            <v>M^2</v>
          </cell>
          <cell r="E150">
            <v>0</v>
          </cell>
          <cell r="F150">
            <v>0</v>
          </cell>
          <cell r="G150">
            <v>1640</v>
          </cell>
          <cell r="H150">
            <v>65600</v>
          </cell>
          <cell r="I150">
            <v>82</v>
          </cell>
          <cell r="J150">
            <v>3280</v>
          </cell>
          <cell r="K150">
            <v>68880</v>
          </cell>
        </row>
        <row r="151">
          <cell r="A151" t="str">
            <v>소형고압브럭가복구</v>
          </cell>
          <cell r="B151" t="str">
            <v>소형보도</v>
          </cell>
          <cell r="C151">
            <v>20</v>
          </cell>
          <cell r="D151" t="str">
            <v>M^2</v>
          </cell>
          <cell r="E151">
            <v>0</v>
          </cell>
          <cell r="F151">
            <v>0</v>
          </cell>
          <cell r="G151">
            <v>2234</v>
          </cell>
          <cell r="H151">
            <v>44680</v>
          </cell>
          <cell r="I151">
            <v>111</v>
          </cell>
          <cell r="J151">
            <v>2220</v>
          </cell>
          <cell r="K151">
            <v>46900</v>
          </cell>
        </row>
        <row r="152">
          <cell r="A152" t="str">
            <v>대형고압브럭가복구</v>
          </cell>
          <cell r="B152" t="str">
            <v>대형보도</v>
          </cell>
          <cell r="C152">
            <v>5</v>
          </cell>
          <cell r="D152" t="str">
            <v>M^2</v>
          </cell>
          <cell r="E152">
            <v>0</v>
          </cell>
          <cell r="F152">
            <v>0</v>
          </cell>
          <cell r="G152">
            <v>2549</v>
          </cell>
          <cell r="H152">
            <v>12745</v>
          </cell>
          <cell r="I152">
            <v>127</v>
          </cell>
          <cell r="J152">
            <v>635</v>
          </cell>
          <cell r="K152">
            <v>13380</v>
          </cell>
        </row>
        <row r="153">
          <cell r="A153" t="str">
            <v>소      계</v>
          </cell>
          <cell r="B153" t="str">
            <v/>
          </cell>
          <cell r="E153" t="str">
            <v/>
          </cell>
          <cell r="F153">
            <v>2832524</v>
          </cell>
          <cell r="G153" t="str">
            <v/>
          </cell>
          <cell r="H153">
            <v>276614201</v>
          </cell>
          <cell r="I153" t="str">
            <v/>
          </cell>
          <cell r="J153">
            <v>6968719</v>
          </cell>
          <cell r="K153">
            <v>286415444</v>
          </cell>
        </row>
        <row r="154">
          <cell r="A154" t="str">
            <v>2. 포   장   공</v>
          </cell>
        </row>
        <row r="155">
          <cell r="A155" t="str">
            <v>콘크리트포장(10cm)</v>
          </cell>
          <cell r="B155" t="str">
            <v>인력</v>
          </cell>
          <cell r="C155">
            <v>60</v>
          </cell>
          <cell r="D155" t="str">
            <v>M^2</v>
          </cell>
          <cell r="E155">
            <v>2870</v>
          </cell>
          <cell r="F155">
            <v>172200</v>
          </cell>
          <cell r="G155">
            <v>12390</v>
          </cell>
          <cell r="H155">
            <v>743400</v>
          </cell>
          <cell r="I155">
            <v>670</v>
          </cell>
          <cell r="J155">
            <v>40200</v>
          </cell>
          <cell r="K155">
            <v>955800</v>
          </cell>
        </row>
        <row r="156">
          <cell r="A156" t="str">
            <v>콘크리트포장(15cm)</v>
          </cell>
          <cell r="B156" t="str">
            <v>인력</v>
          </cell>
          <cell r="C156">
            <v>700</v>
          </cell>
          <cell r="D156" t="str">
            <v>M^2</v>
          </cell>
          <cell r="E156">
            <v>4140</v>
          </cell>
          <cell r="F156">
            <v>2898000</v>
          </cell>
          <cell r="G156">
            <v>18260</v>
          </cell>
          <cell r="H156">
            <v>12782000</v>
          </cell>
          <cell r="I156">
            <v>970</v>
          </cell>
          <cell r="J156">
            <v>679000</v>
          </cell>
          <cell r="K156">
            <v>16359000</v>
          </cell>
        </row>
        <row r="157">
          <cell r="A157" t="str">
            <v>콘크리트포장(20cm)</v>
          </cell>
          <cell r="B157" t="str">
            <v>인력</v>
          </cell>
          <cell r="C157">
            <v>30</v>
          </cell>
          <cell r="D157" t="str">
            <v>M^2</v>
          </cell>
          <cell r="E157">
            <v>5420</v>
          </cell>
          <cell r="F157">
            <v>162600</v>
          </cell>
          <cell r="G157">
            <v>24130</v>
          </cell>
          <cell r="H157">
            <v>723900</v>
          </cell>
          <cell r="I157">
            <v>1270</v>
          </cell>
          <cell r="J157">
            <v>38100</v>
          </cell>
          <cell r="K157">
            <v>924600</v>
          </cell>
        </row>
        <row r="158">
          <cell r="A158" t="str">
            <v>보조기층공(t=15cm)</v>
          </cell>
          <cell r="B158" t="str">
            <v>인력</v>
          </cell>
          <cell r="C158">
            <v>10</v>
          </cell>
          <cell r="D158" t="str">
            <v>M^2</v>
          </cell>
          <cell r="E158">
            <v>1721</v>
          </cell>
          <cell r="F158">
            <v>17210</v>
          </cell>
          <cell r="G158">
            <v>6473</v>
          </cell>
          <cell r="H158">
            <v>64730</v>
          </cell>
          <cell r="I158">
            <v>413</v>
          </cell>
          <cell r="J158">
            <v>4130</v>
          </cell>
          <cell r="K158">
            <v>86070</v>
          </cell>
        </row>
        <row r="159">
          <cell r="A159" t="str">
            <v>보조기층공(t=20cm)</v>
          </cell>
          <cell r="B159" t="str">
            <v>인력</v>
          </cell>
          <cell r="C159">
            <v>10</v>
          </cell>
          <cell r="D159" t="str">
            <v>M^2</v>
          </cell>
          <cell r="E159">
            <v>2261</v>
          </cell>
          <cell r="F159">
            <v>22610</v>
          </cell>
          <cell r="G159">
            <v>8552</v>
          </cell>
          <cell r="H159">
            <v>85520</v>
          </cell>
          <cell r="I159">
            <v>542</v>
          </cell>
          <cell r="J159">
            <v>5420</v>
          </cell>
          <cell r="K159">
            <v>113550</v>
          </cell>
        </row>
        <row r="160">
          <cell r="A160" t="str">
            <v>보도브럭 복구</v>
          </cell>
          <cell r="B160" t="str">
            <v>30% 손실</v>
          </cell>
          <cell r="C160">
            <v>40</v>
          </cell>
          <cell r="D160" t="str">
            <v>M^2</v>
          </cell>
          <cell r="E160">
            <v>1355</v>
          </cell>
          <cell r="F160">
            <v>54200</v>
          </cell>
          <cell r="G160">
            <v>3484</v>
          </cell>
          <cell r="H160">
            <v>139360</v>
          </cell>
          <cell r="I160">
            <v>180</v>
          </cell>
          <cell r="J160">
            <v>7200</v>
          </cell>
          <cell r="K160">
            <v>200760</v>
          </cell>
        </row>
        <row r="161">
          <cell r="A161" t="str">
            <v>소형고압브럭 복구</v>
          </cell>
          <cell r="B161" t="str">
            <v>30% 손실</v>
          </cell>
          <cell r="C161">
            <v>20</v>
          </cell>
          <cell r="D161" t="str">
            <v>M^2</v>
          </cell>
          <cell r="E161">
            <v>2441</v>
          </cell>
          <cell r="F161">
            <v>48820</v>
          </cell>
          <cell r="G161">
            <v>4639</v>
          </cell>
          <cell r="H161">
            <v>92780</v>
          </cell>
          <cell r="I161">
            <v>370</v>
          </cell>
          <cell r="J161">
            <v>7400</v>
          </cell>
          <cell r="K161">
            <v>149000</v>
          </cell>
        </row>
        <row r="162">
          <cell r="A162" t="str">
            <v>대형고압브럭 복구</v>
          </cell>
          <cell r="B162" t="str">
            <v>30% 손실</v>
          </cell>
          <cell r="C162">
            <v>5</v>
          </cell>
          <cell r="D162" t="str">
            <v>M^2</v>
          </cell>
          <cell r="E162">
            <v>10564</v>
          </cell>
          <cell r="F162">
            <v>52820</v>
          </cell>
          <cell r="G162">
            <v>6224</v>
          </cell>
          <cell r="H162">
            <v>31120</v>
          </cell>
          <cell r="I162">
            <v>539</v>
          </cell>
          <cell r="J162">
            <v>2695</v>
          </cell>
          <cell r="K162">
            <v>86635</v>
          </cell>
        </row>
        <row r="163">
          <cell r="A163" t="str">
            <v>소      계</v>
          </cell>
          <cell r="B163" t="str">
            <v/>
          </cell>
          <cell r="D163" t="str">
            <v/>
          </cell>
          <cell r="E163" t="str">
            <v/>
          </cell>
          <cell r="F163">
            <v>3428460</v>
          </cell>
          <cell r="G163" t="str">
            <v/>
          </cell>
          <cell r="H163">
            <v>14662810</v>
          </cell>
          <cell r="I163" t="str">
            <v/>
          </cell>
          <cell r="J163">
            <v>784145</v>
          </cell>
          <cell r="K163">
            <v>18875415</v>
          </cell>
        </row>
        <row r="164">
          <cell r="A164" t="str">
            <v>3. 부   설   공</v>
          </cell>
          <cell r="K164">
            <v>0</v>
          </cell>
        </row>
        <row r="165">
          <cell r="A165" t="str">
            <v>S.T.S 관 부설공</v>
          </cell>
          <cell r="B165" t="str">
            <v>D =13</v>
          </cell>
          <cell r="C165">
            <v>40</v>
          </cell>
          <cell r="D165" t="str">
            <v>M</v>
          </cell>
          <cell r="E165">
            <v>0</v>
          </cell>
          <cell r="F165">
            <v>0</v>
          </cell>
          <cell r="G165">
            <v>1900</v>
          </cell>
          <cell r="H165">
            <v>76000</v>
          </cell>
          <cell r="I165">
            <v>50</v>
          </cell>
          <cell r="J165">
            <v>2000</v>
          </cell>
          <cell r="K165">
            <v>78000</v>
          </cell>
        </row>
        <row r="166">
          <cell r="A166" t="str">
            <v>S.T.S 관 부설공</v>
          </cell>
          <cell r="B166" t="str">
            <v>D =20</v>
          </cell>
          <cell r="C166">
            <v>1400</v>
          </cell>
          <cell r="D166" t="str">
            <v>M</v>
          </cell>
          <cell r="E166">
            <v>0</v>
          </cell>
          <cell r="F166">
            <v>0</v>
          </cell>
          <cell r="G166">
            <v>2010</v>
          </cell>
          <cell r="H166">
            <v>2814000</v>
          </cell>
          <cell r="I166">
            <v>60</v>
          </cell>
          <cell r="J166">
            <v>84000</v>
          </cell>
          <cell r="K166">
            <v>2898000</v>
          </cell>
        </row>
        <row r="167">
          <cell r="A167" t="str">
            <v>S.T.S 관 부설공</v>
          </cell>
          <cell r="B167" t="str">
            <v>D =25</v>
          </cell>
          <cell r="C167">
            <v>150</v>
          </cell>
          <cell r="D167" t="str">
            <v>M</v>
          </cell>
          <cell r="E167">
            <v>0</v>
          </cell>
          <cell r="F167">
            <v>0</v>
          </cell>
          <cell r="G167">
            <v>2400</v>
          </cell>
          <cell r="H167">
            <v>360000</v>
          </cell>
          <cell r="I167">
            <v>70</v>
          </cell>
          <cell r="J167">
            <v>10500</v>
          </cell>
          <cell r="K167">
            <v>370500</v>
          </cell>
        </row>
        <row r="168">
          <cell r="A168" t="str">
            <v>S.T.S 관 부설공</v>
          </cell>
          <cell r="B168" t="str">
            <v>D =30</v>
          </cell>
          <cell r="C168">
            <v>10</v>
          </cell>
          <cell r="D168" t="str">
            <v>M</v>
          </cell>
          <cell r="E168">
            <v>0</v>
          </cell>
          <cell r="F168">
            <v>0</v>
          </cell>
          <cell r="G168">
            <v>3420</v>
          </cell>
          <cell r="H168">
            <v>34200</v>
          </cell>
          <cell r="I168">
            <v>100</v>
          </cell>
          <cell r="J168">
            <v>1000</v>
          </cell>
          <cell r="K168">
            <v>35200</v>
          </cell>
        </row>
        <row r="169">
          <cell r="A169" t="str">
            <v>S.T.S 관 부설공</v>
          </cell>
          <cell r="B169" t="str">
            <v>D =40</v>
          </cell>
          <cell r="C169">
            <v>150</v>
          </cell>
          <cell r="D169" t="str">
            <v>M</v>
          </cell>
          <cell r="E169">
            <v>0</v>
          </cell>
          <cell r="F169">
            <v>0</v>
          </cell>
          <cell r="G169">
            <v>4400</v>
          </cell>
          <cell r="H169">
            <v>660000</v>
          </cell>
          <cell r="I169">
            <v>130</v>
          </cell>
          <cell r="J169">
            <v>19500</v>
          </cell>
          <cell r="K169">
            <v>679500</v>
          </cell>
        </row>
        <row r="170">
          <cell r="A170" t="str">
            <v>S.T.S 관 부설공</v>
          </cell>
          <cell r="B170" t="str">
            <v>D =50</v>
          </cell>
          <cell r="C170">
            <v>30</v>
          </cell>
          <cell r="D170" t="str">
            <v>M</v>
          </cell>
          <cell r="E170">
            <v>0</v>
          </cell>
          <cell r="F170">
            <v>0</v>
          </cell>
          <cell r="G170">
            <v>5080</v>
          </cell>
          <cell r="H170">
            <v>152400</v>
          </cell>
          <cell r="I170">
            <v>150</v>
          </cell>
          <cell r="J170">
            <v>4500</v>
          </cell>
          <cell r="K170">
            <v>156900</v>
          </cell>
        </row>
        <row r="171">
          <cell r="A171" t="str">
            <v>분수관 분기공</v>
          </cell>
          <cell r="B171" t="str">
            <v>D =20</v>
          </cell>
          <cell r="C171">
            <v>210</v>
          </cell>
          <cell r="D171" t="str">
            <v>개소</v>
          </cell>
          <cell r="E171">
            <v>0</v>
          </cell>
          <cell r="F171">
            <v>0</v>
          </cell>
          <cell r="G171">
            <v>38800</v>
          </cell>
          <cell r="H171">
            <v>8148000</v>
          </cell>
          <cell r="I171">
            <v>720</v>
          </cell>
          <cell r="J171">
            <v>151200</v>
          </cell>
          <cell r="K171">
            <v>8299200</v>
          </cell>
        </row>
        <row r="172">
          <cell r="A172" t="str">
            <v>분수관 분기공</v>
          </cell>
          <cell r="B172" t="str">
            <v>D =25</v>
          </cell>
          <cell r="C172">
            <v>60</v>
          </cell>
          <cell r="D172" t="str">
            <v>개소</v>
          </cell>
          <cell r="E172">
            <v>0</v>
          </cell>
          <cell r="F172">
            <v>0</v>
          </cell>
          <cell r="G172">
            <v>48500</v>
          </cell>
          <cell r="H172">
            <v>2910000</v>
          </cell>
          <cell r="I172">
            <v>910</v>
          </cell>
          <cell r="J172">
            <v>54600</v>
          </cell>
          <cell r="K172">
            <v>2964600</v>
          </cell>
        </row>
        <row r="173">
          <cell r="A173" t="str">
            <v>분수관 분기공</v>
          </cell>
          <cell r="B173" t="str">
            <v>D =40</v>
          </cell>
          <cell r="C173">
            <v>4</v>
          </cell>
          <cell r="D173" t="str">
            <v>개소</v>
          </cell>
          <cell r="E173">
            <v>0</v>
          </cell>
          <cell r="F173">
            <v>0</v>
          </cell>
          <cell r="G173">
            <v>62500</v>
          </cell>
          <cell r="H173">
            <v>250000</v>
          </cell>
          <cell r="I173">
            <v>1190</v>
          </cell>
          <cell r="J173">
            <v>4760</v>
          </cell>
          <cell r="K173">
            <v>254760</v>
          </cell>
        </row>
        <row r="174">
          <cell r="A174" t="str">
            <v>분수관 분기공</v>
          </cell>
          <cell r="B174" t="str">
            <v>D =50</v>
          </cell>
          <cell r="C174">
            <v>4</v>
          </cell>
          <cell r="D174" t="str">
            <v>개소</v>
          </cell>
          <cell r="E174">
            <v>0</v>
          </cell>
          <cell r="F174">
            <v>0</v>
          </cell>
          <cell r="G174">
            <v>72500</v>
          </cell>
          <cell r="H174">
            <v>290000</v>
          </cell>
          <cell r="I174">
            <v>1430</v>
          </cell>
          <cell r="J174">
            <v>5720</v>
          </cell>
          <cell r="K174">
            <v>295720</v>
          </cell>
        </row>
        <row r="175">
          <cell r="A175" t="str">
            <v>정자관 분기공</v>
          </cell>
          <cell r="B175" t="str">
            <v>D =13~25</v>
          </cell>
          <cell r="C175">
            <v>15</v>
          </cell>
          <cell r="D175" t="str">
            <v>개소</v>
          </cell>
          <cell r="E175">
            <v>0</v>
          </cell>
          <cell r="F175">
            <v>0</v>
          </cell>
          <cell r="G175">
            <v>23500</v>
          </cell>
          <cell r="H175">
            <v>352500</v>
          </cell>
          <cell r="I175">
            <v>450</v>
          </cell>
          <cell r="J175">
            <v>6750</v>
          </cell>
          <cell r="K175">
            <v>359250</v>
          </cell>
        </row>
        <row r="176">
          <cell r="A176" t="str">
            <v>정자관 분기공</v>
          </cell>
          <cell r="B176" t="str">
            <v>D =30~50</v>
          </cell>
          <cell r="C176">
            <v>10</v>
          </cell>
          <cell r="D176" t="str">
            <v>개소</v>
          </cell>
          <cell r="E176">
            <v>0</v>
          </cell>
          <cell r="F176">
            <v>0</v>
          </cell>
          <cell r="G176">
            <v>32500</v>
          </cell>
          <cell r="H176">
            <v>325000</v>
          </cell>
          <cell r="I176">
            <v>630</v>
          </cell>
          <cell r="J176">
            <v>6300</v>
          </cell>
          <cell r="K176">
            <v>331300</v>
          </cell>
        </row>
        <row r="177">
          <cell r="A177" t="str">
            <v>페파솔 접합공</v>
          </cell>
          <cell r="B177" t="str">
            <v>D =13</v>
          </cell>
          <cell r="C177">
            <v>210</v>
          </cell>
          <cell r="D177" t="str">
            <v>개소</v>
          </cell>
          <cell r="E177">
            <v>0</v>
          </cell>
          <cell r="F177">
            <v>0</v>
          </cell>
          <cell r="G177">
            <v>2870</v>
          </cell>
          <cell r="H177">
            <v>602700</v>
          </cell>
          <cell r="I177">
            <v>80</v>
          </cell>
          <cell r="J177">
            <v>16800</v>
          </cell>
          <cell r="K177">
            <v>619500</v>
          </cell>
        </row>
        <row r="178">
          <cell r="A178" t="str">
            <v>페파솔 접합공</v>
          </cell>
          <cell r="B178" t="str">
            <v>D =20</v>
          </cell>
          <cell r="C178">
            <v>40</v>
          </cell>
          <cell r="D178" t="str">
            <v>개소</v>
          </cell>
          <cell r="F178">
            <v>0</v>
          </cell>
          <cell r="G178">
            <v>3290</v>
          </cell>
          <cell r="H178">
            <v>131600</v>
          </cell>
          <cell r="I178">
            <v>90</v>
          </cell>
          <cell r="J178">
            <v>3600</v>
          </cell>
          <cell r="K178">
            <v>135200</v>
          </cell>
        </row>
        <row r="179">
          <cell r="A179" t="str">
            <v>페파솔 접합공</v>
          </cell>
          <cell r="B179" t="str">
            <v>D =25</v>
          </cell>
          <cell r="C179">
            <v>20</v>
          </cell>
          <cell r="D179" t="str">
            <v>개소</v>
          </cell>
          <cell r="F179">
            <v>0</v>
          </cell>
          <cell r="G179">
            <v>4510</v>
          </cell>
          <cell r="H179">
            <v>90200</v>
          </cell>
          <cell r="I179">
            <v>130</v>
          </cell>
          <cell r="J179">
            <v>2600</v>
          </cell>
          <cell r="K179">
            <v>92800</v>
          </cell>
        </row>
        <row r="180">
          <cell r="A180" t="str">
            <v>페파솔 접합공</v>
          </cell>
          <cell r="B180" t="str">
            <v>D =30</v>
          </cell>
          <cell r="C180">
            <v>10</v>
          </cell>
          <cell r="D180" t="str">
            <v>개소</v>
          </cell>
          <cell r="F180">
            <v>0</v>
          </cell>
          <cell r="G180">
            <v>1691</v>
          </cell>
          <cell r="H180">
            <v>16910</v>
          </cell>
          <cell r="I180">
            <v>50</v>
          </cell>
          <cell r="J180">
            <v>500</v>
          </cell>
          <cell r="K180">
            <v>17410</v>
          </cell>
        </row>
        <row r="181">
          <cell r="A181" t="str">
            <v>페파솔 접합공</v>
          </cell>
          <cell r="B181" t="str">
            <v>D =40</v>
          </cell>
          <cell r="C181">
            <v>10</v>
          </cell>
          <cell r="D181" t="str">
            <v>개소</v>
          </cell>
          <cell r="F181">
            <v>0</v>
          </cell>
          <cell r="G181">
            <v>5740</v>
          </cell>
          <cell r="H181">
            <v>57400</v>
          </cell>
          <cell r="I181">
            <v>170</v>
          </cell>
          <cell r="J181">
            <v>1700</v>
          </cell>
          <cell r="K181">
            <v>59100</v>
          </cell>
        </row>
        <row r="182">
          <cell r="A182" t="str">
            <v>페파솔 접합공</v>
          </cell>
          <cell r="B182" t="str">
            <v>D =50</v>
          </cell>
          <cell r="C182">
            <v>10</v>
          </cell>
          <cell r="D182" t="str">
            <v>개소</v>
          </cell>
          <cell r="F182">
            <v>0</v>
          </cell>
          <cell r="G182">
            <v>6960</v>
          </cell>
          <cell r="H182">
            <v>69600</v>
          </cell>
          <cell r="I182">
            <v>200</v>
          </cell>
          <cell r="J182">
            <v>2000</v>
          </cell>
          <cell r="K182">
            <v>71600</v>
          </cell>
        </row>
        <row r="183">
          <cell r="A183" t="str">
            <v>드레샤죠인트접합</v>
          </cell>
          <cell r="B183" t="str">
            <v>D =13</v>
          </cell>
          <cell r="C183">
            <v>10</v>
          </cell>
          <cell r="D183" t="str">
            <v>개소</v>
          </cell>
          <cell r="E183">
            <v>0</v>
          </cell>
          <cell r="F183">
            <v>0</v>
          </cell>
          <cell r="G183">
            <v>3510</v>
          </cell>
          <cell r="H183">
            <v>35100</v>
          </cell>
          <cell r="I183">
            <v>0</v>
          </cell>
          <cell r="J183">
            <v>0</v>
          </cell>
          <cell r="K183">
            <v>35100</v>
          </cell>
        </row>
        <row r="184">
          <cell r="A184" t="str">
            <v>드레샤죠인트접합</v>
          </cell>
          <cell r="B184" t="str">
            <v>D =20</v>
          </cell>
          <cell r="C184">
            <v>4</v>
          </cell>
          <cell r="D184" t="str">
            <v>개소</v>
          </cell>
          <cell r="E184">
            <v>0</v>
          </cell>
          <cell r="F184">
            <v>0</v>
          </cell>
          <cell r="G184">
            <v>4280</v>
          </cell>
          <cell r="H184">
            <v>17120</v>
          </cell>
          <cell r="I184">
            <v>0</v>
          </cell>
          <cell r="J184">
            <v>0</v>
          </cell>
          <cell r="K184">
            <v>17120</v>
          </cell>
        </row>
        <row r="185">
          <cell r="A185" t="str">
            <v>드레샤죠인트접합</v>
          </cell>
          <cell r="B185" t="str">
            <v>D =25</v>
          </cell>
          <cell r="C185">
            <v>3</v>
          </cell>
          <cell r="D185" t="str">
            <v>개소</v>
          </cell>
          <cell r="E185">
            <v>0</v>
          </cell>
          <cell r="F185">
            <v>0</v>
          </cell>
          <cell r="G185">
            <v>5700</v>
          </cell>
          <cell r="H185">
            <v>17100</v>
          </cell>
          <cell r="I185">
            <v>0</v>
          </cell>
          <cell r="J185">
            <v>0</v>
          </cell>
          <cell r="K185">
            <v>17100</v>
          </cell>
        </row>
        <row r="186">
          <cell r="A186" t="str">
            <v>드레샤죠인트접합</v>
          </cell>
          <cell r="B186" t="str">
            <v>D =30</v>
          </cell>
          <cell r="C186">
            <v>1</v>
          </cell>
          <cell r="D186" t="str">
            <v>개소</v>
          </cell>
          <cell r="E186">
            <v>0</v>
          </cell>
          <cell r="F186">
            <v>0</v>
          </cell>
          <cell r="G186">
            <v>6600</v>
          </cell>
          <cell r="H186">
            <v>6600</v>
          </cell>
          <cell r="I186">
            <v>0</v>
          </cell>
          <cell r="J186">
            <v>0</v>
          </cell>
          <cell r="K186">
            <v>6600</v>
          </cell>
        </row>
        <row r="187">
          <cell r="A187" t="str">
            <v>드레샤죠인트접합</v>
          </cell>
          <cell r="B187" t="str">
            <v>D =40</v>
          </cell>
          <cell r="C187">
            <v>1</v>
          </cell>
          <cell r="D187" t="str">
            <v>개소</v>
          </cell>
          <cell r="E187">
            <v>0</v>
          </cell>
          <cell r="F187">
            <v>0</v>
          </cell>
          <cell r="G187">
            <v>7400</v>
          </cell>
          <cell r="H187">
            <v>7400</v>
          </cell>
          <cell r="I187">
            <v>0</v>
          </cell>
          <cell r="J187">
            <v>0</v>
          </cell>
          <cell r="K187">
            <v>7400</v>
          </cell>
        </row>
        <row r="188">
          <cell r="A188" t="str">
            <v>드레샤죠인트접합</v>
          </cell>
          <cell r="B188" t="str">
            <v>D =50</v>
          </cell>
          <cell r="C188">
            <v>1</v>
          </cell>
          <cell r="D188" t="str">
            <v>개소</v>
          </cell>
          <cell r="E188">
            <v>0</v>
          </cell>
          <cell r="F188">
            <v>0</v>
          </cell>
          <cell r="G188">
            <v>8800</v>
          </cell>
          <cell r="H188">
            <v>8800</v>
          </cell>
          <cell r="I188">
            <v>0</v>
          </cell>
          <cell r="J188">
            <v>0</v>
          </cell>
          <cell r="K188">
            <v>8800</v>
          </cell>
        </row>
        <row r="189">
          <cell r="A189" t="str">
            <v>와사관 철거공</v>
          </cell>
          <cell r="B189" t="str">
            <v>D =13</v>
          </cell>
          <cell r="C189">
            <v>60</v>
          </cell>
          <cell r="D189" t="str">
            <v>개소</v>
          </cell>
          <cell r="E189">
            <v>0</v>
          </cell>
          <cell r="F189">
            <v>0</v>
          </cell>
          <cell r="G189">
            <v>1430</v>
          </cell>
          <cell r="H189">
            <v>85800</v>
          </cell>
          <cell r="I189">
            <v>40</v>
          </cell>
          <cell r="J189">
            <v>2400</v>
          </cell>
          <cell r="K189">
            <v>88200</v>
          </cell>
        </row>
        <row r="190">
          <cell r="A190" t="str">
            <v>와사관 철거공</v>
          </cell>
          <cell r="B190" t="str">
            <v>D =20</v>
          </cell>
          <cell r="C190">
            <v>20</v>
          </cell>
          <cell r="D190" t="str">
            <v>개소</v>
          </cell>
          <cell r="E190">
            <v>0</v>
          </cell>
          <cell r="F190">
            <v>0</v>
          </cell>
          <cell r="G190">
            <v>1640</v>
          </cell>
          <cell r="H190">
            <v>32800</v>
          </cell>
          <cell r="I190">
            <v>40</v>
          </cell>
          <cell r="J190">
            <v>800</v>
          </cell>
          <cell r="K190">
            <v>33600</v>
          </cell>
        </row>
        <row r="191">
          <cell r="A191" t="str">
            <v>와사관 철거공</v>
          </cell>
          <cell r="B191" t="str">
            <v>D =25</v>
          </cell>
          <cell r="C191">
            <v>10</v>
          </cell>
          <cell r="D191" t="str">
            <v>개소</v>
          </cell>
          <cell r="E191">
            <v>0</v>
          </cell>
          <cell r="F191">
            <v>0</v>
          </cell>
          <cell r="G191">
            <v>2250</v>
          </cell>
          <cell r="H191">
            <v>22500</v>
          </cell>
          <cell r="I191">
            <v>60</v>
          </cell>
          <cell r="J191">
            <v>600</v>
          </cell>
          <cell r="K191">
            <v>23100</v>
          </cell>
        </row>
        <row r="192">
          <cell r="A192" t="str">
            <v>와사관 철거공</v>
          </cell>
          <cell r="B192" t="str">
            <v>D =30</v>
          </cell>
          <cell r="C192">
            <v>3</v>
          </cell>
          <cell r="D192" t="str">
            <v>개소</v>
          </cell>
          <cell r="E192">
            <v>0</v>
          </cell>
          <cell r="F192">
            <v>0</v>
          </cell>
          <cell r="G192">
            <v>2660</v>
          </cell>
          <cell r="H192">
            <v>7980</v>
          </cell>
          <cell r="I192">
            <v>70</v>
          </cell>
          <cell r="J192">
            <v>210</v>
          </cell>
          <cell r="K192">
            <v>8190</v>
          </cell>
        </row>
        <row r="193">
          <cell r="A193" t="str">
            <v>와사관 철거공</v>
          </cell>
          <cell r="B193" t="str">
            <v>D =40</v>
          </cell>
          <cell r="C193">
            <v>10</v>
          </cell>
          <cell r="D193" t="str">
            <v>개소</v>
          </cell>
          <cell r="E193">
            <v>0</v>
          </cell>
          <cell r="F193">
            <v>0</v>
          </cell>
          <cell r="G193">
            <v>2870</v>
          </cell>
          <cell r="H193">
            <v>28700</v>
          </cell>
          <cell r="I193">
            <v>80</v>
          </cell>
          <cell r="J193">
            <v>800</v>
          </cell>
          <cell r="K193">
            <v>29500</v>
          </cell>
        </row>
        <row r="194">
          <cell r="A194" t="str">
            <v>와사관 철거공</v>
          </cell>
          <cell r="B194" t="str">
            <v>D =50</v>
          </cell>
          <cell r="C194">
            <v>5</v>
          </cell>
          <cell r="D194" t="str">
            <v>개소</v>
          </cell>
          <cell r="E194">
            <v>0</v>
          </cell>
          <cell r="F194">
            <v>0</v>
          </cell>
          <cell r="G194">
            <v>3480</v>
          </cell>
          <cell r="H194">
            <v>17400</v>
          </cell>
          <cell r="I194">
            <v>100</v>
          </cell>
          <cell r="J194">
            <v>500</v>
          </cell>
          <cell r="K194">
            <v>17900</v>
          </cell>
        </row>
        <row r="195">
          <cell r="A195" t="str">
            <v>PVC 관 철거공</v>
          </cell>
          <cell r="B195" t="str">
            <v>D =13</v>
          </cell>
          <cell r="C195">
            <v>1</v>
          </cell>
          <cell r="D195" t="str">
            <v>개소</v>
          </cell>
          <cell r="E195">
            <v>0</v>
          </cell>
          <cell r="F195">
            <v>0</v>
          </cell>
          <cell r="G195">
            <v>617</v>
          </cell>
          <cell r="H195">
            <v>617</v>
          </cell>
          <cell r="I195">
            <v>0</v>
          </cell>
          <cell r="J195">
            <v>0</v>
          </cell>
          <cell r="K195">
            <v>617</v>
          </cell>
        </row>
        <row r="196">
          <cell r="A196" t="str">
            <v>PVC 관 철거공</v>
          </cell>
          <cell r="B196" t="str">
            <v>D =20</v>
          </cell>
          <cell r="C196">
            <v>1</v>
          </cell>
          <cell r="D196" t="str">
            <v>개소</v>
          </cell>
          <cell r="E196">
            <v>0</v>
          </cell>
          <cell r="F196">
            <v>0</v>
          </cell>
          <cell r="G196">
            <v>759</v>
          </cell>
          <cell r="H196">
            <v>759</v>
          </cell>
          <cell r="I196">
            <v>0</v>
          </cell>
          <cell r="J196">
            <v>0</v>
          </cell>
          <cell r="K196">
            <v>759</v>
          </cell>
        </row>
        <row r="197">
          <cell r="A197" t="str">
            <v>PVC 관 철거공</v>
          </cell>
          <cell r="B197" t="str">
            <v>D =25</v>
          </cell>
          <cell r="C197">
            <v>1</v>
          </cell>
          <cell r="D197" t="str">
            <v>개소</v>
          </cell>
          <cell r="E197">
            <v>0</v>
          </cell>
          <cell r="F197">
            <v>0</v>
          </cell>
          <cell r="G197">
            <v>759</v>
          </cell>
          <cell r="H197">
            <v>759</v>
          </cell>
          <cell r="I197">
            <v>0</v>
          </cell>
          <cell r="J197">
            <v>0</v>
          </cell>
          <cell r="K197">
            <v>759</v>
          </cell>
        </row>
        <row r="198">
          <cell r="A198" t="str">
            <v>PVC 관 철거공</v>
          </cell>
          <cell r="B198" t="str">
            <v>D =30</v>
          </cell>
          <cell r="C198">
            <v>1</v>
          </cell>
          <cell r="D198" t="str">
            <v>개소</v>
          </cell>
          <cell r="E198">
            <v>0</v>
          </cell>
          <cell r="F198">
            <v>0</v>
          </cell>
          <cell r="G198">
            <v>799</v>
          </cell>
          <cell r="H198">
            <v>799</v>
          </cell>
          <cell r="I198">
            <v>0</v>
          </cell>
          <cell r="J198">
            <v>0</v>
          </cell>
          <cell r="K198">
            <v>799</v>
          </cell>
        </row>
        <row r="199">
          <cell r="A199" t="str">
            <v>PVC 관 철거공</v>
          </cell>
          <cell r="B199" t="str">
            <v>D =40</v>
          </cell>
          <cell r="C199">
            <v>1</v>
          </cell>
          <cell r="D199" t="str">
            <v>개소</v>
          </cell>
          <cell r="E199">
            <v>0</v>
          </cell>
          <cell r="F199">
            <v>0</v>
          </cell>
          <cell r="G199">
            <v>973</v>
          </cell>
          <cell r="H199">
            <v>973</v>
          </cell>
          <cell r="I199">
            <v>0</v>
          </cell>
          <cell r="J199">
            <v>0</v>
          </cell>
          <cell r="K199">
            <v>973</v>
          </cell>
        </row>
        <row r="200">
          <cell r="A200" t="str">
            <v>PVC 관 철거공</v>
          </cell>
          <cell r="B200" t="str">
            <v>D =50</v>
          </cell>
          <cell r="C200">
            <v>1</v>
          </cell>
          <cell r="D200" t="str">
            <v>개소</v>
          </cell>
          <cell r="E200">
            <v>0</v>
          </cell>
          <cell r="F200">
            <v>0</v>
          </cell>
          <cell r="G200">
            <v>1168</v>
          </cell>
          <cell r="H200">
            <v>1168</v>
          </cell>
          <cell r="I200">
            <v>0</v>
          </cell>
          <cell r="J200">
            <v>0</v>
          </cell>
          <cell r="K200">
            <v>1168</v>
          </cell>
        </row>
        <row r="201">
          <cell r="A201" t="str">
            <v>계량기 설치공</v>
          </cell>
          <cell r="B201" t="str">
            <v>D =13</v>
          </cell>
          <cell r="C201">
            <v>240</v>
          </cell>
          <cell r="D201" t="str">
            <v>개소</v>
          </cell>
          <cell r="E201">
            <v>0</v>
          </cell>
          <cell r="F201">
            <v>0</v>
          </cell>
          <cell r="G201">
            <v>15800</v>
          </cell>
          <cell r="H201">
            <v>3792000</v>
          </cell>
          <cell r="I201">
            <v>300</v>
          </cell>
          <cell r="J201">
            <v>72000</v>
          </cell>
          <cell r="K201">
            <v>3864000</v>
          </cell>
        </row>
        <row r="202">
          <cell r="A202" t="str">
            <v>계량기 설치공</v>
          </cell>
          <cell r="B202" t="str">
            <v>D =20~25</v>
          </cell>
          <cell r="C202">
            <v>50</v>
          </cell>
          <cell r="D202" t="str">
            <v>개소</v>
          </cell>
          <cell r="E202">
            <v>0</v>
          </cell>
          <cell r="F202">
            <v>0</v>
          </cell>
          <cell r="G202">
            <v>19500</v>
          </cell>
          <cell r="H202">
            <v>975000</v>
          </cell>
          <cell r="I202">
            <v>380</v>
          </cell>
          <cell r="J202">
            <v>19000</v>
          </cell>
          <cell r="K202">
            <v>994000</v>
          </cell>
        </row>
        <row r="203">
          <cell r="A203" t="str">
            <v>계량기 설치공</v>
          </cell>
          <cell r="B203" t="str">
            <v>D =40~50</v>
          </cell>
          <cell r="C203">
            <v>5</v>
          </cell>
          <cell r="D203" t="str">
            <v>개소</v>
          </cell>
          <cell r="E203">
            <v>0</v>
          </cell>
          <cell r="F203">
            <v>0</v>
          </cell>
          <cell r="G203">
            <v>22500</v>
          </cell>
          <cell r="H203">
            <v>112500</v>
          </cell>
          <cell r="I203">
            <v>440</v>
          </cell>
          <cell r="J203">
            <v>2200</v>
          </cell>
          <cell r="K203">
            <v>114700</v>
          </cell>
        </row>
        <row r="204">
          <cell r="A204" t="str">
            <v>게량기 설치공 (벽체)</v>
          </cell>
          <cell r="B204" t="str">
            <v>D =13</v>
          </cell>
          <cell r="C204">
            <v>30</v>
          </cell>
          <cell r="D204" t="str">
            <v>개소</v>
          </cell>
          <cell r="E204">
            <v>0</v>
          </cell>
          <cell r="F204">
            <v>0</v>
          </cell>
          <cell r="G204">
            <v>7610</v>
          </cell>
          <cell r="H204">
            <v>228300</v>
          </cell>
          <cell r="I204">
            <v>150</v>
          </cell>
          <cell r="J204">
            <v>4500</v>
          </cell>
          <cell r="K204">
            <v>232800</v>
          </cell>
        </row>
        <row r="205">
          <cell r="A205" t="str">
            <v>보호통 설치공</v>
          </cell>
          <cell r="B205" t="str">
            <v>D =13</v>
          </cell>
          <cell r="C205">
            <v>210</v>
          </cell>
          <cell r="D205" t="str">
            <v>개소</v>
          </cell>
          <cell r="E205">
            <v>0</v>
          </cell>
          <cell r="F205">
            <v>0</v>
          </cell>
          <cell r="G205">
            <v>18700</v>
          </cell>
          <cell r="H205">
            <v>3927000</v>
          </cell>
          <cell r="I205">
            <v>0</v>
          </cell>
          <cell r="J205">
            <v>0</v>
          </cell>
          <cell r="K205">
            <v>3927000</v>
          </cell>
        </row>
        <row r="206">
          <cell r="A206" t="str">
            <v>보호통 설치공</v>
          </cell>
          <cell r="B206" t="str">
            <v>D =20~25</v>
          </cell>
          <cell r="C206">
            <v>40</v>
          </cell>
          <cell r="D206" t="str">
            <v>개소</v>
          </cell>
          <cell r="E206">
            <v>0</v>
          </cell>
          <cell r="F206">
            <v>0</v>
          </cell>
          <cell r="G206">
            <v>22500</v>
          </cell>
          <cell r="H206">
            <v>900000</v>
          </cell>
          <cell r="I206">
            <v>0</v>
          </cell>
          <cell r="J206">
            <v>0</v>
          </cell>
          <cell r="K206">
            <v>900000</v>
          </cell>
        </row>
        <row r="207">
          <cell r="A207" t="str">
            <v>보호통 설치공</v>
          </cell>
          <cell r="B207" t="str">
            <v>D =40~50</v>
          </cell>
          <cell r="C207">
            <v>5</v>
          </cell>
          <cell r="D207" t="str">
            <v>개소</v>
          </cell>
          <cell r="E207">
            <v>0</v>
          </cell>
          <cell r="F207">
            <v>0</v>
          </cell>
          <cell r="G207">
            <v>26500</v>
          </cell>
          <cell r="H207">
            <v>132500</v>
          </cell>
          <cell r="I207">
            <v>0</v>
          </cell>
          <cell r="J207">
            <v>0</v>
          </cell>
          <cell r="K207">
            <v>132500</v>
          </cell>
        </row>
        <row r="208">
          <cell r="A208" t="str">
            <v>계량기 철거공</v>
          </cell>
          <cell r="B208" t="str">
            <v>D =13</v>
          </cell>
          <cell r="C208">
            <v>210</v>
          </cell>
          <cell r="D208" t="str">
            <v>개소</v>
          </cell>
          <cell r="E208">
            <v>0</v>
          </cell>
          <cell r="F208">
            <v>0</v>
          </cell>
          <cell r="G208">
            <v>7610</v>
          </cell>
          <cell r="H208">
            <v>1598100</v>
          </cell>
          <cell r="I208">
            <v>150</v>
          </cell>
          <cell r="J208">
            <v>31500</v>
          </cell>
          <cell r="K208">
            <v>1629600</v>
          </cell>
        </row>
        <row r="209">
          <cell r="A209" t="str">
            <v>계량기 철거공</v>
          </cell>
          <cell r="B209" t="str">
            <v>D =20~25</v>
          </cell>
          <cell r="C209">
            <v>40</v>
          </cell>
          <cell r="D209" t="str">
            <v>개소</v>
          </cell>
          <cell r="E209">
            <v>0</v>
          </cell>
          <cell r="F209">
            <v>0</v>
          </cell>
          <cell r="G209">
            <v>9680</v>
          </cell>
          <cell r="H209">
            <v>387200</v>
          </cell>
          <cell r="I209">
            <v>190</v>
          </cell>
          <cell r="J209">
            <v>7600</v>
          </cell>
          <cell r="K209">
            <v>394800</v>
          </cell>
        </row>
        <row r="210">
          <cell r="A210" t="str">
            <v>계량기 철거공</v>
          </cell>
          <cell r="B210" t="str">
            <v>D =40~50</v>
          </cell>
          <cell r="C210">
            <v>5</v>
          </cell>
          <cell r="D210" t="str">
            <v>개소</v>
          </cell>
          <cell r="E210">
            <v>0</v>
          </cell>
          <cell r="F210">
            <v>0</v>
          </cell>
          <cell r="G210">
            <v>11070</v>
          </cell>
          <cell r="H210">
            <v>55350</v>
          </cell>
          <cell r="I210">
            <v>220</v>
          </cell>
          <cell r="J210">
            <v>1100</v>
          </cell>
          <cell r="K210">
            <v>56450</v>
          </cell>
        </row>
        <row r="211">
          <cell r="A211" t="str">
            <v>보호통 철거공</v>
          </cell>
          <cell r="B211" t="str">
            <v>D =13</v>
          </cell>
          <cell r="C211">
            <v>210</v>
          </cell>
          <cell r="D211" t="str">
            <v>개소</v>
          </cell>
          <cell r="E211">
            <v>0</v>
          </cell>
          <cell r="F211">
            <v>0</v>
          </cell>
          <cell r="G211">
            <v>2340</v>
          </cell>
          <cell r="H211">
            <v>491400</v>
          </cell>
          <cell r="I211">
            <v>0</v>
          </cell>
          <cell r="J211">
            <v>0</v>
          </cell>
          <cell r="K211">
            <v>491400</v>
          </cell>
        </row>
        <row r="212">
          <cell r="A212" t="str">
            <v>보호통 철거공</v>
          </cell>
          <cell r="B212" t="str">
            <v>D =20~25</v>
          </cell>
          <cell r="C212">
            <v>40</v>
          </cell>
          <cell r="D212" t="str">
            <v>개소</v>
          </cell>
          <cell r="E212">
            <v>0</v>
          </cell>
          <cell r="F212">
            <v>0</v>
          </cell>
          <cell r="G212">
            <v>3260</v>
          </cell>
          <cell r="H212">
            <v>130400</v>
          </cell>
          <cell r="I212">
            <v>0</v>
          </cell>
          <cell r="J212">
            <v>0</v>
          </cell>
          <cell r="K212">
            <v>130400</v>
          </cell>
        </row>
        <row r="213">
          <cell r="A213" t="str">
            <v>보호통 철거공</v>
          </cell>
          <cell r="B213" t="str">
            <v>D =40~50</v>
          </cell>
          <cell r="C213">
            <v>5</v>
          </cell>
          <cell r="D213" t="str">
            <v>개소</v>
          </cell>
          <cell r="E213">
            <v>0</v>
          </cell>
          <cell r="F213">
            <v>0</v>
          </cell>
          <cell r="G213">
            <v>4310</v>
          </cell>
          <cell r="H213">
            <v>21550</v>
          </cell>
          <cell r="I213">
            <v>0</v>
          </cell>
          <cell r="J213">
            <v>0</v>
          </cell>
          <cell r="K213">
            <v>21550</v>
          </cell>
        </row>
        <row r="214">
          <cell r="A214" t="str">
            <v>관 보 온 공</v>
          </cell>
          <cell r="B214" t="str">
            <v>D =13</v>
          </cell>
          <cell r="C214">
            <v>10</v>
          </cell>
          <cell r="D214" t="str">
            <v>M당</v>
          </cell>
          <cell r="E214">
            <v>110</v>
          </cell>
          <cell r="F214">
            <v>1100</v>
          </cell>
          <cell r="G214">
            <v>607</v>
          </cell>
          <cell r="H214">
            <v>6070</v>
          </cell>
          <cell r="I214">
            <v>0</v>
          </cell>
          <cell r="J214">
            <v>0</v>
          </cell>
          <cell r="K214">
            <v>7170</v>
          </cell>
        </row>
        <row r="215">
          <cell r="A215" t="str">
            <v>관 보 온 공</v>
          </cell>
          <cell r="B215" t="str">
            <v>D =20</v>
          </cell>
          <cell r="C215">
            <v>10</v>
          </cell>
          <cell r="D215" t="str">
            <v>M당</v>
          </cell>
          <cell r="E215">
            <v>118</v>
          </cell>
          <cell r="F215">
            <v>1180</v>
          </cell>
          <cell r="G215">
            <v>728</v>
          </cell>
          <cell r="H215">
            <v>7280</v>
          </cell>
          <cell r="I215">
            <v>0</v>
          </cell>
          <cell r="J215">
            <v>0</v>
          </cell>
          <cell r="K215">
            <v>8460</v>
          </cell>
        </row>
        <row r="216">
          <cell r="A216" t="str">
            <v>관 보 온 공</v>
          </cell>
          <cell r="B216" t="str">
            <v>D =25</v>
          </cell>
          <cell r="C216">
            <v>10</v>
          </cell>
          <cell r="D216" t="str">
            <v>M당</v>
          </cell>
          <cell r="E216">
            <v>134</v>
          </cell>
          <cell r="F216">
            <v>1340</v>
          </cell>
          <cell r="G216">
            <v>850</v>
          </cell>
          <cell r="H216">
            <v>8500</v>
          </cell>
          <cell r="I216">
            <v>0</v>
          </cell>
          <cell r="J216">
            <v>0</v>
          </cell>
          <cell r="K216">
            <v>9840</v>
          </cell>
        </row>
        <row r="217">
          <cell r="A217" t="str">
            <v>관 보 온 공</v>
          </cell>
          <cell r="B217" t="str">
            <v>D =30</v>
          </cell>
          <cell r="C217">
            <v>10</v>
          </cell>
          <cell r="D217" t="str">
            <v>M당</v>
          </cell>
          <cell r="E217">
            <v>163</v>
          </cell>
          <cell r="F217">
            <v>1630</v>
          </cell>
          <cell r="G217">
            <v>971</v>
          </cell>
          <cell r="H217">
            <v>9710</v>
          </cell>
          <cell r="I217">
            <v>0</v>
          </cell>
          <cell r="J217">
            <v>0</v>
          </cell>
          <cell r="K217">
            <v>11340</v>
          </cell>
        </row>
        <row r="218">
          <cell r="A218" t="str">
            <v>관 보 온 공</v>
          </cell>
          <cell r="B218" t="str">
            <v>D =40</v>
          </cell>
          <cell r="C218">
            <v>10</v>
          </cell>
          <cell r="D218" t="str">
            <v>M당</v>
          </cell>
          <cell r="E218">
            <v>183</v>
          </cell>
          <cell r="F218">
            <v>1830</v>
          </cell>
          <cell r="G218">
            <v>971</v>
          </cell>
          <cell r="H218">
            <v>9710</v>
          </cell>
          <cell r="I218">
            <v>0</v>
          </cell>
          <cell r="J218">
            <v>0</v>
          </cell>
          <cell r="K218">
            <v>11540</v>
          </cell>
        </row>
        <row r="219">
          <cell r="A219" t="str">
            <v>관 보 온 공</v>
          </cell>
          <cell r="B219" t="str">
            <v>D =50</v>
          </cell>
          <cell r="C219">
            <v>10</v>
          </cell>
          <cell r="D219" t="str">
            <v>M당</v>
          </cell>
          <cell r="E219">
            <v>221</v>
          </cell>
          <cell r="F219">
            <v>2210</v>
          </cell>
          <cell r="G219">
            <v>971</v>
          </cell>
          <cell r="H219">
            <v>9710</v>
          </cell>
          <cell r="I219">
            <v>0</v>
          </cell>
          <cell r="J219">
            <v>0</v>
          </cell>
          <cell r="K219">
            <v>11920</v>
          </cell>
        </row>
        <row r="220">
          <cell r="A220" t="str">
            <v>감압변 설치공</v>
          </cell>
          <cell r="B220" t="str">
            <v>D= 13</v>
          </cell>
          <cell r="C220">
            <v>2</v>
          </cell>
          <cell r="D220" t="str">
            <v>개소</v>
          </cell>
          <cell r="E220">
            <v>0</v>
          </cell>
          <cell r="F220">
            <v>0</v>
          </cell>
          <cell r="G220">
            <v>8600</v>
          </cell>
          <cell r="H220">
            <v>17200</v>
          </cell>
          <cell r="I220">
            <v>200</v>
          </cell>
          <cell r="J220">
            <v>400</v>
          </cell>
          <cell r="K220">
            <v>17600</v>
          </cell>
        </row>
        <row r="221">
          <cell r="A221" t="str">
            <v>감압변 설치공</v>
          </cell>
          <cell r="B221" t="str">
            <v>D= 20</v>
          </cell>
          <cell r="C221">
            <v>2</v>
          </cell>
          <cell r="D221" t="str">
            <v>개소</v>
          </cell>
          <cell r="F221">
            <v>0</v>
          </cell>
          <cell r="G221">
            <v>9800</v>
          </cell>
          <cell r="H221">
            <v>19600</v>
          </cell>
          <cell r="I221">
            <v>250</v>
          </cell>
          <cell r="J221">
            <v>500</v>
          </cell>
          <cell r="K221">
            <v>20100</v>
          </cell>
        </row>
        <row r="222">
          <cell r="A222" t="str">
            <v>감압변 설치공</v>
          </cell>
          <cell r="B222" t="str">
            <v>D= 25</v>
          </cell>
          <cell r="C222">
            <v>5</v>
          </cell>
          <cell r="D222" t="str">
            <v>개소</v>
          </cell>
          <cell r="F222">
            <v>0</v>
          </cell>
          <cell r="G222">
            <v>13500</v>
          </cell>
          <cell r="H222">
            <v>67500</v>
          </cell>
          <cell r="I222">
            <v>400</v>
          </cell>
          <cell r="J222">
            <v>2000</v>
          </cell>
          <cell r="K222">
            <v>69500</v>
          </cell>
        </row>
        <row r="223">
          <cell r="A223" t="str">
            <v>감압변 설치공</v>
          </cell>
          <cell r="B223" t="str">
            <v>D= 40</v>
          </cell>
          <cell r="C223">
            <v>1</v>
          </cell>
          <cell r="D223" t="str">
            <v>개소</v>
          </cell>
          <cell r="E223">
            <v>10</v>
          </cell>
          <cell r="F223">
            <v>10</v>
          </cell>
          <cell r="G223">
            <v>17200</v>
          </cell>
          <cell r="H223">
            <v>17200</v>
          </cell>
          <cell r="I223">
            <v>500</v>
          </cell>
          <cell r="J223">
            <v>500</v>
          </cell>
          <cell r="K223">
            <v>17710</v>
          </cell>
        </row>
        <row r="224">
          <cell r="A224" t="str">
            <v>감압변 설치공</v>
          </cell>
          <cell r="B224" t="str">
            <v>D= 50</v>
          </cell>
          <cell r="C224">
            <v>1</v>
          </cell>
          <cell r="D224" t="str">
            <v>개소</v>
          </cell>
          <cell r="E224">
            <v>10</v>
          </cell>
          <cell r="F224">
            <v>10</v>
          </cell>
          <cell r="G224">
            <v>20800</v>
          </cell>
          <cell r="H224">
            <v>20800</v>
          </cell>
          <cell r="I224">
            <v>600</v>
          </cell>
          <cell r="J224">
            <v>600</v>
          </cell>
          <cell r="K224">
            <v>21410</v>
          </cell>
        </row>
        <row r="225">
          <cell r="A225" t="str">
            <v>누수방지새들접합공</v>
          </cell>
          <cell r="B225" t="str">
            <v>L=80~100</v>
          </cell>
          <cell r="C225">
            <v>20</v>
          </cell>
          <cell r="D225" t="str">
            <v>개소</v>
          </cell>
          <cell r="F225">
            <v>0</v>
          </cell>
          <cell r="G225">
            <v>39410</v>
          </cell>
          <cell r="H225">
            <v>788200</v>
          </cell>
          <cell r="I225">
            <v>0</v>
          </cell>
          <cell r="J225">
            <v>0</v>
          </cell>
          <cell r="K225">
            <v>788200</v>
          </cell>
        </row>
        <row r="226">
          <cell r="A226" t="str">
            <v>누수방지새들접합공</v>
          </cell>
          <cell r="B226" t="str">
            <v>L = 140</v>
          </cell>
          <cell r="C226">
            <v>10</v>
          </cell>
          <cell r="D226" t="str">
            <v>개소</v>
          </cell>
          <cell r="F226">
            <v>0</v>
          </cell>
          <cell r="G226">
            <v>47770</v>
          </cell>
          <cell r="H226">
            <v>477700</v>
          </cell>
          <cell r="I226">
            <v>0</v>
          </cell>
          <cell r="J226">
            <v>0</v>
          </cell>
          <cell r="K226">
            <v>477700</v>
          </cell>
        </row>
        <row r="227">
          <cell r="A227" t="str">
            <v>타이튼접합및부설공</v>
          </cell>
          <cell r="B227" t="str">
            <v>D=80</v>
          </cell>
          <cell r="C227">
            <v>30</v>
          </cell>
          <cell r="D227" t="str">
            <v>개소</v>
          </cell>
          <cell r="F227">
            <v>0</v>
          </cell>
          <cell r="G227">
            <v>11560</v>
          </cell>
          <cell r="H227">
            <v>346800</v>
          </cell>
          <cell r="I227">
            <v>0</v>
          </cell>
          <cell r="J227">
            <v>0</v>
          </cell>
          <cell r="K227">
            <v>346800</v>
          </cell>
        </row>
        <row r="228">
          <cell r="A228" t="str">
            <v>타이튼접합및부설공</v>
          </cell>
          <cell r="B228" t="str">
            <v>D=100</v>
          </cell>
          <cell r="C228">
            <v>10</v>
          </cell>
          <cell r="D228" t="str">
            <v>개소</v>
          </cell>
          <cell r="F228">
            <v>0</v>
          </cell>
          <cell r="G228">
            <v>14040</v>
          </cell>
          <cell r="H228">
            <v>140400</v>
          </cell>
          <cell r="I228">
            <v>0</v>
          </cell>
          <cell r="J228">
            <v>0</v>
          </cell>
          <cell r="K228">
            <v>140400</v>
          </cell>
        </row>
        <row r="229">
          <cell r="A229" t="str">
            <v>타이튼접합및부설공</v>
          </cell>
          <cell r="B229" t="str">
            <v>D=150</v>
          </cell>
          <cell r="C229">
            <v>3</v>
          </cell>
          <cell r="D229" t="str">
            <v>개소</v>
          </cell>
          <cell r="F229">
            <v>0</v>
          </cell>
          <cell r="G229">
            <v>20240</v>
          </cell>
          <cell r="H229">
            <v>60720</v>
          </cell>
          <cell r="I229">
            <v>0</v>
          </cell>
          <cell r="J229">
            <v>0</v>
          </cell>
          <cell r="K229">
            <v>60720</v>
          </cell>
        </row>
        <row r="230">
          <cell r="A230" t="str">
            <v>타이튼접합및부설공</v>
          </cell>
          <cell r="B230" t="str">
            <v>D=200</v>
          </cell>
          <cell r="C230">
            <v>2</v>
          </cell>
          <cell r="D230" t="str">
            <v>개소</v>
          </cell>
          <cell r="F230">
            <v>0</v>
          </cell>
          <cell r="G230">
            <v>33000</v>
          </cell>
          <cell r="H230">
            <v>66000</v>
          </cell>
          <cell r="I230">
            <v>0</v>
          </cell>
          <cell r="J230">
            <v>0</v>
          </cell>
          <cell r="K230">
            <v>66000</v>
          </cell>
        </row>
        <row r="231">
          <cell r="A231" t="str">
            <v>타이튼접합및부설공</v>
          </cell>
          <cell r="B231" t="str">
            <v>D=250</v>
          </cell>
          <cell r="C231">
            <v>2</v>
          </cell>
          <cell r="D231" t="str">
            <v>개소</v>
          </cell>
          <cell r="F231">
            <v>0</v>
          </cell>
          <cell r="G231">
            <v>33000</v>
          </cell>
          <cell r="H231">
            <v>66000</v>
          </cell>
          <cell r="I231">
            <v>0</v>
          </cell>
          <cell r="J231">
            <v>0</v>
          </cell>
          <cell r="K231">
            <v>66000</v>
          </cell>
        </row>
        <row r="232">
          <cell r="A232" t="str">
            <v>타이튼접합및부설공</v>
          </cell>
          <cell r="B232" t="str">
            <v>D=300</v>
          </cell>
          <cell r="C232">
            <v>2</v>
          </cell>
          <cell r="D232" t="str">
            <v>개소</v>
          </cell>
          <cell r="F232">
            <v>0</v>
          </cell>
          <cell r="G232">
            <v>33000</v>
          </cell>
          <cell r="H232">
            <v>66000</v>
          </cell>
          <cell r="I232">
            <v>0</v>
          </cell>
          <cell r="J232">
            <v>0</v>
          </cell>
          <cell r="K232">
            <v>66000</v>
          </cell>
        </row>
        <row r="233">
          <cell r="A233" t="str">
            <v>타이튼접합및부설공</v>
          </cell>
          <cell r="B233" t="str">
            <v>D=400</v>
          </cell>
          <cell r="C233">
            <v>2</v>
          </cell>
          <cell r="D233" t="str">
            <v>개소</v>
          </cell>
          <cell r="F233">
            <v>0</v>
          </cell>
          <cell r="G233">
            <v>33000</v>
          </cell>
          <cell r="H233">
            <v>66000</v>
          </cell>
          <cell r="I233">
            <v>0</v>
          </cell>
          <cell r="J233">
            <v>0</v>
          </cell>
          <cell r="K233">
            <v>66000</v>
          </cell>
        </row>
        <row r="234">
          <cell r="A234" t="str">
            <v>K.P관 접합및부설공</v>
          </cell>
          <cell r="B234" t="str">
            <v>D=250</v>
          </cell>
          <cell r="C234">
            <v>2</v>
          </cell>
          <cell r="D234" t="str">
            <v>개소</v>
          </cell>
          <cell r="F234">
            <v>0</v>
          </cell>
          <cell r="G234">
            <v>2561</v>
          </cell>
          <cell r="H234">
            <v>5122</v>
          </cell>
          <cell r="I234">
            <v>0</v>
          </cell>
          <cell r="J234">
            <v>0</v>
          </cell>
          <cell r="K234">
            <v>5122</v>
          </cell>
        </row>
        <row r="235">
          <cell r="A235" t="str">
            <v>K.P관 접합및부설공</v>
          </cell>
          <cell r="B235" t="str">
            <v>D=300</v>
          </cell>
          <cell r="C235">
            <v>2</v>
          </cell>
          <cell r="D235" t="str">
            <v>개소</v>
          </cell>
          <cell r="F235">
            <v>0</v>
          </cell>
          <cell r="G235">
            <v>3402</v>
          </cell>
          <cell r="H235">
            <v>6804</v>
          </cell>
          <cell r="I235">
            <v>0</v>
          </cell>
          <cell r="J235">
            <v>0</v>
          </cell>
          <cell r="K235">
            <v>6804</v>
          </cell>
        </row>
        <row r="236">
          <cell r="A236" t="str">
            <v>K.P관 접합및부설공</v>
          </cell>
          <cell r="B236" t="str">
            <v>D=350</v>
          </cell>
          <cell r="C236">
            <v>1</v>
          </cell>
          <cell r="D236" t="str">
            <v>개소</v>
          </cell>
          <cell r="F236">
            <v>0</v>
          </cell>
          <cell r="G236">
            <v>6601</v>
          </cell>
          <cell r="H236">
            <v>6601</v>
          </cell>
          <cell r="I236">
            <v>0</v>
          </cell>
          <cell r="J236">
            <v>0</v>
          </cell>
          <cell r="K236">
            <v>6601</v>
          </cell>
        </row>
        <row r="237">
          <cell r="A237" t="str">
            <v>K.P관 접합및부설공</v>
          </cell>
          <cell r="B237" t="str">
            <v>D=400</v>
          </cell>
          <cell r="C237">
            <v>1</v>
          </cell>
          <cell r="D237" t="str">
            <v>개소</v>
          </cell>
          <cell r="F237">
            <v>0</v>
          </cell>
          <cell r="G237">
            <v>9202</v>
          </cell>
          <cell r="H237">
            <v>9202</v>
          </cell>
          <cell r="I237">
            <v>0</v>
          </cell>
          <cell r="J237">
            <v>0</v>
          </cell>
          <cell r="K237">
            <v>9202</v>
          </cell>
        </row>
        <row r="238">
          <cell r="A238" t="str">
            <v>K.P관 접합및부설공</v>
          </cell>
          <cell r="B238" t="str">
            <v>D=500</v>
          </cell>
          <cell r="C238">
            <v>1</v>
          </cell>
          <cell r="D238" t="str">
            <v>개소</v>
          </cell>
          <cell r="F238">
            <v>0</v>
          </cell>
          <cell r="G238">
            <v>9202</v>
          </cell>
          <cell r="H238">
            <v>9202</v>
          </cell>
          <cell r="I238">
            <v>0</v>
          </cell>
          <cell r="J238">
            <v>0</v>
          </cell>
          <cell r="K238">
            <v>9202</v>
          </cell>
        </row>
        <row r="239">
          <cell r="A239" t="str">
            <v>K.P관 접합및부설공</v>
          </cell>
          <cell r="B239" t="str">
            <v>D=600</v>
          </cell>
          <cell r="C239">
            <v>1</v>
          </cell>
          <cell r="D239" t="str">
            <v>개소</v>
          </cell>
          <cell r="F239">
            <v>0</v>
          </cell>
          <cell r="G239">
            <v>9202</v>
          </cell>
          <cell r="H239">
            <v>9202</v>
          </cell>
          <cell r="I239">
            <v>0</v>
          </cell>
          <cell r="J239">
            <v>0</v>
          </cell>
          <cell r="K239">
            <v>9202</v>
          </cell>
        </row>
        <row r="240">
          <cell r="A240" t="str">
            <v>K.P 접합공(이형관)</v>
          </cell>
          <cell r="B240" t="str">
            <v>D=80</v>
          </cell>
          <cell r="C240">
            <v>4</v>
          </cell>
          <cell r="D240" t="str">
            <v>개소</v>
          </cell>
          <cell r="F240">
            <v>0</v>
          </cell>
          <cell r="G240">
            <v>6540</v>
          </cell>
          <cell r="H240">
            <v>26160</v>
          </cell>
          <cell r="I240">
            <v>0</v>
          </cell>
          <cell r="J240">
            <v>0</v>
          </cell>
          <cell r="K240">
            <v>26160</v>
          </cell>
        </row>
        <row r="241">
          <cell r="A241" t="str">
            <v>K.P 접합공(이형관)</v>
          </cell>
          <cell r="B241" t="str">
            <v>D=100</v>
          </cell>
          <cell r="C241">
            <v>4</v>
          </cell>
          <cell r="D241" t="str">
            <v>개소</v>
          </cell>
          <cell r="F241">
            <v>0</v>
          </cell>
          <cell r="G241">
            <v>8500</v>
          </cell>
          <cell r="H241">
            <v>34000</v>
          </cell>
          <cell r="I241">
            <v>0</v>
          </cell>
          <cell r="J241">
            <v>0</v>
          </cell>
          <cell r="K241">
            <v>34000</v>
          </cell>
        </row>
        <row r="242">
          <cell r="A242" t="str">
            <v>K.P 접합공(이형관)</v>
          </cell>
          <cell r="B242" t="str">
            <v>D=150</v>
          </cell>
          <cell r="C242">
            <v>2</v>
          </cell>
          <cell r="D242" t="str">
            <v>개소</v>
          </cell>
          <cell r="F242">
            <v>0</v>
          </cell>
          <cell r="G242">
            <v>15000</v>
          </cell>
          <cell r="H242">
            <v>30000</v>
          </cell>
          <cell r="I242">
            <v>0</v>
          </cell>
          <cell r="J242">
            <v>0</v>
          </cell>
          <cell r="K242">
            <v>30000</v>
          </cell>
        </row>
        <row r="243">
          <cell r="A243" t="str">
            <v>K.P 접합공(이형관)</v>
          </cell>
          <cell r="B243" t="str">
            <v>D=200</v>
          </cell>
          <cell r="C243">
            <v>2</v>
          </cell>
          <cell r="D243" t="str">
            <v>개소</v>
          </cell>
          <cell r="F243">
            <v>0</v>
          </cell>
          <cell r="G243">
            <v>20700</v>
          </cell>
          <cell r="H243">
            <v>41400</v>
          </cell>
          <cell r="I243">
            <v>0</v>
          </cell>
          <cell r="J243">
            <v>0</v>
          </cell>
          <cell r="K243">
            <v>41400</v>
          </cell>
        </row>
        <row r="244">
          <cell r="A244" t="str">
            <v>K.P 접합공(이형관)</v>
          </cell>
          <cell r="B244" t="str">
            <v>D=250</v>
          </cell>
          <cell r="C244">
            <v>1</v>
          </cell>
          <cell r="D244" t="str">
            <v>개소</v>
          </cell>
          <cell r="F244">
            <v>0</v>
          </cell>
          <cell r="G244">
            <v>22350</v>
          </cell>
          <cell r="H244">
            <v>22350</v>
          </cell>
          <cell r="I244">
            <v>0</v>
          </cell>
          <cell r="J244">
            <v>0</v>
          </cell>
          <cell r="K244">
            <v>22350</v>
          </cell>
        </row>
        <row r="245">
          <cell r="A245" t="str">
            <v>K.P 접합공(이형관)</v>
          </cell>
          <cell r="B245" t="str">
            <v>D=300</v>
          </cell>
          <cell r="C245">
            <v>1</v>
          </cell>
          <cell r="D245" t="str">
            <v>개소</v>
          </cell>
          <cell r="F245">
            <v>0</v>
          </cell>
          <cell r="G245">
            <v>32000</v>
          </cell>
          <cell r="H245">
            <v>32000</v>
          </cell>
          <cell r="I245">
            <v>0</v>
          </cell>
          <cell r="J245">
            <v>0</v>
          </cell>
          <cell r="K245">
            <v>32000</v>
          </cell>
        </row>
        <row r="246">
          <cell r="A246" t="str">
            <v>K.P 접합공(이형관)</v>
          </cell>
          <cell r="B246" t="str">
            <v>D=400</v>
          </cell>
          <cell r="C246">
            <v>1</v>
          </cell>
          <cell r="D246" t="str">
            <v>개소</v>
          </cell>
          <cell r="F246">
            <v>0</v>
          </cell>
          <cell r="G246">
            <v>32000</v>
          </cell>
          <cell r="H246">
            <v>32000</v>
          </cell>
          <cell r="I246">
            <v>0</v>
          </cell>
          <cell r="J246">
            <v>0</v>
          </cell>
          <cell r="K246">
            <v>32000</v>
          </cell>
        </row>
        <row r="247">
          <cell r="A247" t="str">
            <v>플랜지접합및부설공</v>
          </cell>
          <cell r="B247" t="str">
            <v>D=80</v>
          </cell>
          <cell r="C247">
            <v>6</v>
          </cell>
          <cell r="D247" t="str">
            <v>개소</v>
          </cell>
          <cell r="E247">
            <v>180</v>
          </cell>
          <cell r="F247">
            <v>1080</v>
          </cell>
          <cell r="G247">
            <v>9640</v>
          </cell>
          <cell r="H247">
            <v>57840</v>
          </cell>
          <cell r="I247">
            <v>0</v>
          </cell>
          <cell r="J247">
            <v>0</v>
          </cell>
          <cell r="K247">
            <v>58920</v>
          </cell>
        </row>
        <row r="248">
          <cell r="A248" t="str">
            <v>플랜지접합및부설공</v>
          </cell>
          <cell r="B248" t="str">
            <v>D=100</v>
          </cell>
          <cell r="C248">
            <v>4</v>
          </cell>
          <cell r="D248" t="str">
            <v>개소</v>
          </cell>
          <cell r="E248">
            <v>250</v>
          </cell>
          <cell r="F248">
            <v>1000</v>
          </cell>
          <cell r="G248">
            <v>12260</v>
          </cell>
          <cell r="H248">
            <v>49040</v>
          </cell>
          <cell r="I248">
            <v>0</v>
          </cell>
          <cell r="J248">
            <v>0</v>
          </cell>
          <cell r="K248">
            <v>50040</v>
          </cell>
        </row>
        <row r="249">
          <cell r="A249" t="str">
            <v>플랜지접합및부설공</v>
          </cell>
          <cell r="B249" t="str">
            <v>D=150</v>
          </cell>
          <cell r="C249">
            <v>2</v>
          </cell>
          <cell r="D249" t="str">
            <v>개소</v>
          </cell>
          <cell r="E249">
            <v>310</v>
          </cell>
          <cell r="F249">
            <v>620</v>
          </cell>
          <cell r="G249">
            <v>19200</v>
          </cell>
          <cell r="H249">
            <v>38400</v>
          </cell>
          <cell r="I249">
            <v>0</v>
          </cell>
          <cell r="J249">
            <v>0</v>
          </cell>
          <cell r="K249">
            <v>39020</v>
          </cell>
        </row>
        <row r="250">
          <cell r="A250" t="str">
            <v>플랜지접합및부설공</v>
          </cell>
          <cell r="B250" t="str">
            <v>D=200</v>
          </cell>
          <cell r="C250">
            <v>2</v>
          </cell>
          <cell r="D250" t="str">
            <v>개소</v>
          </cell>
          <cell r="E250">
            <v>440</v>
          </cell>
          <cell r="F250">
            <v>880</v>
          </cell>
          <cell r="G250">
            <v>26860</v>
          </cell>
          <cell r="H250">
            <v>53720</v>
          </cell>
          <cell r="I250">
            <v>0</v>
          </cell>
          <cell r="J250">
            <v>0</v>
          </cell>
          <cell r="K250">
            <v>54600</v>
          </cell>
        </row>
        <row r="251">
          <cell r="A251" t="str">
            <v>플랜지접합및부설공</v>
          </cell>
          <cell r="B251" t="str">
            <v>D=250</v>
          </cell>
          <cell r="C251">
            <v>2</v>
          </cell>
          <cell r="D251" t="str">
            <v>개소</v>
          </cell>
          <cell r="E251">
            <v>480</v>
          </cell>
          <cell r="F251">
            <v>960</v>
          </cell>
          <cell r="G251">
            <v>27650</v>
          </cell>
          <cell r="H251">
            <v>55300</v>
          </cell>
          <cell r="I251">
            <v>0</v>
          </cell>
          <cell r="J251">
            <v>0</v>
          </cell>
          <cell r="K251">
            <v>56260</v>
          </cell>
        </row>
        <row r="252">
          <cell r="A252" t="str">
            <v>플랜지접합및부설공</v>
          </cell>
          <cell r="B252" t="str">
            <v>D=300</v>
          </cell>
          <cell r="C252">
            <v>2</v>
          </cell>
          <cell r="D252" t="str">
            <v>개소</v>
          </cell>
          <cell r="E252">
            <v>520</v>
          </cell>
          <cell r="F252">
            <v>1040</v>
          </cell>
          <cell r="G252">
            <v>34260</v>
          </cell>
          <cell r="H252">
            <v>68520</v>
          </cell>
          <cell r="I252">
            <v>0</v>
          </cell>
          <cell r="J252">
            <v>0</v>
          </cell>
          <cell r="K252">
            <v>69560</v>
          </cell>
        </row>
        <row r="253">
          <cell r="A253" t="str">
            <v>플랜지접합및부설공</v>
          </cell>
          <cell r="B253" t="str">
            <v>D=400</v>
          </cell>
          <cell r="C253">
            <v>2</v>
          </cell>
          <cell r="D253" t="str">
            <v>개소</v>
          </cell>
          <cell r="E253">
            <v>520</v>
          </cell>
          <cell r="F253">
            <v>1040</v>
          </cell>
          <cell r="G253">
            <v>34260</v>
          </cell>
          <cell r="H253">
            <v>68520</v>
          </cell>
          <cell r="I253">
            <v>0</v>
          </cell>
          <cell r="J253">
            <v>0</v>
          </cell>
          <cell r="K253">
            <v>69560</v>
          </cell>
        </row>
        <row r="254">
          <cell r="A254" t="str">
            <v>제수변접합공(주철)</v>
          </cell>
          <cell r="B254" t="str">
            <v>D=80</v>
          </cell>
          <cell r="C254">
            <v>1</v>
          </cell>
          <cell r="D254" t="str">
            <v>개소</v>
          </cell>
          <cell r="E254">
            <v>0</v>
          </cell>
          <cell r="F254">
            <v>0</v>
          </cell>
          <cell r="G254">
            <v>50120</v>
          </cell>
          <cell r="H254">
            <v>50120</v>
          </cell>
          <cell r="I254">
            <v>0</v>
          </cell>
          <cell r="J254">
            <v>0</v>
          </cell>
          <cell r="K254">
            <v>50120</v>
          </cell>
        </row>
        <row r="255">
          <cell r="A255" t="str">
            <v>제수변접합공(주철)</v>
          </cell>
          <cell r="B255" t="str">
            <v>D=100</v>
          </cell>
          <cell r="C255">
            <v>1</v>
          </cell>
          <cell r="D255" t="str">
            <v>개소</v>
          </cell>
          <cell r="E255">
            <v>0</v>
          </cell>
          <cell r="F255">
            <v>0</v>
          </cell>
          <cell r="G255">
            <v>53000</v>
          </cell>
          <cell r="H255">
            <v>53000</v>
          </cell>
          <cell r="I255">
            <v>0</v>
          </cell>
          <cell r="J255">
            <v>0</v>
          </cell>
          <cell r="K255">
            <v>53000</v>
          </cell>
        </row>
        <row r="256">
          <cell r="A256" t="str">
            <v>제수변접합공(주철)</v>
          </cell>
          <cell r="B256" t="str">
            <v>D=150</v>
          </cell>
          <cell r="C256">
            <v>1</v>
          </cell>
          <cell r="D256" t="str">
            <v>개소</v>
          </cell>
          <cell r="E256">
            <v>0</v>
          </cell>
          <cell r="F256">
            <v>0</v>
          </cell>
          <cell r="G256">
            <v>62350</v>
          </cell>
          <cell r="H256">
            <v>62350</v>
          </cell>
          <cell r="I256">
            <v>0</v>
          </cell>
          <cell r="J256">
            <v>0</v>
          </cell>
          <cell r="K256">
            <v>62350</v>
          </cell>
        </row>
        <row r="257">
          <cell r="A257" t="str">
            <v>제수변접합공(주철)</v>
          </cell>
          <cell r="B257" t="str">
            <v>D=200</v>
          </cell>
          <cell r="C257">
            <v>1</v>
          </cell>
          <cell r="D257" t="str">
            <v>개소</v>
          </cell>
          <cell r="E257">
            <v>0</v>
          </cell>
          <cell r="F257">
            <v>0</v>
          </cell>
          <cell r="G257">
            <v>75400</v>
          </cell>
          <cell r="H257">
            <v>75400</v>
          </cell>
          <cell r="I257">
            <v>0</v>
          </cell>
          <cell r="J257">
            <v>0</v>
          </cell>
          <cell r="K257">
            <v>75400</v>
          </cell>
        </row>
        <row r="258">
          <cell r="A258" t="str">
            <v>제수변접합공(주철)</v>
          </cell>
          <cell r="B258" t="str">
            <v>D=300</v>
          </cell>
          <cell r="C258">
            <v>1</v>
          </cell>
          <cell r="D258" t="str">
            <v>개소</v>
          </cell>
          <cell r="E258">
            <v>0</v>
          </cell>
          <cell r="F258">
            <v>0</v>
          </cell>
          <cell r="G258">
            <v>84620</v>
          </cell>
          <cell r="H258">
            <v>84620</v>
          </cell>
          <cell r="I258">
            <v>0</v>
          </cell>
          <cell r="J258">
            <v>0</v>
          </cell>
          <cell r="K258">
            <v>84620</v>
          </cell>
        </row>
        <row r="259">
          <cell r="A259" t="str">
            <v>제수변접합공(주철)</v>
          </cell>
          <cell r="B259" t="str">
            <v>D=400</v>
          </cell>
          <cell r="C259">
            <v>1</v>
          </cell>
          <cell r="D259" t="str">
            <v>개소</v>
          </cell>
          <cell r="E259">
            <v>0</v>
          </cell>
          <cell r="F259">
            <v>0</v>
          </cell>
          <cell r="G259">
            <v>92320</v>
          </cell>
          <cell r="H259">
            <v>92320</v>
          </cell>
          <cell r="I259">
            <v>0</v>
          </cell>
          <cell r="J259">
            <v>0</v>
          </cell>
          <cell r="K259">
            <v>92320</v>
          </cell>
        </row>
        <row r="260">
          <cell r="A260" t="str">
            <v>제수변접합공(몰딩)</v>
          </cell>
          <cell r="B260" t="str">
            <v>D=80</v>
          </cell>
          <cell r="C260">
            <v>3</v>
          </cell>
          <cell r="D260" t="str">
            <v>개소</v>
          </cell>
          <cell r="E260">
            <v>0</v>
          </cell>
          <cell r="F260">
            <v>0</v>
          </cell>
          <cell r="G260">
            <v>11460</v>
          </cell>
          <cell r="H260">
            <v>34380</v>
          </cell>
          <cell r="I260">
            <v>0</v>
          </cell>
          <cell r="J260">
            <v>0</v>
          </cell>
          <cell r="K260">
            <v>34380</v>
          </cell>
        </row>
        <row r="261">
          <cell r="A261" t="str">
            <v>제수변접합공(몰딩)</v>
          </cell>
          <cell r="B261" t="str">
            <v>D=100</v>
          </cell>
          <cell r="C261">
            <v>2</v>
          </cell>
          <cell r="D261" t="str">
            <v>개소</v>
          </cell>
          <cell r="E261">
            <v>0</v>
          </cell>
          <cell r="F261">
            <v>0</v>
          </cell>
          <cell r="G261">
            <v>16180</v>
          </cell>
          <cell r="H261">
            <v>32360</v>
          </cell>
          <cell r="I261">
            <v>0</v>
          </cell>
          <cell r="J261">
            <v>0</v>
          </cell>
          <cell r="K261">
            <v>32360</v>
          </cell>
        </row>
        <row r="262">
          <cell r="A262" t="str">
            <v>제수변접합공(몰딩)</v>
          </cell>
          <cell r="B262" t="str">
            <v>D=150</v>
          </cell>
          <cell r="C262">
            <v>1</v>
          </cell>
          <cell r="D262" t="str">
            <v>개소</v>
          </cell>
          <cell r="E262">
            <v>0</v>
          </cell>
          <cell r="F262">
            <v>0</v>
          </cell>
          <cell r="G262">
            <v>20190</v>
          </cell>
          <cell r="H262">
            <v>20190</v>
          </cell>
          <cell r="I262">
            <v>0</v>
          </cell>
          <cell r="J262">
            <v>0</v>
          </cell>
          <cell r="K262">
            <v>20190</v>
          </cell>
        </row>
        <row r="263">
          <cell r="A263" t="str">
            <v>제수변접합공(몰딩)</v>
          </cell>
          <cell r="B263" t="str">
            <v>D=200</v>
          </cell>
          <cell r="C263">
            <v>1</v>
          </cell>
          <cell r="D263" t="str">
            <v>개소</v>
          </cell>
          <cell r="E263">
            <v>0</v>
          </cell>
          <cell r="F263">
            <v>0</v>
          </cell>
          <cell r="G263">
            <v>24190</v>
          </cell>
          <cell r="H263">
            <v>24190</v>
          </cell>
          <cell r="I263">
            <v>0</v>
          </cell>
          <cell r="J263">
            <v>0</v>
          </cell>
          <cell r="K263">
            <v>24190</v>
          </cell>
        </row>
        <row r="264">
          <cell r="A264" t="str">
            <v>제수변접합공(몰딩)</v>
          </cell>
          <cell r="B264" t="str">
            <v>D=250</v>
          </cell>
          <cell r="C264">
            <v>1</v>
          </cell>
          <cell r="D264" t="str">
            <v>개소</v>
          </cell>
          <cell r="E264">
            <v>0</v>
          </cell>
          <cell r="F264">
            <v>0</v>
          </cell>
          <cell r="G264">
            <v>25580</v>
          </cell>
          <cell r="H264">
            <v>25580</v>
          </cell>
          <cell r="I264">
            <v>0</v>
          </cell>
          <cell r="J264">
            <v>0</v>
          </cell>
          <cell r="K264">
            <v>25580</v>
          </cell>
        </row>
        <row r="265">
          <cell r="A265" t="str">
            <v>제수변접합공(몰딩)</v>
          </cell>
          <cell r="B265" t="str">
            <v>D=300</v>
          </cell>
          <cell r="C265">
            <v>1</v>
          </cell>
          <cell r="D265" t="str">
            <v>개소</v>
          </cell>
          <cell r="E265">
            <v>0</v>
          </cell>
          <cell r="F265">
            <v>0</v>
          </cell>
          <cell r="G265">
            <v>27600</v>
          </cell>
          <cell r="H265">
            <v>27600</v>
          </cell>
          <cell r="I265">
            <v>0</v>
          </cell>
          <cell r="J265">
            <v>0</v>
          </cell>
          <cell r="K265">
            <v>27600</v>
          </cell>
        </row>
        <row r="266">
          <cell r="A266" t="str">
            <v>제수변접합공(몰딩)</v>
          </cell>
          <cell r="B266" t="str">
            <v>D=400</v>
          </cell>
          <cell r="C266">
            <v>1</v>
          </cell>
          <cell r="D266" t="str">
            <v>개소</v>
          </cell>
          <cell r="E266">
            <v>0</v>
          </cell>
          <cell r="F266">
            <v>0</v>
          </cell>
          <cell r="G266">
            <v>32500</v>
          </cell>
          <cell r="H266">
            <v>32500</v>
          </cell>
          <cell r="I266">
            <v>0</v>
          </cell>
          <cell r="J266">
            <v>0</v>
          </cell>
          <cell r="K266">
            <v>32500</v>
          </cell>
        </row>
        <row r="267">
          <cell r="A267" t="str">
            <v>제수변접합공(기계)</v>
          </cell>
          <cell r="B267" t="str">
            <v>D=200</v>
          </cell>
          <cell r="C267">
            <v>1</v>
          </cell>
          <cell r="D267" t="str">
            <v>개소</v>
          </cell>
          <cell r="E267">
            <v>762</v>
          </cell>
          <cell r="F267">
            <v>762</v>
          </cell>
          <cell r="G267">
            <v>9174</v>
          </cell>
          <cell r="H267">
            <v>9174</v>
          </cell>
          <cell r="I267">
            <v>5427</v>
          </cell>
          <cell r="J267">
            <v>5427</v>
          </cell>
          <cell r="K267">
            <v>15363</v>
          </cell>
        </row>
        <row r="268">
          <cell r="A268" t="str">
            <v>제수변접합공(기계)</v>
          </cell>
          <cell r="B268" t="str">
            <v>D=250</v>
          </cell>
          <cell r="C268">
            <v>1</v>
          </cell>
          <cell r="D268" t="str">
            <v>개소</v>
          </cell>
          <cell r="E268">
            <v>798</v>
          </cell>
          <cell r="F268">
            <v>798</v>
          </cell>
          <cell r="G268">
            <v>10900</v>
          </cell>
          <cell r="H268">
            <v>10900</v>
          </cell>
          <cell r="I268">
            <v>5686</v>
          </cell>
          <cell r="J268">
            <v>5686</v>
          </cell>
          <cell r="K268">
            <v>17384</v>
          </cell>
        </row>
        <row r="269">
          <cell r="A269" t="str">
            <v>이탈방지압륜접합공</v>
          </cell>
          <cell r="B269" t="str">
            <v>D=80</v>
          </cell>
          <cell r="C269">
            <v>12</v>
          </cell>
          <cell r="D269" t="str">
            <v>개소</v>
          </cell>
          <cell r="E269">
            <v>0</v>
          </cell>
          <cell r="F269">
            <v>0</v>
          </cell>
          <cell r="G269">
            <v>14260</v>
          </cell>
          <cell r="H269">
            <v>171120</v>
          </cell>
          <cell r="I269">
            <v>0</v>
          </cell>
          <cell r="J269">
            <v>0</v>
          </cell>
          <cell r="K269">
            <v>171120</v>
          </cell>
        </row>
        <row r="270">
          <cell r="A270" t="str">
            <v>이탈방지압륜접합공</v>
          </cell>
          <cell r="B270" t="str">
            <v>D=100</v>
          </cell>
          <cell r="C270">
            <v>10</v>
          </cell>
          <cell r="D270" t="str">
            <v>개소</v>
          </cell>
          <cell r="E270">
            <v>0</v>
          </cell>
          <cell r="F270">
            <v>0</v>
          </cell>
          <cell r="G270">
            <v>18560</v>
          </cell>
          <cell r="H270">
            <v>185600</v>
          </cell>
          <cell r="I270">
            <v>0</v>
          </cell>
          <cell r="J270">
            <v>0</v>
          </cell>
          <cell r="K270">
            <v>185600</v>
          </cell>
        </row>
        <row r="271">
          <cell r="A271" t="str">
            <v>이탈방지압륜접합공</v>
          </cell>
          <cell r="B271" t="str">
            <v>D=150</v>
          </cell>
          <cell r="C271">
            <v>8</v>
          </cell>
          <cell r="D271" t="str">
            <v>개소</v>
          </cell>
          <cell r="E271">
            <v>0</v>
          </cell>
          <cell r="F271">
            <v>0</v>
          </cell>
          <cell r="G271">
            <v>27600</v>
          </cell>
          <cell r="H271">
            <v>220800</v>
          </cell>
          <cell r="I271">
            <v>0</v>
          </cell>
          <cell r="J271">
            <v>0</v>
          </cell>
          <cell r="K271">
            <v>220800</v>
          </cell>
        </row>
        <row r="272">
          <cell r="A272" t="str">
            <v>이탈방지압륜접합공</v>
          </cell>
          <cell r="B272" t="str">
            <v>D=200</v>
          </cell>
          <cell r="C272">
            <v>4</v>
          </cell>
          <cell r="D272" t="str">
            <v>개소</v>
          </cell>
          <cell r="E272">
            <v>0</v>
          </cell>
          <cell r="F272">
            <v>0</v>
          </cell>
          <cell r="G272">
            <v>41140</v>
          </cell>
          <cell r="H272">
            <v>164560</v>
          </cell>
          <cell r="I272">
            <v>0</v>
          </cell>
          <cell r="J272">
            <v>0</v>
          </cell>
          <cell r="K272">
            <v>164560</v>
          </cell>
        </row>
        <row r="273">
          <cell r="A273" t="str">
            <v>이탈방지압륜접합공</v>
          </cell>
          <cell r="B273" t="str">
            <v>D=250</v>
          </cell>
          <cell r="C273">
            <v>4</v>
          </cell>
          <cell r="D273" t="str">
            <v>개소</v>
          </cell>
          <cell r="E273">
            <v>0</v>
          </cell>
          <cell r="F273">
            <v>0</v>
          </cell>
          <cell r="G273">
            <v>48780</v>
          </cell>
          <cell r="H273">
            <v>195120</v>
          </cell>
          <cell r="I273">
            <v>0</v>
          </cell>
          <cell r="J273">
            <v>0</v>
          </cell>
          <cell r="K273">
            <v>195120</v>
          </cell>
        </row>
        <row r="274">
          <cell r="A274" t="str">
            <v>이탈방지압륜접합공</v>
          </cell>
          <cell r="B274" t="str">
            <v>D=300</v>
          </cell>
          <cell r="C274">
            <v>3</v>
          </cell>
          <cell r="D274" t="str">
            <v>개소</v>
          </cell>
          <cell r="E274">
            <v>0</v>
          </cell>
          <cell r="F274">
            <v>0</v>
          </cell>
          <cell r="G274">
            <v>58320</v>
          </cell>
          <cell r="H274">
            <v>174960</v>
          </cell>
          <cell r="I274">
            <v>0</v>
          </cell>
          <cell r="J274">
            <v>0</v>
          </cell>
          <cell r="K274">
            <v>174960</v>
          </cell>
        </row>
        <row r="275">
          <cell r="A275" t="str">
            <v>이탈방지압륜접합공</v>
          </cell>
          <cell r="B275" t="str">
            <v>D=400</v>
          </cell>
          <cell r="C275">
            <v>3</v>
          </cell>
          <cell r="D275" t="str">
            <v>개소</v>
          </cell>
          <cell r="E275">
            <v>0</v>
          </cell>
          <cell r="F275">
            <v>0</v>
          </cell>
          <cell r="G275">
            <v>62340</v>
          </cell>
          <cell r="H275">
            <v>187020</v>
          </cell>
          <cell r="I275">
            <v>0</v>
          </cell>
          <cell r="J275">
            <v>0</v>
          </cell>
          <cell r="K275">
            <v>187020</v>
          </cell>
        </row>
        <row r="276">
          <cell r="A276" t="str">
            <v>주철관절단공(지하)</v>
          </cell>
          <cell r="B276" t="str">
            <v>D=80</v>
          </cell>
          <cell r="C276">
            <v>4</v>
          </cell>
          <cell r="D276" t="str">
            <v>개소</v>
          </cell>
          <cell r="E276">
            <v>480</v>
          </cell>
          <cell r="F276">
            <v>1920</v>
          </cell>
          <cell r="G276">
            <v>9740</v>
          </cell>
          <cell r="H276">
            <v>38960</v>
          </cell>
          <cell r="I276">
            <v>120</v>
          </cell>
          <cell r="J276">
            <v>480</v>
          </cell>
          <cell r="K276">
            <v>41360</v>
          </cell>
        </row>
        <row r="277">
          <cell r="A277" t="str">
            <v>주철관절단공(지하)</v>
          </cell>
          <cell r="B277" t="str">
            <v>D=100</v>
          </cell>
          <cell r="C277">
            <v>4</v>
          </cell>
          <cell r="D277" t="str">
            <v>개소</v>
          </cell>
          <cell r="E277">
            <v>530</v>
          </cell>
          <cell r="F277">
            <v>2120</v>
          </cell>
          <cell r="G277">
            <v>10650</v>
          </cell>
          <cell r="H277">
            <v>42600</v>
          </cell>
          <cell r="I277">
            <v>140</v>
          </cell>
          <cell r="J277">
            <v>560</v>
          </cell>
          <cell r="K277">
            <v>45280</v>
          </cell>
        </row>
        <row r="278">
          <cell r="A278" t="str">
            <v>주철관절단공(지하)</v>
          </cell>
          <cell r="B278" t="str">
            <v>D=150</v>
          </cell>
          <cell r="C278">
            <v>2</v>
          </cell>
          <cell r="D278" t="str">
            <v>개소</v>
          </cell>
          <cell r="E278">
            <v>600</v>
          </cell>
          <cell r="F278">
            <v>1200</v>
          </cell>
          <cell r="G278">
            <v>12110</v>
          </cell>
          <cell r="H278">
            <v>24220</v>
          </cell>
          <cell r="I278">
            <v>160</v>
          </cell>
          <cell r="J278">
            <v>320</v>
          </cell>
          <cell r="K278">
            <v>25740</v>
          </cell>
        </row>
        <row r="279">
          <cell r="A279" t="str">
            <v>주철관절단공(지하)</v>
          </cell>
          <cell r="B279" t="str">
            <v>D=200</v>
          </cell>
          <cell r="C279">
            <v>2</v>
          </cell>
          <cell r="D279" t="str">
            <v>개소</v>
          </cell>
          <cell r="E279">
            <v>660</v>
          </cell>
          <cell r="F279">
            <v>1320</v>
          </cell>
          <cell r="G279">
            <v>13290</v>
          </cell>
          <cell r="H279">
            <v>26580</v>
          </cell>
          <cell r="I279">
            <v>180</v>
          </cell>
          <cell r="J279">
            <v>360</v>
          </cell>
          <cell r="K279">
            <v>28260</v>
          </cell>
        </row>
        <row r="280">
          <cell r="A280" t="str">
            <v>주철관절단공(지하)</v>
          </cell>
          <cell r="B280" t="str">
            <v>D=250</v>
          </cell>
          <cell r="C280">
            <v>2</v>
          </cell>
          <cell r="D280" t="str">
            <v>개소</v>
          </cell>
          <cell r="E280">
            <v>800</v>
          </cell>
          <cell r="F280">
            <v>1600</v>
          </cell>
          <cell r="G280">
            <v>16110</v>
          </cell>
          <cell r="H280">
            <v>32220</v>
          </cell>
          <cell r="I280">
            <v>190</v>
          </cell>
          <cell r="J280">
            <v>380</v>
          </cell>
          <cell r="K280">
            <v>34200</v>
          </cell>
        </row>
        <row r="281">
          <cell r="A281" t="str">
            <v>주철관절단공(지하)</v>
          </cell>
          <cell r="B281" t="str">
            <v>D=300</v>
          </cell>
          <cell r="C281">
            <v>2</v>
          </cell>
          <cell r="D281" t="str">
            <v>개소</v>
          </cell>
          <cell r="E281">
            <v>900</v>
          </cell>
          <cell r="F281">
            <v>1800</v>
          </cell>
          <cell r="G281">
            <v>18700</v>
          </cell>
          <cell r="H281">
            <v>37400</v>
          </cell>
          <cell r="I281">
            <v>200</v>
          </cell>
          <cell r="J281">
            <v>400</v>
          </cell>
          <cell r="K281">
            <v>39600</v>
          </cell>
        </row>
        <row r="282">
          <cell r="A282" t="str">
            <v>주철관절단공(지하)</v>
          </cell>
          <cell r="B282" t="str">
            <v>D=400</v>
          </cell>
          <cell r="C282">
            <v>2</v>
          </cell>
          <cell r="D282" t="str">
            <v>개소</v>
          </cell>
          <cell r="E282">
            <v>344</v>
          </cell>
          <cell r="F282">
            <v>688</v>
          </cell>
          <cell r="G282">
            <v>19200</v>
          </cell>
          <cell r="H282">
            <v>38400</v>
          </cell>
          <cell r="I282">
            <v>74</v>
          </cell>
          <cell r="J282">
            <v>148</v>
          </cell>
          <cell r="K282">
            <v>39236</v>
          </cell>
        </row>
        <row r="283">
          <cell r="A283" t="str">
            <v>주철관절단공(지상)</v>
          </cell>
          <cell r="B283" t="str">
            <v>D=80</v>
          </cell>
          <cell r="C283">
            <v>4</v>
          </cell>
          <cell r="D283" t="str">
            <v>개소</v>
          </cell>
          <cell r="E283">
            <v>480</v>
          </cell>
          <cell r="F283">
            <v>1920</v>
          </cell>
          <cell r="G283">
            <v>4870</v>
          </cell>
          <cell r="H283">
            <v>19480</v>
          </cell>
          <cell r="I283">
            <v>120</v>
          </cell>
          <cell r="J283">
            <v>480</v>
          </cell>
          <cell r="K283">
            <v>21880</v>
          </cell>
        </row>
        <row r="284">
          <cell r="A284" t="str">
            <v>주철관절단공(지상)</v>
          </cell>
          <cell r="B284" t="str">
            <v>D=100</v>
          </cell>
          <cell r="C284">
            <v>4</v>
          </cell>
          <cell r="D284" t="str">
            <v>개소</v>
          </cell>
          <cell r="E284">
            <v>530</v>
          </cell>
          <cell r="F284">
            <v>2120</v>
          </cell>
          <cell r="G284">
            <v>5320</v>
          </cell>
          <cell r="H284">
            <v>21280</v>
          </cell>
          <cell r="I284">
            <v>140</v>
          </cell>
          <cell r="J284">
            <v>560</v>
          </cell>
          <cell r="K284">
            <v>23960</v>
          </cell>
        </row>
        <row r="285">
          <cell r="A285" t="str">
            <v>주철관절단공(지상)</v>
          </cell>
          <cell r="B285" t="str">
            <v>D=150</v>
          </cell>
          <cell r="C285">
            <v>2</v>
          </cell>
          <cell r="D285" t="str">
            <v>개소</v>
          </cell>
          <cell r="E285">
            <v>600</v>
          </cell>
          <cell r="F285">
            <v>1200</v>
          </cell>
          <cell r="G285">
            <v>6050</v>
          </cell>
          <cell r="H285">
            <v>12100</v>
          </cell>
          <cell r="I285">
            <v>160</v>
          </cell>
          <cell r="J285">
            <v>320</v>
          </cell>
          <cell r="K285">
            <v>13620</v>
          </cell>
        </row>
        <row r="286">
          <cell r="A286" t="str">
            <v>주철관절단공(지상)</v>
          </cell>
          <cell r="B286" t="str">
            <v>D=200</v>
          </cell>
          <cell r="C286">
            <v>2</v>
          </cell>
          <cell r="D286" t="str">
            <v>개소</v>
          </cell>
          <cell r="E286">
            <v>660</v>
          </cell>
          <cell r="F286">
            <v>1320</v>
          </cell>
          <cell r="G286">
            <v>6640</v>
          </cell>
          <cell r="H286">
            <v>13280</v>
          </cell>
          <cell r="I286">
            <v>180</v>
          </cell>
          <cell r="J286">
            <v>360</v>
          </cell>
          <cell r="K286">
            <v>14960</v>
          </cell>
        </row>
        <row r="287">
          <cell r="A287" t="str">
            <v>주철관절단공(지상)</v>
          </cell>
          <cell r="B287" t="str">
            <v>D=250</v>
          </cell>
          <cell r="C287">
            <v>2</v>
          </cell>
          <cell r="D287" t="str">
            <v>개소</v>
          </cell>
          <cell r="E287">
            <v>800</v>
          </cell>
          <cell r="F287">
            <v>1600</v>
          </cell>
          <cell r="G287">
            <v>6740</v>
          </cell>
          <cell r="H287">
            <v>13480</v>
          </cell>
          <cell r="I287">
            <v>190</v>
          </cell>
          <cell r="J287">
            <v>380</v>
          </cell>
          <cell r="K287">
            <v>15460</v>
          </cell>
        </row>
        <row r="288">
          <cell r="A288" t="str">
            <v>주철관절단공(지상)</v>
          </cell>
          <cell r="B288" t="str">
            <v>D=300</v>
          </cell>
          <cell r="C288">
            <v>2</v>
          </cell>
          <cell r="D288" t="str">
            <v>개소</v>
          </cell>
          <cell r="E288">
            <v>920</v>
          </cell>
          <cell r="F288">
            <v>1840</v>
          </cell>
          <cell r="G288">
            <v>6950</v>
          </cell>
          <cell r="H288">
            <v>13900</v>
          </cell>
          <cell r="I288">
            <v>210</v>
          </cell>
          <cell r="J288">
            <v>420</v>
          </cell>
          <cell r="K288">
            <v>16160</v>
          </cell>
        </row>
        <row r="289">
          <cell r="A289" t="str">
            <v>주철관절단공(지상)</v>
          </cell>
          <cell r="B289" t="str">
            <v>D=400</v>
          </cell>
          <cell r="C289">
            <v>2</v>
          </cell>
          <cell r="D289" t="str">
            <v>개소</v>
          </cell>
          <cell r="E289">
            <v>344</v>
          </cell>
          <cell r="F289">
            <v>688</v>
          </cell>
          <cell r="G289">
            <v>7130</v>
          </cell>
          <cell r="H289">
            <v>14260</v>
          </cell>
          <cell r="I289">
            <v>74</v>
          </cell>
          <cell r="J289">
            <v>148</v>
          </cell>
          <cell r="K289">
            <v>15096</v>
          </cell>
        </row>
        <row r="290">
          <cell r="A290" t="str">
            <v>악 구  철 거 공</v>
          </cell>
          <cell r="B290" t="str">
            <v>D=80</v>
          </cell>
          <cell r="C290">
            <v>4</v>
          </cell>
          <cell r="D290" t="str">
            <v>개소</v>
          </cell>
          <cell r="E290">
            <v>0</v>
          </cell>
          <cell r="F290">
            <v>0</v>
          </cell>
          <cell r="G290">
            <v>4640</v>
          </cell>
          <cell r="H290">
            <v>18560</v>
          </cell>
          <cell r="I290">
            <v>110</v>
          </cell>
          <cell r="J290">
            <v>440</v>
          </cell>
          <cell r="K290">
            <v>19000</v>
          </cell>
        </row>
        <row r="291">
          <cell r="A291" t="str">
            <v>악 구  철 거 공</v>
          </cell>
          <cell r="B291" t="str">
            <v>D=100</v>
          </cell>
          <cell r="C291">
            <v>4</v>
          </cell>
          <cell r="D291" t="str">
            <v>개소</v>
          </cell>
          <cell r="E291">
            <v>0</v>
          </cell>
          <cell r="F291">
            <v>0</v>
          </cell>
          <cell r="G291">
            <v>5570</v>
          </cell>
          <cell r="H291">
            <v>22280</v>
          </cell>
          <cell r="I291">
            <v>170</v>
          </cell>
          <cell r="J291">
            <v>680</v>
          </cell>
          <cell r="K291">
            <v>22960</v>
          </cell>
        </row>
        <row r="292">
          <cell r="A292" t="str">
            <v>악 구  철 거 공</v>
          </cell>
          <cell r="B292" t="str">
            <v>D=150</v>
          </cell>
          <cell r="C292">
            <v>4</v>
          </cell>
          <cell r="D292" t="str">
            <v>개소</v>
          </cell>
          <cell r="E292">
            <v>0</v>
          </cell>
          <cell r="F292">
            <v>0</v>
          </cell>
          <cell r="G292">
            <v>5890</v>
          </cell>
          <cell r="H292">
            <v>23560</v>
          </cell>
          <cell r="I292">
            <v>250</v>
          </cell>
          <cell r="J292">
            <v>1000</v>
          </cell>
          <cell r="K292">
            <v>24560</v>
          </cell>
        </row>
        <row r="293">
          <cell r="A293" t="str">
            <v>악 구  철 거 공</v>
          </cell>
          <cell r="B293" t="str">
            <v>D=200</v>
          </cell>
          <cell r="C293">
            <v>2</v>
          </cell>
          <cell r="D293" t="str">
            <v>개소</v>
          </cell>
          <cell r="E293">
            <v>0</v>
          </cell>
          <cell r="F293">
            <v>0</v>
          </cell>
          <cell r="G293">
            <v>6240</v>
          </cell>
          <cell r="H293">
            <v>12480</v>
          </cell>
          <cell r="I293">
            <v>280</v>
          </cell>
          <cell r="J293">
            <v>560</v>
          </cell>
          <cell r="K293">
            <v>13040</v>
          </cell>
        </row>
        <row r="294">
          <cell r="A294" t="str">
            <v>악 구  철 거 공</v>
          </cell>
          <cell r="B294" t="str">
            <v>D=250</v>
          </cell>
          <cell r="C294">
            <v>2</v>
          </cell>
          <cell r="D294" t="str">
            <v>개소</v>
          </cell>
          <cell r="E294">
            <v>0</v>
          </cell>
          <cell r="F294">
            <v>0</v>
          </cell>
          <cell r="G294">
            <v>4596</v>
          </cell>
          <cell r="H294">
            <v>9192</v>
          </cell>
          <cell r="I294">
            <v>112</v>
          </cell>
          <cell r="J294">
            <v>224</v>
          </cell>
          <cell r="K294">
            <v>9416</v>
          </cell>
        </row>
        <row r="295">
          <cell r="A295" t="str">
            <v>악 구  철 거 공</v>
          </cell>
          <cell r="B295" t="str">
            <v>D=300</v>
          </cell>
          <cell r="C295">
            <v>2</v>
          </cell>
          <cell r="D295" t="str">
            <v>개소</v>
          </cell>
          <cell r="E295">
            <v>0</v>
          </cell>
          <cell r="F295">
            <v>0</v>
          </cell>
          <cell r="G295">
            <v>5655</v>
          </cell>
          <cell r="H295">
            <v>11310</v>
          </cell>
          <cell r="I295">
            <v>207</v>
          </cell>
          <cell r="J295">
            <v>414</v>
          </cell>
          <cell r="K295">
            <v>11724</v>
          </cell>
        </row>
        <row r="296">
          <cell r="A296" t="str">
            <v>악 구  철 거 공</v>
          </cell>
          <cell r="B296" t="str">
            <v>D=400</v>
          </cell>
          <cell r="C296">
            <v>2</v>
          </cell>
          <cell r="D296" t="str">
            <v>개소</v>
          </cell>
          <cell r="E296">
            <v>0</v>
          </cell>
          <cell r="F296">
            <v>0</v>
          </cell>
          <cell r="G296">
            <v>5840</v>
          </cell>
          <cell r="H296">
            <v>11680</v>
          </cell>
          <cell r="I296">
            <v>285</v>
          </cell>
          <cell r="J296">
            <v>570</v>
          </cell>
          <cell r="K296">
            <v>12250</v>
          </cell>
        </row>
        <row r="297">
          <cell r="A297" t="str">
            <v>K. P  철거공</v>
          </cell>
          <cell r="B297" t="str">
            <v>D=80</v>
          </cell>
          <cell r="C297">
            <v>60</v>
          </cell>
          <cell r="D297" t="str">
            <v>개소</v>
          </cell>
          <cell r="E297">
            <v>0</v>
          </cell>
          <cell r="F297">
            <v>0</v>
          </cell>
          <cell r="G297">
            <v>2370</v>
          </cell>
          <cell r="H297">
            <v>142200</v>
          </cell>
          <cell r="I297">
            <v>0</v>
          </cell>
          <cell r="J297">
            <v>0</v>
          </cell>
          <cell r="K297">
            <v>142200</v>
          </cell>
        </row>
        <row r="298">
          <cell r="A298" t="str">
            <v>K. P  철거공</v>
          </cell>
          <cell r="B298" t="str">
            <v>D=100</v>
          </cell>
          <cell r="C298">
            <v>20</v>
          </cell>
          <cell r="D298" t="str">
            <v>개소</v>
          </cell>
          <cell r="E298">
            <v>0</v>
          </cell>
          <cell r="F298">
            <v>0</v>
          </cell>
          <cell r="G298">
            <v>3570</v>
          </cell>
          <cell r="H298">
            <v>71400</v>
          </cell>
          <cell r="I298">
            <v>0</v>
          </cell>
          <cell r="J298">
            <v>0</v>
          </cell>
          <cell r="K298">
            <v>71400</v>
          </cell>
        </row>
        <row r="299">
          <cell r="A299" t="str">
            <v>K. P  철거공</v>
          </cell>
          <cell r="B299" t="str">
            <v>D=150</v>
          </cell>
          <cell r="C299">
            <v>10</v>
          </cell>
          <cell r="D299" t="str">
            <v>개소</v>
          </cell>
          <cell r="E299">
            <v>0</v>
          </cell>
          <cell r="F299">
            <v>0</v>
          </cell>
          <cell r="G299">
            <v>5460</v>
          </cell>
          <cell r="H299">
            <v>54600</v>
          </cell>
          <cell r="I299">
            <v>0</v>
          </cell>
          <cell r="J299">
            <v>0</v>
          </cell>
          <cell r="K299">
            <v>54600</v>
          </cell>
        </row>
        <row r="300">
          <cell r="A300" t="str">
            <v>K. P  철거공</v>
          </cell>
          <cell r="B300" t="str">
            <v>D=200</v>
          </cell>
          <cell r="C300">
            <v>5</v>
          </cell>
          <cell r="D300" t="str">
            <v>개소</v>
          </cell>
          <cell r="E300">
            <v>0</v>
          </cell>
          <cell r="F300">
            <v>0</v>
          </cell>
          <cell r="G300">
            <v>5540</v>
          </cell>
          <cell r="H300">
            <v>27700</v>
          </cell>
          <cell r="I300">
            <v>0</v>
          </cell>
          <cell r="J300">
            <v>0</v>
          </cell>
          <cell r="K300">
            <v>27700</v>
          </cell>
        </row>
        <row r="301">
          <cell r="A301" t="str">
            <v>K. P  철거공</v>
          </cell>
          <cell r="B301" t="str">
            <v>D=250</v>
          </cell>
          <cell r="C301">
            <v>5</v>
          </cell>
          <cell r="D301" t="str">
            <v>개소</v>
          </cell>
          <cell r="E301">
            <v>0</v>
          </cell>
          <cell r="F301">
            <v>0</v>
          </cell>
          <cell r="G301">
            <v>5620</v>
          </cell>
          <cell r="H301">
            <v>28100</v>
          </cell>
          <cell r="I301">
            <v>0</v>
          </cell>
          <cell r="J301">
            <v>0</v>
          </cell>
          <cell r="K301">
            <v>28100</v>
          </cell>
        </row>
        <row r="302">
          <cell r="A302" t="str">
            <v>K. P  철거공</v>
          </cell>
          <cell r="B302" t="str">
            <v>D=300</v>
          </cell>
          <cell r="C302">
            <v>1</v>
          </cell>
          <cell r="D302" t="str">
            <v>개소</v>
          </cell>
          <cell r="E302">
            <v>0</v>
          </cell>
          <cell r="F302">
            <v>0</v>
          </cell>
          <cell r="G302">
            <v>5710</v>
          </cell>
          <cell r="H302">
            <v>5710</v>
          </cell>
          <cell r="I302">
            <v>0</v>
          </cell>
          <cell r="J302">
            <v>0</v>
          </cell>
          <cell r="K302">
            <v>5710</v>
          </cell>
        </row>
        <row r="303">
          <cell r="A303" t="str">
            <v>K. P  철거공</v>
          </cell>
          <cell r="B303" t="str">
            <v>D=350</v>
          </cell>
          <cell r="C303">
            <v>1</v>
          </cell>
          <cell r="D303" t="str">
            <v>개소</v>
          </cell>
          <cell r="E303">
            <v>0</v>
          </cell>
          <cell r="F303">
            <v>0</v>
          </cell>
          <cell r="G303">
            <v>5840</v>
          </cell>
          <cell r="H303">
            <v>5840</v>
          </cell>
          <cell r="I303">
            <v>0</v>
          </cell>
          <cell r="J303">
            <v>0</v>
          </cell>
          <cell r="K303">
            <v>5840</v>
          </cell>
        </row>
        <row r="304">
          <cell r="A304" t="str">
            <v>K. P  철거공</v>
          </cell>
          <cell r="B304" t="str">
            <v>D=400</v>
          </cell>
          <cell r="C304">
            <v>1</v>
          </cell>
          <cell r="D304" t="str">
            <v>개소</v>
          </cell>
          <cell r="E304">
            <v>0</v>
          </cell>
          <cell r="F304">
            <v>0</v>
          </cell>
          <cell r="G304">
            <v>5960</v>
          </cell>
          <cell r="H304">
            <v>5960</v>
          </cell>
          <cell r="I304">
            <v>0</v>
          </cell>
          <cell r="J304">
            <v>0</v>
          </cell>
          <cell r="K304">
            <v>5960</v>
          </cell>
        </row>
        <row r="305">
          <cell r="A305" t="str">
            <v>타이튼주철관철거공</v>
          </cell>
          <cell r="B305" t="str">
            <v>D=80*4</v>
          </cell>
          <cell r="C305">
            <v>1</v>
          </cell>
          <cell r="D305" t="str">
            <v>개소</v>
          </cell>
          <cell r="E305">
            <v>0</v>
          </cell>
          <cell r="F305">
            <v>0</v>
          </cell>
          <cell r="G305">
            <v>5780</v>
          </cell>
          <cell r="H305">
            <v>5780</v>
          </cell>
          <cell r="I305">
            <v>0</v>
          </cell>
          <cell r="J305">
            <v>0</v>
          </cell>
          <cell r="K305">
            <v>5780</v>
          </cell>
        </row>
        <row r="306">
          <cell r="A306" t="str">
            <v>타이튼주철관철거공</v>
          </cell>
          <cell r="B306" t="str">
            <v>D=100*5</v>
          </cell>
          <cell r="C306">
            <v>1</v>
          </cell>
          <cell r="D306" t="str">
            <v>개소</v>
          </cell>
          <cell r="E306">
            <v>0</v>
          </cell>
          <cell r="F306">
            <v>0</v>
          </cell>
          <cell r="G306">
            <v>7000</v>
          </cell>
          <cell r="H306">
            <v>7000</v>
          </cell>
          <cell r="I306">
            <v>0</v>
          </cell>
          <cell r="J306">
            <v>0</v>
          </cell>
          <cell r="K306">
            <v>7000</v>
          </cell>
        </row>
        <row r="307">
          <cell r="A307" t="str">
            <v>타이튼주철관철거공</v>
          </cell>
          <cell r="B307" t="str">
            <v>D=150*5</v>
          </cell>
          <cell r="C307">
            <v>1</v>
          </cell>
          <cell r="D307" t="str">
            <v>개소</v>
          </cell>
          <cell r="E307">
            <v>0</v>
          </cell>
          <cell r="F307">
            <v>0</v>
          </cell>
          <cell r="G307">
            <v>7500</v>
          </cell>
          <cell r="H307">
            <v>7500</v>
          </cell>
          <cell r="I307">
            <v>0</v>
          </cell>
          <cell r="J307">
            <v>0</v>
          </cell>
          <cell r="K307">
            <v>7500</v>
          </cell>
        </row>
        <row r="308">
          <cell r="A308" t="str">
            <v>타이튼주철관철거공</v>
          </cell>
          <cell r="B308" t="str">
            <v>D=200*6</v>
          </cell>
          <cell r="C308">
            <v>1</v>
          </cell>
          <cell r="D308" t="str">
            <v>개소</v>
          </cell>
          <cell r="E308">
            <v>0</v>
          </cell>
          <cell r="F308">
            <v>0</v>
          </cell>
          <cell r="G308">
            <v>5297</v>
          </cell>
          <cell r="H308">
            <v>5297</v>
          </cell>
          <cell r="I308">
            <v>0</v>
          </cell>
          <cell r="J308">
            <v>0</v>
          </cell>
          <cell r="K308">
            <v>5297</v>
          </cell>
        </row>
        <row r="309">
          <cell r="A309" t="str">
            <v>타이튼주철관철거공</v>
          </cell>
          <cell r="B309" t="str">
            <v>D=250*6</v>
          </cell>
          <cell r="C309">
            <v>1</v>
          </cell>
          <cell r="D309" t="str">
            <v>개소</v>
          </cell>
          <cell r="E309">
            <v>0</v>
          </cell>
          <cell r="F309">
            <v>0</v>
          </cell>
          <cell r="G309">
            <v>6563</v>
          </cell>
          <cell r="H309">
            <v>6563</v>
          </cell>
          <cell r="I309">
            <v>0</v>
          </cell>
          <cell r="J309">
            <v>0</v>
          </cell>
          <cell r="K309">
            <v>6563</v>
          </cell>
        </row>
        <row r="310">
          <cell r="A310" t="str">
            <v>타이튼주철관철거공</v>
          </cell>
          <cell r="B310" t="str">
            <v>D=300*6</v>
          </cell>
          <cell r="C310">
            <v>1</v>
          </cell>
          <cell r="D310" t="str">
            <v>개소</v>
          </cell>
          <cell r="E310">
            <v>0</v>
          </cell>
          <cell r="F310">
            <v>0</v>
          </cell>
          <cell r="G310">
            <v>7320</v>
          </cell>
          <cell r="H310">
            <v>7320</v>
          </cell>
          <cell r="I310">
            <v>0</v>
          </cell>
          <cell r="J310">
            <v>0</v>
          </cell>
          <cell r="K310">
            <v>7320</v>
          </cell>
        </row>
        <row r="311">
          <cell r="A311" t="str">
            <v>타이튼주철관철거공</v>
          </cell>
          <cell r="B311" t="str">
            <v>D=350*6</v>
          </cell>
          <cell r="C311">
            <v>1</v>
          </cell>
          <cell r="D311" t="str">
            <v>개소</v>
          </cell>
          <cell r="E311">
            <v>0</v>
          </cell>
          <cell r="F311">
            <v>0</v>
          </cell>
          <cell r="G311">
            <v>7640</v>
          </cell>
          <cell r="H311">
            <v>7640</v>
          </cell>
          <cell r="I311">
            <v>0</v>
          </cell>
          <cell r="J311">
            <v>0</v>
          </cell>
          <cell r="K311">
            <v>7640</v>
          </cell>
        </row>
        <row r="312">
          <cell r="A312" t="str">
            <v>타이튼주철관철거공</v>
          </cell>
          <cell r="B312" t="str">
            <v>D=400*6</v>
          </cell>
          <cell r="C312">
            <v>1</v>
          </cell>
          <cell r="D312" t="str">
            <v>개소</v>
          </cell>
          <cell r="E312">
            <v>0</v>
          </cell>
          <cell r="F312">
            <v>0</v>
          </cell>
          <cell r="G312">
            <v>7760</v>
          </cell>
          <cell r="H312">
            <v>7760</v>
          </cell>
          <cell r="I312">
            <v>0</v>
          </cell>
          <cell r="J312">
            <v>0</v>
          </cell>
          <cell r="K312">
            <v>7760</v>
          </cell>
        </row>
        <row r="313">
          <cell r="A313" t="str">
            <v>제수변철거공(주철제)</v>
          </cell>
          <cell r="B313" t="str">
            <v>D=80</v>
          </cell>
          <cell r="C313">
            <v>2</v>
          </cell>
          <cell r="D313" t="str">
            <v>개소</v>
          </cell>
          <cell r="E313">
            <v>0</v>
          </cell>
          <cell r="F313">
            <v>0</v>
          </cell>
          <cell r="G313">
            <v>25060</v>
          </cell>
          <cell r="H313">
            <v>50120</v>
          </cell>
          <cell r="I313">
            <v>0</v>
          </cell>
          <cell r="J313">
            <v>0</v>
          </cell>
          <cell r="K313">
            <v>50120</v>
          </cell>
        </row>
        <row r="314">
          <cell r="A314" t="str">
            <v>제수변철거공(주철제)</v>
          </cell>
          <cell r="B314" t="str">
            <v>D=100</v>
          </cell>
          <cell r="C314">
            <v>1</v>
          </cell>
          <cell r="D314" t="str">
            <v>개소</v>
          </cell>
          <cell r="E314">
            <v>0</v>
          </cell>
          <cell r="F314">
            <v>0</v>
          </cell>
          <cell r="G314">
            <v>26530</v>
          </cell>
          <cell r="H314">
            <v>26530</v>
          </cell>
          <cell r="I314">
            <v>0</v>
          </cell>
          <cell r="J314">
            <v>0</v>
          </cell>
          <cell r="K314">
            <v>26530</v>
          </cell>
        </row>
        <row r="315">
          <cell r="A315" t="str">
            <v>제수변철거공(주철제)</v>
          </cell>
          <cell r="B315" t="str">
            <v>D=150</v>
          </cell>
          <cell r="C315">
            <v>1</v>
          </cell>
          <cell r="D315" t="str">
            <v>개소</v>
          </cell>
          <cell r="E315">
            <v>0</v>
          </cell>
          <cell r="F315">
            <v>0</v>
          </cell>
          <cell r="G315">
            <v>29170</v>
          </cell>
          <cell r="H315">
            <v>29170</v>
          </cell>
          <cell r="I315">
            <v>0</v>
          </cell>
          <cell r="J315">
            <v>0</v>
          </cell>
          <cell r="K315">
            <v>29170</v>
          </cell>
        </row>
        <row r="316">
          <cell r="A316" t="str">
            <v>제수변철거공(주철제)</v>
          </cell>
          <cell r="B316" t="str">
            <v>D=200</v>
          </cell>
          <cell r="C316">
            <v>1</v>
          </cell>
          <cell r="D316" t="str">
            <v>개소</v>
          </cell>
          <cell r="E316">
            <v>0</v>
          </cell>
          <cell r="F316">
            <v>0</v>
          </cell>
          <cell r="G316">
            <v>32400</v>
          </cell>
          <cell r="H316">
            <v>32400</v>
          </cell>
          <cell r="I316">
            <v>0</v>
          </cell>
          <cell r="J316">
            <v>0</v>
          </cell>
          <cell r="K316">
            <v>32400</v>
          </cell>
        </row>
        <row r="317">
          <cell r="A317" t="str">
            <v>제수변철거공(주철제)</v>
          </cell>
          <cell r="B317" t="str">
            <v>D=250</v>
          </cell>
          <cell r="C317">
            <v>1</v>
          </cell>
          <cell r="D317" t="str">
            <v>개소</v>
          </cell>
          <cell r="E317">
            <v>0</v>
          </cell>
          <cell r="F317">
            <v>0</v>
          </cell>
          <cell r="G317">
            <v>16544</v>
          </cell>
          <cell r="H317">
            <v>16544</v>
          </cell>
          <cell r="I317">
            <v>0</v>
          </cell>
          <cell r="J317">
            <v>0</v>
          </cell>
          <cell r="K317">
            <v>16544</v>
          </cell>
        </row>
        <row r="318">
          <cell r="A318" t="str">
            <v>제수변철거공(주철제)</v>
          </cell>
          <cell r="B318" t="str">
            <v>D=300</v>
          </cell>
          <cell r="C318">
            <v>1</v>
          </cell>
          <cell r="D318" t="str">
            <v>개소</v>
          </cell>
          <cell r="E318">
            <v>0</v>
          </cell>
          <cell r="F318">
            <v>0</v>
          </cell>
          <cell r="G318">
            <v>21059</v>
          </cell>
          <cell r="H318">
            <v>21059</v>
          </cell>
          <cell r="I318">
            <v>0</v>
          </cell>
          <cell r="J318">
            <v>0</v>
          </cell>
          <cell r="K318">
            <v>21059</v>
          </cell>
        </row>
        <row r="319">
          <cell r="A319" t="str">
            <v>제수변철거공(주철제)</v>
          </cell>
          <cell r="B319" t="str">
            <v>D=400</v>
          </cell>
          <cell r="C319">
            <v>1</v>
          </cell>
          <cell r="D319" t="str">
            <v>개소</v>
          </cell>
          <cell r="E319">
            <v>0</v>
          </cell>
          <cell r="F319">
            <v>0</v>
          </cell>
          <cell r="G319">
            <v>26430</v>
          </cell>
          <cell r="H319">
            <v>26430</v>
          </cell>
          <cell r="I319">
            <v>0</v>
          </cell>
          <cell r="J319">
            <v>0</v>
          </cell>
          <cell r="K319">
            <v>26430</v>
          </cell>
        </row>
        <row r="320">
          <cell r="A320" t="str">
            <v>소형제수변실설치공</v>
          </cell>
          <cell r="B320" t="str">
            <v>D=80~100</v>
          </cell>
          <cell r="C320">
            <v>1</v>
          </cell>
          <cell r="D320" t="str">
            <v>개소</v>
          </cell>
          <cell r="E320">
            <v>12300</v>
          </cell>
          <cell r="F320">
            <v>12300</v>
          </cell>
          <cell r="G320">
            <v>27760</v>
          </cell>
          <cell r="H320">
            <v>27760</v>
          </cell>
          <cell r="I320">
            <v>0</v>
          </cell>
          <cell r="J320">
            <v>0</v>
          </cell>
          <cell r="K320">
            <v>40060</v>
          </cell>
        </row>
        <row r="321">
          <cell r="A321" t="str">
            <v>소형제수변실설치공</v>
          </cell>
          <cell r="B321" t="str">
            <v>D=150~300</v>
          </cell>
          <cell r="C321">
            <v>1</v>
          </cell>
          <cell r="D321" t="str">
            <v>개소</v>
          </cell>
          <cell r="E321">
            <v>12300</v>
          </cell>
          <cell r="F321">
            <v>12300</v>
          </cell>
          <cell r="G321">
            <v>28000</v>
          </cell>
          <cell r="H321">
            <v>28000</v>
          </cell>
          <cell r="I321">
            <v>0</v>
          </cell>
          <cell r="J321">
            <v>0</v>
          </cell>
          <cell r="K321">
            <v>40300</v>
          </cell>
        </row>
        <row r="322">
          <cell r="A322" t="str">
            <v>원형제수변실설치공</v>
          </cell>
          <cell r="B322" t="str">
            <v>D=80~100</v>
          </cell>
          <cell r="C322">
            <v>1</v>
          </cell>
          <cell r="D322" t="str">
            <v>개소</v>
          </cell>
          <cell r="E322">
            <v>85090</v>
          </cell>
          <cell r="F322">
            <v>85090</v>
          </cell>
          <cell r="G322">
            <v>192800</v>
          </cell>
          <cell r="H322">
            <v>192800</v>
          </cell>
          <cell r="I322">
            <v>3690</v>
          </cell>
          <cell r="J322">
            <v>3690</v>
          </cell>
          <cell r="K322">
            <v>281580</v>
          </cell>
        </row>
        <row r="323">
          <cell r="A323" t="str">
            <v>원형제수변실설치공</v>
          </cell>
          <cell r="B323" t="str">
            <v>D=150</v>
          </cell>
          <cell r="C323">
            <v>1</v>
          </cell>
          <cell r="D323" t="str">
            <v>개소</v>
          </cell>
          <cell r="E323">
            <v>90340</v>
          </cell>
          <cell r="F323">
            <v>90340</v>
          </cell>
          <cell r="G323">
            <v>197990</v>
          </cell>
          <cell r="H323">
            <v>197990</v>
          </cell>
          <cell r="I323">
            <v>3830</v>
          </cell>
          <cell r="J323">
            <v>3830</v>
          </cell>
          <cell r="K323">
            <v>292160</v>
          </cell>
        </row>
        <row r="324">
          <cell r="A324" t="str">
            <v>원형제수변실설치공</v>
          </cell>
          <cell r="B324" t="str">
            <v>D=200</v>
          </cell>
          <cell r="C324">
            <v>1</v>
          </cell>
          <cell r="D324" t="str">
            <v>개소</v>
          </cell>
          <cell r="E324">
            <v>93520</v>
          </cell>
          <cell r="F324">
            <v>93520</v>
          </cell>
          <cell r="G324">
            <v>201000</v>
          </cell>
          <cell r="H324">
            <v>201000</v>
          </cell>
          <cell r="I324">
            <v>3840</v>
          </cell>
          <cell r="J324">
            <v>3840</v>
          </cell>
          <cell r="K324">
            <v>298360</v>
          </cell>
        </row>
        <row r="325">
          <cell r="A325" t="str">
            <v>원형제수변실설치공</v>
          </cell>
          <cell r="B325" t="str">
            <v>D=250</v>
          </cell>
          <cell r="C325">
            <v>1</v>
          </cell>
          <cell r="D325" t="str">
            <v>개소</v>
          </cell>
          <cell r="E325">
            <v>94200</v>
          </cell>
          <cell r="F325">
            <v>94200</v>
          </cell>
          <cell r="G325">
            <v>201200</v>
          </cell>
          <cell r="H325">
            <v>201200</v>
          </cell>
          <cell r="I325">
            <v>3850</v>
          </cell>
          <cell r="J325">
            <v>3850</v>
          </cell>
          <cell r="K325">
            <v>299250</v>
          </cell>
        </row>
        <row r="326">
          <cell r="A326" t="str">
            <v>원형제수변실설치공</v>
          </cell>
          <cell r="B326" t="str">
            <v>D=300</v>
          </cell>
          <cell r="C326">
            <v>1</v>
          </cell>
          <cell r="D326" t="str">
            <v>개소</v>
          </cell>
          <cell r="E326">
            <v>100040</v>
          </cell>
          <cell r="F326">
            <v>100040</v>
          </cell>
          <cell r="G326">
            <v>206290</v>
          </cell>
          <cell r="H326">
            <v>206290</v>
          </cell>
          <cell r="I326">
            <v>4050</v>
          </cell>
          <cell r="J326">
            <v>4050</v>
          </cell>
          <cell r="K326">
            <v>310380</v>
          </cell>
        </row>
        <row r="327">
          <cell r="A327" t="str">
            <v>조립식 맨홀 설치공</v>
          </cell>
          <cell r="C327">
            <v>2</v>
          </cell>
          <cell r="D327" t="str">
            <v>개소</v>
          </cell>
          <cell r="E327">
            <v>8740</v>
          </cell>
          <cell r="F327">
            <v>17480</v>
          </cell>
          <cell r="G327">
            <v>28600</v>
          </cell>
          <cell r="H327">
            <v>57200</v>
          </cell>
          <cell r="I327">
            <v>7560</v>
          </cell>
          <cell r="J327">
            <v>15120</v>
          </cell>
          <cell r="K327">
            <v>89800</v>
          </cell>
        </row>
        <row r="328">
          <cell r="A328" t="str">
            <v>대형계량기실설치공</v>
          </cell>
          <cell r="B328" t="str">
            <v>D=80</v>
          </cell>
          <cell r="C328">
            <v>1</v>
          </cell>
          <cell r="D328" t="str">
            <v>개소</v>
          </cell>
          <cell r="E328">
            <v>124650</v>
          </cell>
          <cell r="F328">
            <v>124650</v>
          </cell>
          <cell r="G328">
            <v>324560</v>
          </cell>
          <cell r="H328">
            <v>324560</v>
          </cell>
          <cell r="I328">
            <v>16420</v>
          </cell>
          <cell r="J328">
            <v>16420</v>
          </cell>
          <cell r="K328">
            <v>465630</v>
          </cell>
        </row>
        <row r="329">
          <cell r="A329" t="str">
            <v>대형계량기실설치공</v>
          </cell>
          <cell r="B329" t="str">
            <v>D=100</v>
          </cell>
          <cell r="C329">
            <v>1</v>
          </cell>
          <cell r="D329" t="str">
            <v>개소</v>
          </cell>
          <cell r="E329">
            <v>146310</v>
          </cell>
          <cell r="F329">
            <v>146310</v>
          </cell>
          <cell r="G329">
            <v>364680</v>
          </cell>
          <cell r="H329">
            <v>364680</v>
          </cell>
          <cell r="I329">
            <v>17560</v>
          </cell>
          <cell r="J329">
            <v>17560</v>
          </cell>
          <cell r="K329">
            <v>528550</v>
          </cell>
        </row>
        <row r="330">
          <cell r="A330" t="str">
            <v>대형계량기실설치공</v>
          </cell>
          <cell r="B330" t="str">
            <v>D=150</v>
          </cell>
          <cell r="C330">
            <v>1</v>
          </cell>
          <cell r="D330" t="str">
            <v>개소</v>
          </cell>
          <cell r="E330">
            <v>158910</v>
          </cell>
          <cell r="F330">
            <v>158910</v>
          </cell>
          <cell r="G330">
            <v>374650</v>
          </cell>
          <cell r="H330">
            <v>374650</v>
          </cell>
          <cell r="I330">
            <v>19320</v>
          </cell>
          <cell r="J330">
            <v>19320</v>
          </cell>
          <cell r="K330">
            <v>552880</v>
          </cell>
        </row>
        <row r="331">
          <cell r="A331" t="str">
            <v>대형계량기실설치공</v>
          </cell>
          <cell r="B331" t="str">
            <v>D=200</v>
          </cell>
          <cell r="C331">
            <v>1</v>
          </cell>
          <cell r="D331" t="str">
            <v>개소</v>
          </cell>
          <cell r="E331">
            <v>176989</v>
          </cell>
          <cell r="F331">
            <v>176989</v>
          </cell>
          <cell r="G331">
            <v>397540</v>
          </cell>
          <cell r="H331">
            <v>397540</v>
          </cell>
          <cell r="I331">
            <v>20340</v>
          </cell>
          <cell r="J331">
            <v>20340</v>
          </cell>
          <cell r="K331">
            <v>594869</v>
          </cell>
        </row>
        <row r="332">
          <cell r="A332" t="str">
            <v>대형계량기실설치공</v>
          </cell>
          <cell r="B332" t="str">
            <v>D=250</v>
          </cell>
          <cell r="C332">
            <v>1</v>
          </cell>
          <cell r="D332" t="str">
            <v>개소</v>
          </cell>
          <cell r="E332">
            <v>184600</v>
          </cell>
          <cell r="F332">
            <v>184600</v>
          </cell>
          <cell r="G332">
            <v>425640</v>
          </cell>
          <cell r="H332">
            <v>425640</v>
          </cell>
          <cell r="I332">
            <v>21207</v>
          </cell>
          <cell r="J332">
            <v>21207</v>
          </cell>
          <cell r="K332">
            <v>631447</v>
          </cell>
        </row>
        <row r="333">
          <cell r="A333" t="str">
            <v>소 화 전 신 설</v>
          </cell>
          <cell r="B333" t="str">
            <v>지하단구</v>
          </cell>
          <cell r="C333">
            <v>1</v>
          </cell>
          <cell r="D333" t="str">
            <v>조당</v>
          </cell>
          <cell r="E333">
            <v>0</v>
          </cell>
          <cell r="F333">
            <v>0</v>
          </cell>
          <cell r="G333">
            <v>21000</v>
          </cell>
          <cell r="H333">
            <v>21000</v>
          </cell>
          <cell r="I333">
            <v>0</v>
          </cell>
          <cell r="J333">
            <v>0</v>
          </cell>
          <cell r="K333">
            <v>21000</v>
          </cell>
        </row>
        <row r="334">
          <cell r="A334" t="str">
            <v>소 화 전 신 설</v>
          </cell>
          <cell r="B334" t="str">
            <v>지상쌍구</v>
          </cell>
          <cell r="C334">
            <v>1</v>
          </cell>
          <cell r="D334" t="str">
            <v>조당</v>
          </cell>
          <cell r="E334">
            <v>0</v>
          </cell>
          <cell r="F334">
            <v>0</v>
          </cell>
          <cell r="G334">
            <v>25000</v>
          </cell>
          <cell r="H334">
            <v>25000</v>
          </cell>
          <cell r="I334">
            <v>0</v>
          </cell>
          <cell r="J334">
            <v>0</v>
          </cell>
          <cell r="K334">
            <v>25000</v>
          </cell>
        </row>
        <row r="335">
          <cell r="A335" t="str">
            <v>소 화 전 철 거</v>
          </cell>
          <cell r="B335" t="str">
            <v>지하단구</v>
          </cell>
          <cell r="C335">
            <v>2</v>
          </cell>
          <cell r="D335" t="str">
            <v>조당</v>
          </cell>
          <cell r="E335">
            <v>0</v>
          </cell>
          <cell r="F335">
            <v>0</v>
          </cell>
          <cell r="G335">
            <v>10500</v>
          </cell>
          <cell r="H335">
            <v>21000</v>
          </cell>
          <cell r="I335">
            <v>0</v>
          </cell>
          <cell r="J335">
            <v>0</v>
          </cell>
          <cell r="K335">
            <v>21000</v>
          </cell>
        </row>
        <row r="336">
          <cell r="A336" t="str">
            <v>소 화 전 철 거</v>
          </cell>
          <cell r="B336" t="str">
            <v>지상쌍구</v>
          </cell>
          <cell r="C336">
            <v>2</v>
          </cell>
          <cell r="D336" t="str">
            <v>조당</v>
          </cell>
          <cell r="E336">
            <v>0</v>
          </cell>
          <cell r="F336">
            <v>0</v>
          </cell>
          <cell r="G336">
            <v>11600</v>
          </cell>
          <cell r="H336">
            <v>23200</v>
          </cell>
          <cell r="I336">
            <v>0</v>
          </cell>
          <cell r="J336">
            <v>0</v>
          </cell>
          <cell r="K336">
            <v>23200</v>
          </cell>
        </row>
        <row r="337">
          <cell r="A337" t="str">
            <v>일 시 급 수 공</v>
          </cell>
          <cell r="B337" t="str">
            <v>D=80*50</v>
          </cell>
          <cell r="C337">
            <v>10</v>
          </cell>
          <cell r="D337" t="str">
            <v>개소</v>
          </cell>
          <cell r="E337">
            <v>3440</v>
          </cell>
          <cell r="F337">
            <v>34400</v>
          </cell>
          <cell r="G337">
            <v>93180</v>
          </cell>
          <cell r="H337">
            <v>931800</v>
          </cell>
          <cell r="I337">
            <v>900</v>
          </cell>
          <cell r="J337">
            <v>9000</v>
          </cell>
          <cell r="K337">
            <v>975200</v>
          </cell>
        </row>
        <row r="338">
          <cell r="A338" t="str">
            <v>일 시 급 수 공</v>
          </cell>
          <cell r="B338" t="str">
            <v>D=100*50</v>
          </cell>
          <cell r="C338">
            <v>10</v>
          </cell>
          <cell r="D338" t="str">
            <v>개소</v>
          </cell>
          <cell r="E338">
            <v>3960</v>
          </cell>
          <cell r="F338">
            <v>39600</v>
          </cell>
          <cell r="G338">
            <v>107900</v>
          </cell>
          <cell r="H338">
            <v>1079000</v>
          </cell>
          <cell r="I338">
            <v>900</v>
          </cell>
          <cell r="J338">
            <v>9000</v>
          </cell>
          <cell r="K338">
            <v>1127600</v>
          </cell>
        </row>
        <row r="339">
          <cell r="A339" t="str">
            <v>일 시 급 수 공</v>
          </cell>
          <cell r="B339" t="str">
            <v>D=150*50</v>
          </cell>
          <cell r="C339">
            <v>5</v>
          </cell>
          <cell r="D339" t="str">
            <v>개소</v>
          </cell>
          <cell r="E339">
            <v>5540</v>
          </cell>
          <cell r="F339">
            <v>27700</v>
          </cell>
          <cell r="G339">
            <v>124500</v>
          </cell>
          <cell r="H339">
            <v>622500</v>
          </cell>
          <cell r="I339">
            <v>1000</v>
          </cell>
          <cell r="J339">
            <v>5000</v>
          </cell>
          <cell r="K339">
            <v>655200</v>
          </cell>
        </row>
        <row r="340">
          <cell r="A340" t="str">
            <v>일 시 급 수 공</v>
          </cell>
          <cell r="B340" t="str">
            <v>D=200*50</v>
          </cell>
          <cell r="C340">
            <v>2</v>
          </cell>
          <cell r="D340" t="str">
            <v>개소</v>
          </cell>
          <cell r="E340">
            <v>2437</v>
          </cell>
          <cell r="F340">
            <v>14870</v>
          </cell>
          <cell r="G340">
            <v>62006</v>
          </cell>
          <cell r="H340">
            <v>124012</v>
          </cell>
          <cell r="I340">
            <v>688</v>
          </cell>
          <cell r="J340">
            <v>1376</v>
          </cell>
          <cell r="K340">
            <v>140258</v>
          </cell>
        </row>
        <row r="341">
          <cell r="A341" t="str">
            <v>맨홀 굴상공</v>
          </cell>
          <cell r="B341">
            <v>0</v>
          </cell>
          <cell r="C341">
            <v>4</v>
          </cell>
          <cell r="D341" t="str">
            <v>개소</v>
          </cell>
          <cell r="E341">
            <v>10230</v>
          </cell>
          <cell r="F341">
            <v>40920</v>
          </cell>
          <cell r="G341">
            <v>47860</v>
          </cell>
          <cell r="H341">
            <v>191440</v>
          </cell>
          <cell r="I341">
            <v>5540</v>
          </cell>
          <cell r="J341">
            <v>22160</v>
          </cell>
          <cell r="K341">
            <v>254520</v>
          </cell>
        </row>
        <row r="342">
          <cell r="A342" t="str">
            <v>맨홀 교체공</v>
          </cell>
          <cell r="B342">
            <v>0</v>
          </cell>
          <cell r="C342">
            <v>3</v>
          </cell>
          <cell r="D342" t="str">
            <v>개소</v>
          </cell>
          <cell r="E342">
            <v>11110</v>
          </cell>
          <cell r="F342">
            <v>33330</v>
          </cell>
          <cell r="G342">
            <v>120490</v>
          </cell>
          <cell r="H342">
            <v>361470</v>
          </cell>
          <cell r="I342">
            <v>5190</v>
          </cell>
          <cell r="J342">
            <v>15570</v>
          </cell>
          <cell r="K342">
            <v>410370</v>
          </cell>
        </row>
        <row r="343">
          <cell r="A343" t="str">
            <v>원형변실철거공</v>
          </cell>
          <cell r="B343" t="str">
            <v>D=80~100</v>
          </cell>
          <cell r="C343">
            <v>3</v>
          </cell>
          <cell r="D343" t="str">
            <v>개소</v>
          </cell>
          <cell r="E343">
            <v>0</v>
          </cell>
          <cell r="F343">
            <v>0</v>
          </cell>
          <cell r="G343">
            <v>64230</v>
          </cell>
          <cell r="H343">
            <v>192690</v>
          </cell>
          <cell r="I343">
            <v>1540</v>
          </cell>
          <cell r="J343">
            <v>4620</v>
          </cell>
          <cell r="K343">
            <v>197310</v>
          </cell>
        </row>
        <row r="344">
          <cell r="A344" t="str">
            <v>원형변실철거공</v>
          </cell>
          <cell r="B344" t="str">
            <v>D=150MM</v>
          </cell>
          <cell r="C344">
            <v>2</v>
          </cell>
          <cell r="D344" t="str">
            <v>개소</v>
          </cell>
          <cell r="E344">
            <v>0</v>
          </cell>
          <cell r="F344">
            <v>0</v>
          </cell>
          <cell r="G344">
            <v>65320</v>
          </cell>
          <cell r="H344">
            <v>130640</v>
          </cell>
          <cell r="I344">
            <v>1540</v>
          </cell>
          <cell r="J344">
            <v>3080</v>
          </cell>
          <cell r="K344">
            <v>133720</v>
          </cell>
        </row>
        <row r="345">
          <cell r="A345" t="str">
            <v>원형변실철거공</v>
          </cell>
          <cell r="B345" t="str">
            <v>D=200~250</v>
          </cell>
          <cell r="C345">
            <v>1</v>
          </cell>
          <cell r="D345" t="str">
            <v>개소</v>
          </cell>
          <cell r="E345">
            <v>0</v>
          </cell>
          <cell r="F345">
            <v>0</v>
          </cell>
          <cell r="G345">
            <v>66450</v>
          </cell>
          <cell r="H345">
            <v>66450</v>
          </cell>
          <cell r="I345">
            <v>1540</v>
          </cell>
          <cell r="J345">
            <v>1540</v>
          </cell>
          <cell r="K345">
            <v>67990</v>
          </cell>
        </row>
        <row r="346">
          <cell r="A346" t="str">
            <v>부단수 분기공</v>
          </cell>
          <cell r="B346" t="str">
            <v>150*80</v>
          </cell>
          <cell r="C346">
            <v>1</v>
          </cell>
          <cell r="D346" t="str">
            <v>개소</v>
          </cell>
          <cell r="E346">
            <v>0</v>
          </cell>
          <cell r="F346">
            <v>0</v>
          </cell>
          <cell r="G346">
            <v>47831</v>
          </cell>
          <cell r="H346">
            <v>47831</v>
          </cell>
          <cell r="I346">
            <v>14152</v>
          </cell>
          <cell r="J346">
            <v>14152</v>
          </cell>
          <cell r="K346">
            <v>61983</v>
          </cell>
        </row>
        <row r="347">
          <cell r="A347" t="str">
            <v>부단수 분기공</v>
          </cell>
          <cell r="B347" t="str">
            <v>150*100</v>
          </cell>
          <cell r="C347">
            <v>1</v>
          </cell>
          <cell r="D347" t="str">
            <v>개소</v>
          </cell>
          <cell r="E347">
            <v>0</v>
          </cell>
          <cell r="F347">
            <v>0</v>
          </cell>
          <cell r="G347">
            <v>56420</v>
          </cell>
          <cell r="H347">
            <v>56420</v>
          </cell>
          <cell r="I347">
            <v>18460</v>
          </cell>
          <cell r="J347">
            <v>18460</v>
          </cell>
          <cell r="K347">
            <v>74880</v>
          </cell>
        </row>
        <row r="348">
          <cell r="A348" t="str">
            <v>부단수 분기공</v>
          </cell>
          <cell r="B348" t="str">
            <v>200*80</v>
          </cell>
          <cell r="C348">
            <v>1</v>
          </cell>
          <cell r="D348" t="str">
            <v>개소</v>
          </cell>
          <cell r="E348">
            <v>0</v>
          </cell>
          <cell r="F348">
            <v>0</v>
          </cell>
          <cell r="G348">
            <v>48892</v>
          </cell>
          <cell r="H348">
            <v>48892</v>
          </cell>
          <cell r="I348">
            <v>14152</v>
          </cell>
          <cell r="J348">
            <v>14152</v>
          </cell>
          <cell r="K348">
            <v>63044</v>
          </cell>
        </row>
        <row r="349">
          <cell r="A349" t="str">
            <v>부단수 분기공</v>
          </cell>
          <cell r="B349" t="str">
            <v>200*100</v>
          </cell>
          <cell r="C349">
            <v>1</v>
          </cell>
          <cell r="D349" t="str">
            <v>개소</v>
          </cell>
          <cell r="E349">
            <v>0</v>
          </cell>
          <cell r="F349">
            <v>0</v>
          </cell>
          <cell r="G349">
            <v>58630</v>
          </cell>
          <cell r="H349">
            <v>58630</v>
          </cell>
          <cell r="I349">
            <v>18460</v>
          </cell>
          <cell r="J349">
            <v>18460</v>
          </cell>
          <cell r="K349">
            <v>77090</v>
          </cell>
        </row>
        <row r="350">
          <cell r="A350" t="str">
            <v>부단수 분기공</v>
          </cell>
          <cell r="B350" t="str">
            <v>200*150</v>
          </cell>
          <cell r="C350">
            <v>1</v>
          </cell>
          <cell r="D350" t="str">
            <v>개소</v>
          </cell>
          <cell r="E350">
            <v>0</v>
          </cell>
          <cell r="F350">
            <v>0</v>
          </cell>
          <cell r="G350">
            <v>55342</v>
          </cell>
          <cell r="H350">
            <v>55342</v>
          </cell>
          <cell r="I350">
            <v>17306</v>
          </cell>
          <cell r="J350">
            <v>17306</v>
          </cell>
          <cell r="K350">
            <v>72648</v>
          </cell>
        </row>
        <row r="351">
          <cell r="A351" t="str">
            <v>부단수 분기공</v>
          </cell>
          <cell r="B351" t="str">
            <v>250*80</v>
          </cell>
          <cell r="C351">
            <v>1</v>
          </cell>
          <cell r="D351" t="str">
            <v>개소</v>
          </cell>
          <cell r="E351">
            <v>0</v>
          </cell>
          <cell r="F351">
            <v>0</v>
          </cell>
          <cell r="G351">
            <v>51186</v>
          </cell>
          <cell r="H351">
            <v>51186</v>
          </cell>
          <cell r="I351">
            <v>14152</v>
          </cell>
          <cell r="J351">
            <v>14152</v>
          </cell>
          <cell r="K351">
            <v>65338</v>
          </cell>
        </row>
        <row r="352">
          <cell r="A352" t="str">
            <v>부단수 분기공</v>
          </cell>
          <cell r="B352" t="str">
            <v>250*100</v>
          </cell>
          <cell r="C352">
            <v>1</v>
          </cell>
          <cell r="D352" t="str">
            <v>개소</v>
          </cell>
          <cell r="E352">
            <v>0</v>
          </cell>
          <cell r="F352">
            <v>0</v>
          </cell>
          <cell r="G352">
            <v>61240</v>
          </cell>
          <cell r="H352">
            <v>61240</v>
          </cell>
          <cell r="I352">
            <v>18460</v>
          </cell>
          <cell r="J352">
            <v>18460</v>
          </cell>
          <cell r="K352">
            <v>79700</v>
          </cell>
        </row>
        <row r="353">
          <cell r="A353" t="str">
            <v>부단수 분기공</v>
          </cell>
          <cell r="B353" t="str">
            <v>250*150</v>
          </cell>
          <cell r="C353">
            <v>1</v>
          </cell>
          <cell r="D353" t="str">
            <v>개소</v>
          </cell>
          <cell r="E353">
            <v>0</v>
          </cell>
          <cell r="F353">
            <v>0</v>
          </cell>
          <cell r="G353">
            <v>57636</v>
          </cell>
          <cell r="H353">
            <v>57636</v>
          </cell>
          <cell r="I353">
            <v>17306</v>
          </cell>
          <cell r="J353">
            <v>17306</v>
          </cell>
          <cell r="K353">
            <v>74942</v>
          </cell>
        </row>
        <row r="354">
          <cell r="A354" t="str">
            <v>부단수 분기공</v>
          </cell>
          <cell r="B354" t="str">
            <v>250*200</v>
          </cell>
          <cell r="C354">
            <v>1</v>
          </cell>
          <cell r="D354" t="str">
            <v>개소</v>
          </cell>
          <cell r="E354">
            <v>0</v>
          </cell>
          <cell r="F354">
            <v>0</v>
          </cell>
          <cell r="G354">
            <v>66316</v>
          </cell>
          <cell r="H354">
            <v>66316</v>
          </cell>
          <cell r="I354">
            <v>24448</v>
          </cell>
          <cell r="J354">
            <v>24448</v>
          </cell>
          <cell r="K354">
            <v>90764</v>
          </cell>
        </row>
        <row r="355">
          <cell r="A355" t="str">
            <v>부단수 분기공</v>
          </cell>
          <cell r="B355" t="str">
            <v>300*80</v>
          </cell>
          <cell r="C355">
            <v>1</v>
          </cell>
          <cell r="D355" t="str">
            <v>개소</v>
          </cell>
          <cell r="E355">
            <v>0</v>
          </cell>
          <cell r="F355">
            <v>0</v>
          </cell>
          <cell r="G355">
            <v>52098</v>
          </cell>
          <cell r="H355">
            <v>52098</v>
          </cell>
          <cell r="I355">
            <v>14152</v>
          </cell>
          <cell r="J355">
            <v>14152</v>
          </cell>
          <cell r="K355">
            <v>66250</v>
          </cell>
        </row>
        <row r="356">
          <cell r="A356" t="str">
            <v>부단수 분기공</v>
          </cell>
          <cell r="B356" t="str">
            <v>300*100</v>
          </cell>
          <cell r="C356">
            <v>1</v>
          </cell>
          <cell r="D356" t="str">
            <v>개소</v>
          </cell>
          <cell r="E356">
            <v>0</v>
          </cell>
          <cell r="F356">
            <v>0</v>
          </cell>
          <cell r="G356">
            <v>68420</v>
          </cell>
          <cell r="H356">
            <v>68420</v>
          </cell>
          <cell r="I356">
            <v>18460</v>
          </cell>
          <cell r="J356">
            <v>18460</v>
          </cell>
          <cell r="K356">
            <v>86880</v>
          </cell>
        </row>
        <row r="357">
          <cell r="A357" t="str">
            <v>부단수 분기공</v>
          </cell>
          <cell r="B357" t="str">
            <v>300*150</v>
          </cell>
          <cell r="C357">
            <v>1</v>
          </cell>
          <cell r="D357" t="str">
            <v>개소</v>
          </cell>
          <cell r="E357">
            <v>0</v>
          </cell>
          <cell r="F357">
            <v>0</v>
          </cell>
          <cell r="G357">
            <v>57580</v>
          </cell>
          <cell r="H357">
            <v>57580</v>
          </cell>
          <cell r="I357">
            <v>17306</v>
          </cell>
          <cell r="J357">
            <v>17306</v>
          </cell>
          <cell r="K357">
            <v>74886</v>
          </cell>
        </row>
        <row r="358">
          <cell r="A358" t="str">
            <v>부단수 분기공</v>
          </cell>
          <cell r="B358" t="str">
            <v>300*200</v>
          </cell>
          <cell r="C358">
            <v>1</v>
          </cell>
          <cell r="D358" t="str">
            <v>개소</v>
          </cell>
          <cell r="E358">
            <v>0</v>
          </cell>
          <cell r="F358">
            <v>0</v>
          </cell>
          <cell r="G358">
            <v>66168</v>
          </cell>
          <cell r="H358">
            <v>66168</v>
          </cell>
          <cell r="I358">
            <v>24448</v>
          </cell>
          <cell r="J358">
            <v>24448</v>
          </cell>
          <cell r="K358">
            <v>90616</v>
          </cell>
        </row>
        <row r="359">
          <cell r="A359" t="str">
            <v>부단수 분기공</v>
          </cell>
          <cell r="B359" t="str">
            <v>350*80</v>
          </cell>
          <cell r="C359">
            <v>1</v>
          </cell>
          <cell r="D359" t="str">
            <v>개소</v>
          </cell>
          <cell r="E359">
            <v>0</v>
          </cell>
          <cell r="F359">
            <v>0</v>
          </cell>
          <cell r="G359">
            <v>68009</v>
          </cell>
          <cell r="H359">
            <v>68009</v>
          </cell>
          <cell r="I359">
            <v>14152</v>
          </cell>
          <cell r="J359">
            <v>14152</v>
          </cell>
          <cell r="K359">
            <v>82161</v>
          </cell>
        </row>
        <row r="360">
          <cell r="A360" t="str">
            <v>부단수 분기공</v>
          </cell>
          <cell r="B360" t="str">
            <v>350*100</v>
          </cell>
          <cell r="C360">
            <v>1</v>
          </cell>
          <cell r="D360" t="str">
            <v>개소</v>
          </cell>
          <cell r="E360">
            <v>0</v>
          </cell>
          <cell r="F360">
            <v>0</v>
          </cell>
          <cell r="G360">
            <v>72350</v>
          </cell>
          <cell r="H360">
            <v>72350</v>
          </cell>
          <cell r="I360">
            <v>18460</v>
          </cell>
          <cell r="J360">
            <v>18460</v>
          </cell>
          <cell r="K360">
            <v>90810</v>
          </cell>
        </row>
        <row r="361">
          <cell r="A361" t="str">
            <v>부단수 분기공</v>
          </cell>
          <cell r="B361" t="str">
            <v>350*150</v>
          </cell>
          <cell r="C361">
            <v>1</v>
          </cell>
          <cell r="D361" t="str">
            <v>개소</v>
          </cell>
          <cell r="E361">
            <v>0</v>
          </cell>
          <cell r="F361">
            <v>0</v>
          </cell>
          <cell r="G361">
            <v>73490</v>
          </cell>
          <cell r="H361">
            <v>73490</v>
          </cell>
          <cell r="I361">
            <v>17306</v>
          </cell>
          <cell r="J361">
            <v>17306</v>
          </cell>
          <cell r="K361">
            <v>90796</v>
          </cell>
        </row>
        <row r="362">
          <cell r="A362" t="str">
            <v>부단수 분기공</v>
          </cell>
          <cell r="B362" t="str">
            <v>350*200</v>
          </cell>
          <cell r="C362">
            <v>1</v>
          </cell>
          <cell r="D362" t="str">
            <v>개소</v>
          </cell>
          <cell r="E362">
            <v>0</v>
          </cell>
          <cell r="F362">
            <v>0</v>
          </cell>
          <cell r="G362">
            <v>82078</v>
          </cell>
          <cell r="H362">
            <v>82078</v>
          </cell>
          <cell r="I362">
            <v>24448</v>
          </cell>
          <cell r="J362">
            <v>24448</v>
          </cell>
          <cell r="K362">
            <v>106526</v>
          </cell>
        </row>
        <row r="363">
          <cell r="A363" t="str">
            <v>부단수 분기공</v>
          </cell>
          <cell r="B363" t="str">
            <v>350*250</v>
          </cell>
          <cell r="C363">
            <v>1</v>
          </cell>
          <cell r="D363" t="str">
            <v>개소</v>
          </cell>
          <cell r="E363">
            <v>0</v>
          </cell>
          <cell r="F363">
            <v>0</v>
          </cell>
          <cell r="G363">
            <v>90050</v>
          </cell>
          <cell r="H363">
            <v>90050</v>
          </cell>
          <cell r="I363">
            <v>22340</v>
          </cell>
          <cell r="J363">
            <v>22340</v>
          </cell>
          <cell r="K363">
            <v>112390</v>
          </cell>
        </row>
        <row r="364">
          <cell r="A364" t="str">
            <v>부단수 분기공</v>
          </cell>
          <cell r="B364" t="str">
            <v>400*80</v>
          </cell>
          <cell r="C364">
            <v>1</v>
          </cell>
          <cell r="D364" t="str">
            <v>개소</v>
          </cell>
          <cell r="E364">
            <v>0</v>
          </cell>
          <cell r="F364">
            <v>0</v>
          </cell>
          <cell r="G364">
            <v>84052</v>
          </cell>
          <cell r="H364">
            <v>84052</v>
          </cell>
          <cell r="I364">
            <v>14152</v>
          </cell>
          <cell r="J364">
            <v>14152</v>
          </cell>
          <cell r="K364">
            <v>98204</v>
          </cell>
        </row>
        <row r="365">
          <cell r="A365" t="str">
            <v>부단수 분기공</v>
          </cell>
          <cell r="B365" t="str">
            <v>400*100</v>
          </cell>
          <cell r="C365">
            <v>1</v>
          </cell>
          <cell r="D365" t="str">
            <v>개소</v>
          </cell>
          <cell r="E365">
            <v>0</v>
          </cell>
          <cell r="F365">
            <v>0</v>
          </cell>
          <cell r="G365">
            <v>94650</v>
          </cell>
          <cell r="H365">
            <v>94650</v>
          </cell>
          <cell r="I365">
            <v>18460</v>
          </cell>
          <cell r="J365">
            <v>18460</v>
          </cell>
          <cell r="K365">
            <v>113110</v>
          </cell>
        </row>
        <row r="366">
          <cell r="A366" t="str">
            <v>부단수 분기공</v>
          </cell>
          <cell r="B366" t="str">
            <v>400*150</v>
          </cell>
          <cell r="C366">
            <v>1</v>
          </cell>
          <cell r="D366" t="str">
            <v>개소</v>
          </cell>
          <cell r="E366">
            <v>0</v>
          </cell>
          <cell r="F366">
            <v>0</v>
          </cell>
          <cell r="G366">
            <v>89534</v>
          </cell>
          <cell r="H366">
            <v>89534</v>
          </cell>
          <cell r="I366">
            <v>17306</v>
          </cell>
          <cell r="J366">
            <v>17306</v>
          </cell>
          <cell r="K366">
            <v>106840</v>
          </cell>
        </row>
        <row r="367">
          <cell r="A367" t="str">
            <v>부단수 분기공</v>
          </cell>
          <cell r="B367" t="str">
            <v>400*200</v>
          </cell>
          <cell r="C367">
            <v>1</v>
          </cell>
          <cell r="D367" t="str">
            <v>개소</v>
          </cell>
          <cell r="E367">
            <v>0</v>
          </cell>
          <cell r="F367">
            <v>0</v>
          </cell>
          <cell r="G367">
            <v>98122</v>
          </cell>
          <cell r="H367">
            <v>98122</v>
          </cell>
          <cell r="I367">
            <v>24448</v>
          </cell>
          <cell r="J367">
            <v>24448</v>
          </cell>
          <cell r="K367">
            <v>122570</v>
          </cell>
        </row>
        <row r="368">
          <cell r="A368" t="str">
            <v>부단수 분기공</v>
          </cell>
          <cell r="B368" t="str">
            <v>400*250</v>
          </cell>
          <cell r="C368">
            <v>1</v>
          </cell>
          <cell r="D368" t="str">
            <v>개소</v>
          </cell>
          <cell r="E368">
            <v>0</v>
          </cell>
          <cell r="F368">
            <v>0</v>
          </cell>
          <cell r="G368">
            <v>45620</v>
          </cell>
          <cell r="H368">
            <v>45620</v>
          </cell>
          <cell r="I368">
            <v>21340</v>
          </cell>
          <cell r="J368">
            <v>21340</v>
          </cell>
          <cell r="K368">
            <v>66960</v>
          </cell>
        </row>
        <row r="369">
          <cell r="A369" t="str">
            <v>부단수 분기공</v>
          </cell>
          <cell r="B369" t="str">
            <v>400*300</v>
          </cell>
          <cell r="C369">
            <v>1</v>
          </cell>
          <cell r="D369" t="str">
            <v>개소</v>
          </cell>
          <cell r="E369">
            <v>0</v>
          </cell>
          <cell r="F369">
            <v>0</v>
          </cell>
          <cell r="G369">
            <v>46320</v>
          </cell>
          <cell r="H369">
            <v>46320</v>
          </cell>
          <cell r="I369">
            <v>22140</v>
          </cell>
          <cell r="J369">
            <v>22140</v>
          </cell>
          <cell r="K369">
            <v>68460</v>
          </cell>
        </row>
        <row r="370">
          <cell r="A370" t="str">
            <v>소      계</v>
          </cell>
          <cell r="F370">
            <v>1517065</v>
          </cell>
          <cell r="H370">
            <v>44681923</v>
          </cell>
          <cell r="J370">
            <v>1191944</v>
          </cell>
          <cell r="K370">
            <v>47400242</v>
          </cell>
        </row>
        <row r="371">
          <cell r="A371" t="str">
            <v>4. 부   대   공</v>
          </cell>
        </row>
        <row r="372">
          <cell r="A372" t="str">
            <v>가설사무실(목재)</v>
          </cell>
          <cell r="B372" t="str">
            <v>12 개월</v>
          </cell>
          <cell r="C372">
            <v>20</v>
          </cell>
          <cell r="D372" t="str">
            <v>㎡</v>
          </cell>
          <cell r="E372">
            <v>25600</v>
          </cell>
          <cell r="F372">
            <v>512000</v>
          </cell>
          <cell r="G372">
            <v>0</v>
          </cell>
          <cell r="H372">
            <v>0</v>
          </cell>
          <cell r="I372">
            <v>38600</v>
          </cell>
          <cell r="J372">
            <v>772000</v>
          </cell>
          <cell r="K372">
            <v>1284000</v>
          </cell>
        </row>
        <row r="373">
          <cell r="A373" t="str">
            <v>가설사무실(목재)</v>
          </cell>
          <cell r="B373" t="str">
            <v>3 개월</v>
          </cell>
          <cell r="C373">
            <v>20</v>
          </cell>
          <cell r="D373" t="str">
            <v>㎡</v>
          </cell>
          <cell r="E373">
            <v>25600</v>
          </cell>
          <cell r="F373">
            <v>512000</v>
          </cell>
          <cell r="G373">
            <v>0</v>
          </cell>
          <cell r="H373">
            <v>0</v>
          </cell>
          <cell r="I373">
            <v>38600</v>
          </cell>
          <cell r="J373">
            <v>772000</v>
          </cell>
          <cell r="K373">
            <v>1284000</v>
          </cell>
        </row>
        <row r="374">
          <cell r="A374" t="str">
            <v>가설 창고(목재)</v>
          </cell>
          <cell r="B374" t="str">
            <v>12 개월</v>
          </cell>
          <cell r="C374">
            <v>30</v>
          </cell>
          <cell r="D374" t="str">
            <v>㎡</v>
          </cell>
          <cell r="E374">
            <v>23350</v>
          </cell>
          <cell r="F374">
            <v>700500</v>
          </cell>
          <cell r="G374">
            <v>0</v>
          </cell>
          <cell r="H374">
            <v>0</v>
          </cell>
          <cell r="I374">
            <v>37280</v>
          </cell>
          <cell r="J374">
            <v>1118400</v>
          </cell>
          <cell r="K374">
            <v>1818900</v>
          </cell>
        </row>
        <row r="375">
          <cell r="A375" t="str">
            <v>가설 창고(목재)</v>
          </cell>
          <cell r="B375" t="str">
            <v>3 개월</v>
          </cell>
          <cell r="C375">
            <v>30</v>
          </cell>
          <cell r="D375" t="str">
            <v>㎡</v>
          </cell>
          <cell r="E375">
            <v>23350</v>
          </cell>
          <cell r="F375">
            <v>700500</v>
          </cell>
          <cell r="G375">
            <v>0</v>
          </cell>
          <cell r="H375">
            <v>0</v>
          </cell>
          <cell r="I375">
            <v>37280</v>
          </cell>
          <cell r="J375">
            <v>1118400</v>
          </cell>
          <cell r="K375">
            <v>1818900</v>
          </cell>
        </row>
        <row r="376">
          <cell r="A376" t="str">
            <v>가설사무실(조립식)</v>
          </cell>
          <cell r="B376" t="str">
            <v>12 개월</v>
          </cell>
          <cell r="C376">
            <v>20</v>
          </cell>
          <cell r="D376" t="str">
            <v>㎡</v>
          </cell>
          <cell r="E376">
            <v>25600</v>
          </cell>
          <cell r="F376">
            <v>512000</v>
          </cell>
          <cell r="G376">
            <v>0</v>
          </cell>
          <cell r="H376">
            <v>0</v>
          </cell>
          <cell r="I376">
            <v>38600</v>
          </cell>
          <cell r="J376">
            <v>772000</v>
          </cell>
          <cell r="K376">
            <v>1284000</v>
          </cell>
        </row>
        <row r="377">
          <cell r="A377" t="str">
            <v>가설 창고(조립식)</v>
          </cell>
          <cell r="B377" t="str">
            <v>12 개월</v>
          </cell>
          <cell r="C377">
            <v>30</v>
          </cell>
          <cell r="D377" t="str">
            <v>㎡</v>
          </cell>
          <cell r="E377">
            <v>23350</v>
          </cell>
          <cell r="F377">
            <v>700500</v>
          </cell>
          <cell r="G377">
            <v>0</v>
          </cell>
          <cell r="H377">
            <v>0</v>
          </cell>
          <cell r="I377">
            <v>37280</v>
          </cell>
          <cell r="J377">
            <v>1118400</v>
          </cell>
          <cell r="K377">
            <v>1818900</v>
          </cell>
        </row>
        <row r="378">
          <cell r="A378" t="str">
            <v>가설사무실(콘테이너형)</v>
          </cell>
          <cell r="B378" t="str">
            <v>12 개월</v>
          </cell>
          <cell r="C378">
            <v>20</v>
          </cell>
          <cell r="D378" t="str">
            <v>㎡</v>
          </cell>
          <cell r="E378">
            <v>25600</v>
          </cell>
          <cell r="F378">
            <v>512000</v>
          </cell>
          <cell r="G378">
            <v>0</v>
          </cell>
          <cell r="H378">
            <v>0</v>
          </cell>
          <cell r="I378">
            <v>38600</v>
          </cell>
          <cell r="J378">
            <v>772000</v>
          </cell>
          <cell r="K378">
            <v>1284000</v>
          </cell>
        </row>
        <row r="379">
          <cell r="A379" t="str">
            <v>가설사무실(콘테이너형)</v>
          </cell>
          <cell r="B379" t="str">
            <v>6 개월</v>
          </cell>
          <cell r="C379">
            <v>20</v>
          </cell>
          <cell r="D379" t="str">
            <v>㎡</v>
          </cell>
          <cell r="E379">
            <v>25600</v>
          </cell>
          <cell r="F379">
            <v>512000</v>
          </cell>
          <cell r="G379">
            <v>0</v>
          </cell>
          <cell r="H379">
            <v>0</v>
          </cell>
          <cell r="I379">
            <v>38600</v>
          </cell>
          <cell r="J379">
            <v>772000</v>
          </cell>
          <cell r="K379">
            <v>1284000</v>
          </cell>
        </row>
        <row r="380">
          <cell r="A380" t="str">
            <v>가설사무실(콘테이너형)</v>
          </cell>
          <cell r="B380" t="str">
            <v>3 개월</v>
          </cell>
          <cell r="C380">
            <v>20</v>
          </cell>
          <cell r="D380" t="str">
            <v>㎡</v>
          </cell>
          <cell r="E380">
            <v>25600</v>
          </cell>
          <cell r="F380">
            <v>512000</v>
          </cell>
          <cell r="G380">
            <v>0</v>
          </cell>
          <cell r="H380">
            <v>0</v>
          </cell>
          <cell r="I380">
            <v>38600</v>
          </cell>
          <cell r="J380">
            <v>772000</v>
          </cell>
          <cell r="K380">
            <v>1284000</v>
          </cell>
        </row>
        <row r="381">
          <cell r="A381" t="str">
            <v>가설창고(콘테이너형)</v>
          </cell>
          <cell r="B381" t="str">
            <v>12 개월</v>
          </cell>
          <cell r="C381">
            <v>20</v>
          </cell>
          <cell r="D381" t="str">
            <v>㎡</v>
          </cell>
          <cell r="E381">
            <v>25600</v>
          </cell>
          <cell r="F381">
            <v>512000</v>
          </cell>
          <cell r="G381">
            <v>0</v>
          </cell>
          <cell r="H381">
            <v>0</v>
          </cell>
          <cell r="I381">
            <v>38600</v>
          </cell>
          <cell r="J381">
            <v>772000</v>
          </cell>
          <cell r="K381">
            <v>1284000</v>
          </cell>
        </row>
        <row r="382">
          <cell r="A382" t="str">
            <v>가설창고(콘테이너형)</v>
          </cell>
          <cell r="B382" t="str">
            <v>6 개월</v>
          </cell>
          <cell r="C382">
            <v>20</v>
          </cell>
          <cell r="D382" t="str">
            <v>㎡</v>
          </cell>
          <cell r="E382">
            <v>25600</v>
          </cell>
          <cell r="F382">
            <v>512000</v>
          </cell>
          <cell r="G382">
            <v>0</v>
          </cell>
          <cell r="H382">
            <v>0</v>
          </cell>
          <cell r="I382">
            <v>38600</v>
          </cell>
          <cell r="J382">
            <v>772000</v>
          </cell>
          <cell r="K382">
            <v>1284000</v>
          </cell>
        </row>
        <row r="383">
          <cell r="A383" t="str">
            <v>가설창고(콘테이너형)</v>
          </cell>
          <cell r="B383" t="str">
            <v>3 개월</v>
          </cell>
          <cell r="C383">
            <v>20</v>
          </cell>
          <cell r="D383" t="str">
            <v>㎡</v>
          </cell>
          <cell r="E383">
            <v>25600</v>
          </cell>
          <cell r="F383">
            <v>512000</v>
          </cell>
          <cell r="G383">
            <v>0</v>
          </cell>
          <cell r="H383">
            <v>0</v>
          </cell>
          <cell r="I383">
            <v>38600</v>
          </cell>
          <cell r="J383">
            <v>772000</v>
          </cell>
          <cell r="K383">
            <v>1284000</v>
          </cell>
        </row>
        <row r="384">
          <cell r="A384" t="str">
            <v>가설 변소</v>
          </cell>
          <cell r="B384" t="str">
            <v>12 개월</v>
          </cell>
          <cell r="C384">
            <v>30</v>
          </cell>
          <cell r="D384" t="str">
            <v>㎡</v>
          </cell>
          <cell r="E384">
            <v>23350</v>
          </cell>
          <cell r="F384">
            <v>700500</v>
          </cell>
          <cell r="G384">
            <v>0</v>
          </cell>
          <cell r="H384">
            <v>0</v>
          </cell>
          <cell r="I384">
            <v>37280</v>
          </cell>
          <cell r="J384">
            <v>1118400</v>
          </cell>
          <cell r="K384">
            <v>1818900</v>
          </cell>
        </row>
        <row r="385">
          <cell r="A385" t="str">
            <v>가설 작업헛간</v>
          </cell>
          <cell r="B385" t="str">
            <v>12 개월</v>
          </cell>
          <cell r="C385">
            <v>30</v>
          </cell>
          <cell r="D385" t="str">
            <v>㎡</v>
          </cell>
          <cell r="E385">
            <v>23350</v>
          </cell>
          <cell r="F385">
            <v>700500</v>
          </cell>
          <cell r="G385">
            <v>0</v>
          </cell>
          <cell r="H385">
            <v>0</v>
          </cell>
          <cell r="I385">
            <v>37280</v>
          </cell>
          <cell r="J385">
            <v>1118400</v>
          </cell>
          <cell r="K385">
            <v>1818900</v>
          </cell>
        </row>
        <row r="386">
          <cell r="A386" t="str">
            <v>안전 보호책 제작</v>
          </cell>
          <cell r="B386" t="str">
            <v>12월미만</v>
          </cell>
          <cell r="C386">
            <v>70</v>
          </cell>
          <cell r="D386" t="str">
            <v>M</v>
          </cell>
          <cell r="E386">
            <v>1260</v>
          </cell>
          <cell r="F386">
            <v>88200</v>
          </cell>
          <cell r="G386">
            <v>0</v>
          </cell>
          <cell r="H386">
            <v>0</v>
          </cell>
          <cell r="I386">
            <v>2230</v>
          </cell>
          <cell r="J386">
            <v>156100</v>
          </cell>
          <cell r="K386">
            <v>244300</v>
          </cell>
        </row>
        <row r="387">
          <cell r="A387" t="str">
            <v>안전보호책설치철거</v>
          </cell>
          <cell r="B387" t="str">
            <v>인력</v>
          </cell>
          <cell r="C387">
            <v>2000</v>
          </cell>
          <cell r="D387" t="str">
            <v>M</v>
          </cell>
          <cell r="E387">
            <v>0</v>
          </cell>
          <cell r="F387">
            <v>0</v>
          </cell>
          <cell r="G387">
            <v>700</v>
          </cell>
          <cell r="H387">
            <v>1400000</v>
          </cell>
          <cell r="I387">
            <v>0</v>
          </cell>
          <cell r="J387">
            <v>0</v>
          </cell>
          <cell r="K387">
            <v>1400000</v>
          </cell>
        </row>
        <row r="388">
          <cell r="A388" t="str">
            <v>임시 통행 발판</v>
          </cell>
          <cell r="B388" t="str">
            <v>0.9*1.8</v>
          </cell>
          <cell r="C388">
            <v>40</v>
          </cell>
          <cell r="D388" t="str">
            <v>개소</v>
          </cell>
          <cell r="E388">
            <v>1000</v>
          </cell>
          <cell r="F388">
            <v>40000</v>
          </cell>
          <cell r="G388">
            <v>1800</v>
          </cell>
          <cell r="H388">
            <v>72000</v>
          </cell>
          <cell r="I388">
            <v>0</v>
          </cell>
          <cell r="J388">
            <v>0</v>
          </cell>
          <cell r="K388">
            <v>112000</v>
          </cell>
        </row>
        <row r="389">
          <cell r="A389" t="str">
            <v>전 주 보 호 공</v>
          </cell>
          <cell r="B389">
            <v>0</v>
          </cell>
          <cell r="C389">
            <v>5</v>
          </cell>
          <cell r="D389" t="str">
            <v>개소</v>
          </cell>
          <cell r="E389">
            <v>1200</v>
          </cell>
          <cell r="F389">
            <v>6000</v>
          </cell>
          <cell r="G389">
            <v>16200</v>
          </cell>
          <cell r="H389">
            <v>81000</v>
          </cell>
          <cell r="I389">
            <v>0</v>
          </cell>
          <cell r="J389">
            <v>0</v>
          </cell>
          <cell r="K389">
            <v>87000</v>
          </cell>
        </row>
        <row r="390">
          <cell r="A390" t="str">
            <v>전화 케이블 보호공</v>
          </cell>
          <cell r="B390">
            <v>0</v>
          </cell>
          <cell r="C390">
            <v>20</v>
          </cell>
          <cell r="D390" t="str">
            <v>개소</v>
          </cell>
          <cell r="E390">
            <v>2400</v>
          </cell>
          <cell r="F390">
            <v>48000</v>
          </cell>
          <cell r="G390">
            <v>8100</v>
          </cell>
          <cell r="H390">
            <v>162000</v>
          </cell>
          <cell r="I390">
            <v>0</v>
          </cell>
          <cell r="J390">
            <v>0</v>
          </cell>
          <cell r="K390">
            <v>210000</v>
          </cell>
        </row>
        <row r="391">
          <cell r="A391" t="str">
            <v>토   류    공</v>
          </cell>
          <cell r="B391" t="str">
            <v>D=80~150</v>
          </cell>
          <cell r="C391">
            <v>4</v>
          </cell>
          <cell r="D391" t="str">
            <v>M</v>
          </cell>
          <cell r="E391">
            <v>2255</v>
          </cell>
          <cell r="F391">
            <v>9020</v>
          </cell>
          <cell r="G391">
            <v>6247</v>
          </cell>
          <cell r="H391">
            <v>24988</v>
          </cell>
          <cell r="I391">
            <v>0</v>
          </cell>
          <cell r="J391">
            <v>0</v>
          </cell>
          <cell r="K391">
            <v>34008</v>
          </cell>
        </row>
        <row r="392">
          <cell r="A392" t="str">
            <v>토   류    공</v>
          </cell>
          <cell r="B392" t="str">
            <v>D=200~400</v>
          </cell>
          <cell r="C392">
            <v>4</v>
          </cell>
          <cell r="D392" t="str">
            <v>M</v>
          </cell>
          <cell r="E392">
            <v>2612</v>
          </cell>
          <cell r="F392">
            <v>10448</v>
          </cell>
          <cell r="G392">
            <v>6247</v>
          </cell>
          <cell r="H392">
            <v>24988</v>
          </cell>
          <cell r="I392">
            <v>0</v>
          </cell>
          <cell r="J392">
            <v>0</v>
          </cell>
          <cell r="K392">
            <v>35436</v>
          </cell>
        </row>
        <row r="393">
          <cell r="A393" t="str">
            <v>토   류    공</v>
          </cell>
          <cell r="B393" t="str">
            <v>D=450~900</v>
          </cell>
          <cell r="C393">
            <v>4</v>
          </cell>
          <cell r="D393" t="str">
            <v>M</v>
          </cell>
          <cell r="E393">
            <v>3115</v>
          </cell>
          <cell r="F393">
            <v>12460</v>
          </cell>
          <cell r="G393">
            <v>9947</v>
          </cell>
          <cell r="H393">
            <v>39788</v>
          </cell>
          <cell r="I393">
            <v>0</v>
          </cell>
          <cell r="J393">
            <v>0</v>
          </cell>
          <cell r="K393">
            <v>52248</v>
          </cell>
        </row>
        <row r="394">
          <cell r="A394" t="str">
            <v>하수도복구(오지토)</v>
          </cell>
          <cell r="B394" t="str">
            <v>90*0.6</v>
          </cell>
          <cell r="C394">
            <v>10</v>
          </cell>
          <cell r="D394" t="str">
            <v>개소</v>
          </cell>
          <cell r="E394">
            <v>0</v>
          </cell>
          <cell r="F394">
            <v>0</v>
          </cell>
          <cell r="G394">
            <v>951</v>
          </cell>
          <cell r="H394">
            <v>9510</v>
          </cell>
          <cell r="I394">
            <v>0</v>
          </cell>
          <cell r="J394">
            <v>0</v>
          </cell>
          <cell r="K394">
            <v>9510</v>
          </cell>
        </row>
        <row r="395">
          <cell r="A395" t="str">
            <v>하수도복구(오지토)</v>
          </cell>
          <cell r="B395" t="str">
            <v>120*0.6</v>
          </cell>
          <cell r="C395">
            <v>10</v>
          </cell>
          <cell r="D395" t="str">
            <v>개소</v>
          </cell>
          <cell r="E395">
            <v>0</v>
          </cell>
          <cell r="F395">
            <v>0</v>
          </cell>
          <cell r="G395">
            <v>4620</v>
          </cell>
          <cell r="H395">
            <v>46200</v>
          </cell>
          <cell r="I395">
            <v>0</v>
          </cell>
          <cell r="J395">
            <v>0</v>
          </cell>
          <cell r="K395">
            <v>46200</v>
          </cell>
        </row>
        <row r="396">
          <cell r="A396" t="str">
            <v>하수도복구(오지토)</v>
          </cell>
          <cell r="B396" t="str">
            <v>150*0.6</v>
          </cell>
          <cell r="C396">
            <v>10</v>
          </cell>
          <cell r="D396" t="str">
            <v>개소</v>
          </cell>
          <cell r="E396">
            <v>1200</v>
          </cell>
          <cell r="F396">
            <v>12000</v>
          </cell>
          <cell r="G396">
            <v>4560</v>
          </cell>
          <cell r="H396">
            <v>45600</v>
          </cell>
          <cell r="I396">
            <v>0</v>
          </cell>
          <cell r="J396">
            <v>0</v>
          </cell>
          <cell r="K396">
            <v>57600</v>
          </cell>
        </row>
        <row r="397">
          <cell r="A397" t="str">
            <v>하수도복구공 (PVC)</v>
          </cell>
          <cell r="B397" t="str">
            <v>D=100</v>
          </cell>
          <cell r="C397">
            <v>130</v>
          </cell>
          <cell r="D397" t="str">
            <v>개소</v>
          </cell>
          <cell r="E397">
            <v>1560</v>
          </cell>
          <cell r="F397">
            <v>202800</v>
          </cell>
          <cell r="G397">
            <v>2990</v>
          </cell>
          <cell r="H397">
            <v>388700</v>
          </cell>
          <cell r="I397">
            <v>0</v>
          </cell>
          <cell r="J397">
            <v>0</v>
          </cell>
          <cell r="K397">
            <v>591500</v>
          </cell>
        </row>
        <row r="398">
          <cell r="A398" t="str">
            <v>하수도복구공 (PVC)</v>
          </cell>
          <cell r="B398" t="str">
            <v>D=150</v>
          </cell>
          <cell r="C398">
            <v>70</v>
          </cell>
          <cell r="D398" t="str">
            <v>개소</v>
          </cell>
          <cell r="E398">
            <v>3540</v>
          </cell>
          <cell r="F398">
            <v>247800</v>
          </cell>
          <cell r="G398">
            <v>5980</v>
          </cell>
          <cell r="H398">
            <v>418600</v>
          </cell>
          <cell r="I398">
            <v>0</v>
          </cell>
          <cell r="J398">
            <v>0</v>
          </cell>
          <cell r="K398">
            <v>666400</v>
          </cell>
        </row>
        <row r="399">
          <cell r="A399" t="str">
            <v>하수도복구공 (흄관)</v>
          </cell>
          <cell r="B399" t="str">
            <v>D=300</v>
          </cell>
          <cell r="C399">
            <v>50</v>
          </cell>
          <cell r="D399" t="str">
            <v>M</v>
          </cell>
          <cell r="E399">
            <v>8500</v>
          </cell>
          <cell r="F399">
            <v>425000</v>
          </cell>
          <cell r="G399">
            <v>13000</v>
          </cell>
          <cell r="H399">
            <v>650000</v>
          </cell>
          <cell r="I399">
            <v>10</v>
          </cell>
          <cell r="J399">
            <v>500</v>
          </cell>
          <cell r="K399">
            <v>1075500</v>
          </cell>
        </row>
        <row r="400">
          <cell r="A400" t="str">
            <v>하수도복구공 (흄관)</v>
          </cell>
          <cell r="B400" t="str">
            <v>D=450</v>
          </cell>
          <cell r="C400">
            <v>40</v>
          </cell>
          <cell r="D400" t="str">
            <v>M</v>
          </cell>
          <cell r="E400">
            <v>10000</v>
          </cell>
          <cell r="F400">
            <v>400000</v>
          </cell>
          <cell r="G400">
            <v>25500</v>
          </cell>
          <cell r="H400">
            <v>1020000</v>
          </cell>
          <cell r="I400">
            <v>20</v>
          </cell>
          <cell r="J400">
            <v>800</v>
          </cell>
          <cell r="K400">
            <v>1420800</v>
          </cell>
        </row>
        <row r="401">
          <cell r="A401" t="str">
            <v>하수도복구공 (흄관)</v>
          </cell>
          <cell r="B401" t="str">
            <v>D=600</v>
          </cell>
          <cell r="C401">
            <v>30</v>
          </cell>
          <cell r="D401" t="str">
            <v>M</v>
          </cell>
          <cell r="E401">
            <v>15500</v>
          </cell>
          <cell r="F401">
            <v>465000</v>
          </cell>
          <cell r="G401">
            <v>38500</v>
          </cell>
          <cell r="H401">
            <v>1155000</v>
          </cell>
          <cell r="I401">
            <v>30</v>
          </cell>
          <cell r="J401">
            <v>900</v>
          </cell>
          <cell r="K401">
            <v>1620900</v>
          </cell>
        </row>
        <row r="402">
          <cell r="A402" t="str">
            <v>하수도복구공 (흄관)</v>
          </cell>
          <cell r="B402" t="str">
            <v>D=800</v>
          </cell>
          <cell r="C402">
            <v>10</v>
          </cell>
          <cell r="D402" t="str">
            <v>M</v>
          </cell>
          <cell r="E402">
            <v>10005</v>
          </cell>
          <cell r="F402">
            <v>100050</v>
          </cell>
          <cell r="G402">
            <v>20867</v>
          </cell>
          <cell r="H402">
            <v>208670</v>
          </cell>
          <cell r="I402">
            <v>40</v>
          </cell>
          <cell r="J402">
            <v>400</v>
          </cell>
          <cell r="K402">
            <v>309120</v>
          </cell>
        </row>
        <row r="403">
          <cell r="A403" t="str">
            <v>흄관 절단공</v>
          </cell>
          <cell r="B403" t="str">
            <v>D=800</v>
          </cell>
          <cell r="C403">
            <v>6</v>
          </cell>
          <cell r="D403" t="str">
            <v>개당</v>
          </cell>
          <cell r="E403">
            <v>0</v>
          </cell>
          <cell r="F403">
            <v>0</v>
          </cell>
          <cell r="G403">
            <v>17290</v>
          </cell>
          <cell r="H403">
            <v>103740</v>
          </cell>
          <cell r="I403">
            <v>520</v>
          </cell>
          <cell r="J403">
            <v>3120</v>
          </cell>
          <cell r="K403">
            <v>106860</v>
          </cell>
        </row>
        <row r="404">
          <cell r="A404" t="str">
            <v>수   채   공</v>
          </cell>
          <cell r="B404" t="str">
            <v>D=80~350</v>
          </cell>
          <cell r="C404">
            <v>25</v>
          </cell>
          <cell r="D404" t="str">
            <v>HR</v>
          </cell>
          <cell r="E404">
            <v>380</v>
          </cell>
          <cell r="F404">
            <v>9500</v>
          </cell>
          <cell r="G404">
            <v>3060</v>
          </cell>
          <cell r="H404">
            <v>76500</v>
          </cell>
          <cell r="I404">
            <v>80</v>
          </cell>
          <cell r="J404">
            <v>2000</v>
          </cell>
          <cell r="K404">
            <v>88000</v>
          </cell>
        </row>
        <row r="405">
          <cell r="A405" t="str">
            <v>수   채   공</v>
          </cell>
          <cell r="B405" t="str">
            <v>D=400이상</v>
          </cell>
          <cell r="C405">
            <v>5</v>
          </cell>
          <cell r="D405" t="str">
            <v>HR</v>
          </cell>
          <cell r="E405">
            <v>269</v>
          </cell>
          <cell r="F405">
            <v>1345</v>
          </cell>
          <cell r="G405">
            <v>2926</v>
          </cell>
          <cell r="H405">
            <v>14630</v>
          </cell>
          <cell r="I405">
            <v>51</v>
          </cell>
          <cell r="J405">
            <v>255</v>
          </cell>
          <cell r="K405">
            <v>16230</v>
          </cell>
        </row>
        <row r="406">
          <cell r="A406" t="str">
            <v>수채공</v>
          </cell>
          <cell r="B406" t="str">
            <v>정자분기</v>
          </cell>
          <cell r="C406">
            <v>25</v>
          </cell>
          <cell r="D406" t="str">
            <v>인</v>
          </cell>
          <cell r="E406">
            <v>0</v>
          </cell>
          <cell r="F406">
            <v>0</v>
          </cell>
          <cell r="G406">
            <v>27200</v>
          </cell>
          <cell r="H406">
            <v>680000</v>
          </cell>
          <cell r="I406">
            <v>0</v>
          </cell>
          <cell r="J406">
            <v>0</v>
          </cell>
          <cell r="K406">
            <v>680000</v>
          </cell>
        </row>
        <row r="407">
          <cell r="A407" t="str">
            <v>관로못 설치공</v>
          </cell>
          <cell r="C407">
            <v>5</v>
          </cell>
          <cell r="D407" t="str">
            <v>개소</v>
          </cell>
          <cell r="E407">
            <v>0</v>
          </cell>
          <cell r="F407">
            <v>0</v>
          </cell>
          <cell r="G407">
            <v>9380</v>
          </cell>
          <cell r="H407">
            <v>46900</v>
          </cell>
          <cell r="I407">
            <v>100</v>
          </cell>
          <cell r="J407">
            <v>500</v>
          </cell>
          <cell r="K407">
            <v>47400</v>
          </cell>
        </row>
        <row r="408">
          <cell r="A408" t="str">
            <v>배 관 탐 지 공</v>
          </cell>
          <cell r="B408">
            <v>0</v>
          </cell>
          <cell r="C408">
            <v>380</v>
          </cell>
          <cell r="D408" t="str">
            <v>개소</v>
          </cell>
          <cell r="E408">
            <v>0</v>
          </cell>
          <cell r="F408">
            <v>0</v>
          </cell>
          <cell r="G408">
            <v>1800</v>
          </cell>
          <cell r="H408">
            <v>684000</v>
          </cell>
          <cell r="I408">
            <v>50</v>
          </cell>
          <cell r="J408">
            <v>19000</v>
          </cell>
          <cell r="K408">
            <v>703000</v>
          </cell>
        </row>
        <row r="409">
          <cell r="A409" t="str">
            <v>이동운반비</v>
          </cell>
          <cell r="B409">
            <v>0</v>
          </cell>
          <cell r="C409">
            <v>380</v>
          </cell>
          <cell r="D409" t="str">
            <v>개소</v>
          </cell>
          <cell r="E409">
            <v>0</v>
          </cell>
          <cell r="F409">
            <v>0</v>
          </cell>
          <cell r="G409">
            <v>0</v>
          </cell>
          <cell r="H409">
            <v>0</v>
          </cell>
          <cell r="I409">
            <v>5700</v>
          </cell>
          <cell r="J409">
            <v>2166000</v>
          </cell>
          <cell r="K409">
            <v>2166000</v>
          </cell>
        </row>
        <row r="410">
          <cell r="A410" t="str">
            <v>소      계</v>
          </cell>
          <cell r="B410" t="str">
            <v/>
          </cell>
          <cell r="D410" t="str">
            <v/>
          </cell>
          <cell r="F410">
            <v>10188123</v>
          </cell>
          <cell r="H410">
            <v>7352814</v>
          </cell>
          <cell r="J410">
            <v>14889575</v>
          </cell>
          <cell r="K410">
            <v>32430512</v>
          </cell>
        </row>
        <row r="411">
          <cell r="A411" t="str">
            <v>계</v>
          </cell>
          <cell r="B411" t="str">
            <v/>
          </cell>
          <cell r="D411" t="str">
            <v/>
          </cell>
          <cell r="E411" t="str">
            <v/>
          </cell>
          <cell r="F411">
            <v>17966172</v>
          </cell>
          <cell r="G411" t="str">
            <v/>
          </cell>
          <cell r="H411">
            <v>343311748</v>
          </cell>
          <cell r="I411" t="str">
            <v/>
          </cell>
          <cell r="J411">
            <v>23834383</v>
          </cell>
          <cell r="K411">
            <v>385121613</v>
          </cell>
        </row>
        <row r="412">
          <cell r="A412" t="str">
            <v>5. 간접노무비</v>
          </cell>
          <cell r="C412">
            <v>1</v>
          </cell>
          <cell r="D412" t="str">
            <v>식</v>
          </cell>
          <cell r="K412">
            <v>48060000</v>
          </cell>
        </row>
        <row r="413">
          <cell r="A413" t="str">
            <v>6. 기 타 경 비</v>
          </cell>
          <cell r="C413">
            <v>1</v>
          </cell>
          <cell r="D413" t="str">
            <v>식</v>
          </cell>
          <cell r="K413">
            <v>14730000</v>
          </cell>
        </row>
        <row r="414">
          <cell r="A414" t="str">
            <v>순   공  사  비</v>
          </cell>
          <cell r="K414">
            <v>447902303</v>
          </cell>
        </row>
        <row r="415">
          <cell r="A415" t="str">
            <v>7. 일반관리비</v>
          </cell>
          <cell r="C415">
            <v>1</v>
          </cell>
          <cell r="D415" t="str">
            <v>식</v>
          </cell>
          <cell r="K415">
            <v>24630000</v>
          </cell>
        </row>
        <row r="416">
          <cell r="A416" t="str">
            <v>8. 이      윤</v>
          </cell>
          <cell r="C416">
            <v>1</v>
          </cell>
          <cell r="D416" t="str">
            <v>식</v>
          </cell>
          <cell r="K416">
            <v>68146709.649999991</v>
          </cell>
        </row>
        <row r="417">
          <cell r="A417" t="str">
            <v>9. 사급자재비</v>
          </cell>
          <cell r="C417">
            <v>1</v>
          </cell>
          <cell r="D417" t="str">
            <v>식</v>
          </cell>
          <cell r="K417">
            <v>4956951</v>
          </cell>
        </row>
        <row r="418">
          <cell r="A418" t="str">
            <v>공  급  가  액</v>
          </cell>
          <cell r="K418">
            <v>545635963.64999998</v>
          </cell>
        </row>
        <row r="419">
          <cell r="A419" t="str">
            <v>10. 부가가치세</v>
          </cell>
          <cell r="C419">
            <v>1</v>
          </cell>
          <cell r="D419" t="str">
            <v>식</v>
          </cell>
          <cell r="K419">
            <v>54563597</v>
          </cell>
        </row>
        <row r="420">
          <cell r="A420" t="str">
            <v>11. 폐기물처리비</v>
          </cell>
          <cell r="C420">
            <v>1</v>
          </cell>
          <cell r="D420" t="str">
            <v>식</v>
          </cell>
          <cell r="K420">
            <v>5956800</v>
          </cell>
        </row>
        <row r="421">
          <cell r="A421" t="str">
            <v>도   급   액</v>
          </cell>
          <cell r="K421">
            <v>606156360.64999998</v>
          </cell>
        </row>
        <row r="422">
          <cell r="A422" t="str">
            <v>사   급   자   재   내  역</v>
          </cell>
        </row>
        <row r="423">
          <cell r="A423" t="str">
            <v>스테인레스 강관</v>
          </cell>
          <cell r="B423" t="str">
            <v>13</v>
          </cell>
          <cell r="C423">
            <v>40</v>
          </cell>
          <cell r="D423" t="str">
            <v>M</v>
          </cell>
          <cell r="E423">
            <v>790</v>
          </cell>
          <cell r="F423">
            <v>31600</v>
          </cell>
          <cell r="K423">
            <v>31600</v>
          </cell>
        </row>
        <row r="424">
          <cell r="A424" t="str">
            <v>스테인레스 강관</v>
          </cell>
          <cell r="B424" t="str">
            <v>20</v>
          </cell>
          <cell r="C424">
            <v>100</v>
          </cell>
          <cell r="D424" t="str">
            <v>M</v>
          </cell>
          <cell r="E424">
            <v>850</v>
          </cell>
          <cell r="F424">
            <v>85000</v>
          </cell>
          <cell r="K424">
            <v>85000</v>
          </cell>
        </row>
        <row r="425">
          <cell r="A425" t="str">
            <v>스테인레스 강관</v>
          </cell>
          <cell r="B425" t="str">
            <v>25</v>
          </cell>
          <cell r="C425">
            <v>10</v>
          </cell>
          <cell r="D425" t="str">
            <v>M</v>
          </cell>
          <cell r="E425">
            <v>960</v>
          </cell>
          <cell r="F425">
            <v>9600</v>
          </cell>
          <cell r="K425">
            <v>9600</v>
          </cell>
        </row>
        <row r="426">
          <cell r="A426" t="str">
            <v>스테인레스 강관</v>
          </cell>
          <cell r="B426" t="str">
            <v>30</v>
          </cell>
          <cell r="C426">
            <v>4</v>
          </cell>
          <cell r="D426" t="str">
            <v>M</v>
          </cell>
          <cell r="E426">
            <v>2140</v>
          </cell>
          <cell r="F426">
            <v>8560</v>
          </cell>
          <cell r="K426">
            <v>8560</v>
          </cell>
        </row>
        <row r="427">
          <cell r="A427" t="str">
            <v>스테인레스 강관</v>
          </cell>
          <cell r="B427" t="str">
            <v>40</v>
          </cell>
          <cell r="C427">
            <v>10</v>
          </cell>
          <cell r="D427" t="str">
            <v>M</v>
          </cell>
          <cell r="E427">
            <v>2610</v>
          </cell>
          <cell r="F427">
            <v>26100</v>
          </cell>
          <cell r="K427">
            <v>26100</v>
          </cell>
        </row>
        <row r="428">
          <cell r="A428" t="str">
            <v>스테인레스 강관</v>
          </cell>
          <cell r="B428" t="str">
            <v>50</v>
          </cell>
          <cell r="C428">
            <v>2</v>
          </cell>
          <cell r="D428" t="str">
            <v>M</v>
          </cell>
          <cell r="E428">
            <v>2770</v>
          </cell>
          <cell r="F428">
            <v>5540</v>
          </cell>
          <cell r="K428">
            <v>5540</v>
          </cell>
        </row>
        <row r="429">
          <cell r="A429" t="str">
            <v>수도계량기보호통</v>
          </cell>
          <cell r="B429" t="str">
            <v>13*110</v>
          </cell>
          <cell r="C429">
            <v>1</v>
          </cell>
          <cell r="D429" t="str">
            <v>조</v>
          </cell>
          <cell r="E429">
            <v>9644</v>
          </cell>
          <cell r="F429">
            <v>9644</v>
          </cell>
          <cell r="K429">
            <v>9644</v>
          </cell>
        </row>
        <row r="430">
          <cell r="A430" t="str">
            <v>수도계량기보호통</v>
          </cell>
          <cell r="B430" t="str">
            <v>20*110</v>
          </cell>
          <cell r="C430">
            <v>1</v>
          </cell>
          <cell r="D430" t="str">
            <v>조</v>
          </cell>
          <cell r="E430">
            <v>14434</v>
          </cell>
          <cell r="F430">
            <v>14434</v>
          </cell>
          <cell r="K430">
            <v>14434</v>
          </cell>
        </row>
        <row r="431">
          <cell r="A431" t="str">
            <v>수도계량기보호통</v>
          </cell>
          <cell r="B431" t="str">
            <v>25*110</v>
          </cell>
          <cell r="C431">
            <v>1</v>
          </cell>
          <cell r="D431" t="str">
            <v>조</v>
          </cell>
          <cell r="E431">
            <v>15963</v>
          </cell>
          <cell r="F431">
            <v>15963</v>
          </cell>
          <cell r="K431">
            <v>15963</v>
          </cell>
        </row>
        <row r="432">
          <cell r="A432" t="str">
            <v>수도계량기보호통</v>
          </cell>
          <cell r="B432" t="str">
            <v>40*110</v>
          </cell>
          <cell r="C432">
            <v>1</v>
          </cell>
          <cell r="D432" t="str">
            <v>조</v>
          </cell>
          <cell r="E432">
            <v>49146</v>
          </cell>
          <cell r="F432">
            <v>49146</v>
          </cell>
          <cell r="K432">
            <v>49146</v>
          </cell>
        </row>
        <row r="433">
          <cell r="A433" t="str">
            <v>수도계량기보호통</v>
          </cell>
          <cell r="B433" t="str">
            <v>50*110</v>
          </cell>
          <cell r="C433">
            <v>1</v>
          </cell>
          <cell r="D433" t="str">
            <v>조</v>
          </cell>
          <cell r="E433">
            <v>52043</v>
          </cell>
          <cell r="F433">
            <v>52043</v>
          </cell>
          <cell r="K433">
            <v>52043</v>
          </cell>
        </row>
        <row r="434">
          <cell r="A434" t="str">
            <v>쌔들분수전(SP,VP)</v>
          </cell>
          <cell r="B434" t="str">
            <v>40*20</v>
          </cell>
          <cell r="C434">
            <v>1</v>
          </cell>
          <cell r="D434" t="str">
            <v>개</v>
          </cell>
          <cell r="E434">
            <v>4251</v>
          </cell>
          <cell r="F434">
            <v>4251</v>
          </cell>
          <cell r="K434">
            <v>4251</v>
          </cell>
        </row>
        <row r="435">
          <cell r="A435" t="str">
            <v>쌔들분수전(SP,VP)</v>
          </cell>
          <cell r="B435" t="str">
            <v>50*20</v>
          </cell>
          <cell r="C435">
            <v>1</v>
          </cell>
          <cell r="D435" t="str">
            <v>개</v>
          </cell>
          <cell r="E435">
            <v>4277</v>
          </cell>
          <cell r="F435">
            <v>4277</v>
          </cell>
          <cell r="K435">
            <v>4277</v>
          </cell>
        </row>
        <row r="436">
          <cell r="A436" t="str">
            <v>쌔들분수전(CIP용)</v>
          </cell>
          <cell r="B436" t="str">
            <v>80*20</v>
          </cell>
          <cell r="C436">
            <v>1</v>
          </cell>
          <cell r="D436" t="str">
            <v>개</v>
          </cell>
          <cell r="E436">
            <v>4665</v>
          </cell>
          <cell r="F436">
            <v>4665</v>
          </cell>
          <cell r="K436">
            <v>4665</v>
          </cell>
        </row>
        <row r="437">
          <cell r="A437" t="str">
            <v>쌔들분수전(CIP용)</v>
          </cell>
          <cell r="B437" t="str">
            <v>80*25</v>
          </cell>
          <cell r="C437">
            <v>1</v>
          </cell>
          <cell r="D437" t="str">
            <v>개</v>
          </cell>
          <cell r="E437">
            <v>5708</v>
          </cell>
          <cell r="F437">
            <v>5708</v>
          </cell>
          <cell r="K437">
            <v>5708</v>
          </cell>
        </row>
        <row r="438">
          <cell r="A438" t="str">
            <v>쌔들분수전(CIP용)</v>
          </cell>
          <cell r="B438" t="str">
            <v>80*40</v>
          </cell>
          <cell r="C438">
            <v>1</v>
          </cell>
          <cell r="D438" t="str">
            <v>개</v>
          </cell>
          <cell r="E438">
            <v>11556</v>
          </cell>
          <cell r="F438">
            <v>11556</v>
          </cell>
          <cell r="K438">
            <v>11556</v>
          </cell>
        </row>
        <row r="439">
          <cell r="A439" t="str">
            <v>쌔들분수전(CIP용)</v>
          </cell>
          <cell r="B439" t="str">
            <v>100*20</v>
          </cell>
          <cell r="C439">
            <v>1</v>
          </cell>
          <cell r="D439" t="str">
            <v>개</v>
          </cell>
          <cell r="E439">
            <v>4951</v>
          </cell>
          <cell r="F439">
            <v>4951</v>
          </cell>
          <cell r="K439">
            <v>4951</v>
          </cell>
        </row>
        <row r="440">
          <cell r="A440" t="str">
            <v>쌔들분수전(CIP용)</v>
          </cell>
          <cell r="B440" t="str">
            <v>100*25</v>
          </cell>
          <cell r="C440">
            <v>1</v>
          </cell>
          <cell r="D440" t="str">
            <v>개</v>
          </cell>
          <cell r="E440">
            <v>5991</v>
          </cell>
          <cell r="F440">
            <v>5991</v>
          </cell>
          <cell r="K440">
            <v>5991</v>
          </cell>
        </row>
        <row r="441">
          <cell r="A441" t="str">
            <v>쌔들분수전(CIP용)</v>
          </cell>
          <cell r="B441" t="str">
            <v>100*40</v>
          </cell>
          <cell r="C441">
            <v>1</v>
          </cell>
          <cell r="D441" t="str">
            <v>개</v>
          </cell>
          <cell r="E441">
            <v>12033</v>
          </cell>
          <cell r="F441">
            <v>12033</v>
          </cell>
          <cell r="K441">
            <v>12033</v>
          </cell>
        </row>
        <row r="442">
          <cell r="A442" t="str">
            <v>쌔들분수전(CIP용)</v>
          </cell>
          <cell r="B442" t="str">
            <v>100*50</v>
          </cell>
          <cell r="C442">
            <v>1</v>
          </cell>
          <cell r="D442" t="str">
            <v>개</v>
          </cell>
          <cell r="E442">
            <v>15124</v>
          </cell>
          <cell r="F442">
            <v>15124</v>
          </cell>
          <cell r="K442">
            <v>15124</v>
          </cell>
        </row>
        <row r="443">
          <cell r="A443" t="str">
            <v>쌔들분수전(CIP용)</v>
          </cell>
          <cell r="B443" t="str">
            <v>150*20</v>
          </cell>
          <cell r="C443">
            <v>1</v>
          </cell>
          <cell r="D443" t="str">
            <v>개</v>
          </cell>
          <cell r="E443">
            <v>5234</v>
          </cell>
          <cell r="F443">
            <v>5234</v>
          </cell>
          <cell r="K443">
            <v>5234</v>
          </cell>
        </row>
        <row r="444">
          <cell r="A444" t="str">
            <v>쌔들분수전(CIP용)</v>
          </cell>
          <cell r="B444" t="str">
            <v>150*25</v>
          </cell>
          <cell r="C444">
            <v>1</v>
          </cell>
          <cell r="D444" t="str">
            <v>개</v>
          </cell>
          <cell r="E444">
            <v>6274</v>
          </cell>
          <cell r="F444">
            <v>6274</v>
          </cell>
          <cell r="K444">
            <v>6274</v>
          </cell>
        </row>
        <row r="445">
          <cell r="A445" t="str">
            <v>쌔들분수전(CIP용)</v>
          </cell>
          <cell r="B445" t="str">
            <v>150*40</v>
          </cell>
          <cell r="C445">
            <v>1</v>
          </cell>
          <cell r="D445" t="str">
            <v>개</v>
          </cell>
          <cell r="E445">
            <v>12510</v>
          </cell>
          <cell r="F445">
            <v>12510</v>
          </cell>
          <cell r="K445">
            <v>12510</v>
          </cell>
        </row>
        <row r="446">
          <cell r="A446" t="str">
            <v>쌔들분수전(CIP용)</v>
          </cell>
          <cell r="B446" t="str">
            <v>150*50</v>
          </cell>
          <cell r="C446">
            <v>1</v>
          </cell>
          <cell r="D446" t="str">
            <v>개</v>
          </cell>
          <cell r="E446">
            <v>15562</v>
          </cell>
          <cell r="F446">
            <v>15562</v>
          </cell>
          <cell r="K446">
            <v>15562</v>
          </cell>
        </row>
        <row r="447">
          <cell r="A447" t="str">
            <v>쌔들분수전(CIP용)</v>
          </cell>
          <cell r="B447" t="str">
            <v>200*25</v>
          </cell>
          <cell r="C447">
            <v>1</v>
          </cell>
          <cell r="D447" t="str">
            <v>개</v>
          </cell>
          <cell r="E447">
            <v>7609</v>
          </cell>
          <cell r="F447">
            <v>7609</v>
          </cell>
          <cell r="K447">
            <v>7609</v>
          </cell>
        </row>
        <row r="448">
          <cell r="A448" t="str">
            <v>쌔들분수전(CIP용)</v>
          </cell>
          <cell r="B448" t="str">
            <v>200*40</v>
          </cell>
          <cell r="C448">
            <v>1</v>
          </cell>
          <cell r="D448" t="str">
            <v>개</v>
          </cell>
          <cell r="E448">
            <v>13864</v>
          </cell>
          <cell r="F448">
            <v>13864</v>
          </cell>
          <cell r="K448">
            <v>13864</v>
          </cell>
        </row>
        <row r="449">
          <cell r="A449" t="str">
            <v>쌔들분수전(CIP용)</v>
          </cell>
          <cell r="B449" t="str">
            <v>200*50</v>
          </cell>
          <cell r="C449">
            <v>1</v>
          </cell>
          <cell r="D449" t="str">
            <v>개</v>
          </cell>
          <cell r="E449">
            <v>16923</v>
          </cell>
          <cell r="F449">
            <v>16923</v>
          </cell>
          <cell r="K449">
            <v>16923</v>
          </cell>
        </row>
        <row r="450">
          <cell r="A450" t="str">
            <v>SSP용 연결관</v>
          </cell>
          <cell r="B450" t="str">
            <v>20</v>
          </cell>
          <cell r="C450">
            <v>6</v>
          </cell>
          <cell r="D450" t="str">
            <v>개</v>
          </cell>
          <cell r="E450">
            <v>1147</v>
          </cell>
          <cell r="F450">
            <v>6882</v>
          </cell>
          <cell r="K450">
            <v>6882</v>
          </cell>
        </row>
        <row r="451">
          <cell r="A451" t="str">
            <v>SSP용 연결관</v>
          </cell>
          <cell r="B451" t="str">
            <v>25</v>
          </cell>
          <cell r="C451">
            <v>4</v>
          </cell>
          <cell r="D451" t="str">
            <v>개</v>
          </cell>
          <cell r="E451">
            <v>1475</v>
          </cell>
          <cell r="F451">
            <v>5900</v>
          </cell>
          <cell r="K451">
            <v>5900</v>
          </cell>
        </row>
        <row r="452">
          <cell r="A452" t="str">
            <v>SSP용 연결관</v>
          </cell>
          <cell r="B452" t="str">
            <v>40</v>
          </cell>
          <cell r="C452">
            <v>4</v>
          </cell>
          <cell r="D452" t="str">
            <v>개</v>
          </cell>
          <cell r="E452">
            <v>2973</v>
          </cell>
          <cell r="F452">
            <v>11892</v>
          </cell>
          <cell r="K452">
            <v>11892</v>
          </cell>
        </row>
        <row r="453">
          <cell r="A453" t="str">
            <v>SSP용 연결관</v>
          </cell>
          <cell r="B453" t="str">
            <v>50</v>
          </cell>
          <cell r="C453">
            <v>4</v>
          </cell>
          <cell r="D453" t="str">
            <v>개</v>
          </cell>
          <cell r="E453">
            <v>3927</v>
          </cell>
          <cell r="F453">
            <v>15708</v>
          </cell>
          <cell r="K453">
            <v>15708</v>
          </cell>
        </row>
        <row r="454">
          <cell r="A454" t="str">
            <v>SSP 엘보 (90。)</v>
          </cell>
          <cell r="B454" t="str">
            <v>13</v>
          </cell>
          <cell r="C454">
            <v>20</v>
          </cell>
          <cell r="D454" t="str">
            <v>개</v>
          </cell>
          <cell r="E454">
            <v>340</v>
          </cell>
          <cell r="F454">
            <v>6800</v>
          </cell>
          <cell r="K454">
            <v>6800</v>
          </cell>
        </row>
        <row r="455">
          <cell r="A455" t="str">
            <v>SSP 엘보 (90。)</v>
          </cell>
          <cell r="B455" t="str">
            <v>20</v>
          </cell>
          <cell r="C455">
            <v>120</v>
          </cell>
          <cell r="D455" t="str">
            <v>개</v>
          </cell>
          <cell r="E455">
            <v>420</v>
          </cell>
          <cell r="F455">
            <v>50400</v>
          </cell>
          <cell r="K455">
            <v>50400</v>
          </cell>
        </row>
        <row r="456">
          <cell r="A456" t="str">
            <v>SSP 엘보 (90。)</v>
          </cell>
          <cell r="B456" t="str">
            <v>25</v>
          </cell>
          <cell r="C456">
            <v>20</v>
          </cell>
          <cell r="D456" t="str">
            <v>개</v>
          </cell>
          <cell r="E456">
            <v>540</v>
          </cell>
          <cell r="F456">
            <v>10800</v>
          </cell>
          <cell r="K456">
            <v>10800</v>
          </cell>
        </row>
        <row r="457">
          <cell r="A457" t="str">
            <v>SSP 엘보 (90。)</v>
          </cell>
          <cell r="B457" t="str">
            <v>30</v>
          </cell>
          <cell r="C457">
            <v>4</v>
          </cell>
          <cell r="D457" t="str">
            <v>개</v>
          </cell>
          <cell r="E457">
            <v>1200</v>
          </cell>
          <cell r="F457">
            <v>4800</v>
          </cell>
          <cell r="K457">
            <v>4800</v>
          </cell>
        </row>
        <row r="458">
          <cell r="A458" t="str">
            <v>SSP 엘보 (90。)</v>
          </cell>
          <cell r="B458" t="str">
            <v>40</v>
          </cell>
          <cell r="C458">
            <v>4</v>
          </cell>
          <cell r="D458" t="str">
            <v>개</v>
          </cell>
          <cell r="E458">
            <v>1450</v>
          </cell>
          <cell r="F458">
            <v>5800</v>
          </cell>
          <cell r="K458">
            <v>5800</v>
          </cell>
        </row>
        <row r="459">
          <cell r="A459" t="str">
            <v>SSP 엘보 (90。)</v>
          </cell>
          <cell r="B459" t="str">
            <v>50</v>
          </cell>
          <cell r="C459">
            <v>2</v>
          </cell>
          <cell r="D459" t="str">
            <v>개</v>
          </cell>
          <cell r="E459">
            <v>1900</v>
          </cell>
          <cell r="F459">
            <v>3800</v>
          </cell>
          <cell r="K459">
            <v>3800</v>
          </cell>
        </row>
        <row r="460">
          <cell r="A460" t="str">
            <v xml:space="preserve"> SSP 소 켓</v>
          </cell>
          <cell r="B460" t="str">
            <v>13</v>
          </cell>
          <cell r="C460">
            <v>10</v>
          </cell>
          <cell r="D460" t="str">
            <v>개</v>
          </cell>
          <cell r="E460">
            <v>280</v>
          </cell>
          <cell r="F460">
            <v>2800</v>
          </cell>
          <cell r="K460">
            <v>2800</v>
          </cell>
        </row>
        <row r="461">
          <cell r="A461" t="str">
            <v xml:space="preserve"> SSP 소 켓</v>
          </cell>
          <cell r="B461" t="str">
            <v>20</v>
          </cell>
          <cell r="C461">
            <v>5</v>
          </cell>
          <cell r="D461" t="str">
            <v>개</v>
          </cell>
          <cell r="E461">
            <v>360</v>
          </cell>
          <cell r="F461">
            <v>1800</v>
          </cell>
          <cell r="K461">
            <v>1800</v>
          </cell>
        </row>
        <row r="462">
          <cell r="A462" t="str">
            <v xml:space="preserve"> SSP 소 켓</v>
          </cell>
          <cell r="B462" t="str">
            <v>25</v>
          </cell>
          <cell r="C462">
            <v>2</v>
          </cell>
          <cell r="D462" t="str">
            <v>개</v>
          </cell>
          <cell r="E462">
            <v>450</v>
          </cell>
          <cell r="F462">
            <v>900</v>
          </cell>
          <cell r="K462">
            <v>900</v>
          </cell>
        </row>
        <row r="463">
          <cell r="A463" t="str">
            <v xml:space="preserve"> SSP 소 켓</v>
          </cell>
          <cell r="B463" t="str">
            <v>30</v>
          </cell>
          <cell r="C463">
            <v>2</v>
          </cell>
          <cell r="D463" t="str">
            <v>개</v>
          </cell>
          <cell r="E463">
            <v>460</v>
          </cell>
          <cell r="F463">
            <v>920</v>
          </cell>
          <cell r="K463">
            <v>920</v>
          </cell>
        </row>
        <row r="464">
          <cell r="A464" t="str">
            <v xml:space="preserve"> SSP 소 켓</v>
          </cell>
          <cell r="B464" t="str">
            <v>40</v>
          </cell>
          <cell r="C464">
            <v>2</v>
          </cell>
          <cell r="D464" t="str">
            <v>개</v>
          </cell>
          <cell r="E464">
            <v>1180</v>
          </cell>
          <cell r="F464">
            <v>2360</v>
          </cell>
          <cell r="K464">
            <v>2360</v>
          </cell>
        </row>
        <row r="465">
          <cell r="A465" t="str">
            <v xml:space="preserve"> SSP 소 켓</v>
          </cell>
          <cell r="B465" t="str">
            <v>50</v>
          </cell>
          <cell r="C465">
            <v>2</v>
          </cell>
          <cell r="D465" t="str">
            <v>개</v>
          </cell>
          <cell r="E465">
            <v>1470</v>
          </cell>
          <cell r="F465">
            <v>2940</v>
          </cell>
          <cell r="K465">
            <v>2940</v>
          </cell>
        </row>
        <row r="466">
          <cell r="A466" t="str">
            <v>아답타 소켓(M)</v>
          </cell>
          <cell r="B466" t="str">
            <v>13*15</v>
          </cell>
          <cell r="C466">
            <v>20</v>
          </cell>
          <cell r="D466" t="str">
            <v>개</v>
          </cell>
          <cell r="E466">
            <v>284</v>
          </cell>
          <cell r="F466">
            <v>5680</v>
          </cell>
          <cell r="K466">
            <v>5680</v>
          </cell>
        </row>
        <row r="467">
          <cell r="A467" t="str">
            <v>아답타 소켓(M)</v>
          </cell>
          <cell r="B467" t="str">
            <v>20*20</v>
          </cell>
          <cell r="C467">
            <v>10</v>
          </cell>
          <cell r="D467" t="str">
            <v>개</v>
          </cell>
          <cell r="E467">
            <v>393</v>
          </cell>
          <cell r="F467">
            <v>3930</v>
          </cell>
          <cell r="K467">
            <v>3930</v>
          </cell>
        </row>
        <row r="468">
          <cell r="A468" t="str">
            <v>아답타 소켓(M)</v>
          </cell>
          <cell r="B468" t="str">
            <v>25*25</v>
          </cell>
          <cell r="C468">
            <v>8</v>
          </cell>
          <cell r="D468" t="str">
            <v>개</v>
          </cell>
          <cell r="E468">
            <v>456</v>
          </cell>
          <cell r="F468">
            <v>3648</v>
          </cell>
          <cell r="K468">
            <v>3648</v>
          </cell>
        </row>
        <row r="469">
          <cell r="A469" t="str">
            <v>아답타 소켓(M)</v>
          </cell>
          <cell r="B469" t="str">
            <v>40*40</v>
          </cell>
          <cell r="C469">
            <v>2</v>
          </cell>
          <cell r="D469" t="str">
            <v>개</v>
          </cell>
          <cell r="E469">
            <v>1625</v>
          </cell>
          <cell r="F469">
            <v>3250</v>
          </cell>
          <cell r="K469">
            <v>3250</v>
          </cell>
        </row>
        <row r="470">
          <cell r="A470" t="str">
            <v>아답타 소켓(M)</v>
          </cell>
          <cell r="B470" t="str">
            <v>50*50</v>
          </cell>
          <cell r="C470">
            <v>2</v>
          </cell>
          <cell r="D470" t="str">
            <v>개</v>
          </cell>
          <cell r="E470">
            <v>1808</v>
          </cell>
          <cell r="F470">
            <v>3616</v>
          </cell>
          <cell r="K470">
            <v>3616</v>
          </cell>
        </row>
        <row r="471">
          <cell r="A471" t="str">
            <v>베 어 소 켓</v>
          </cell>
          <cell r="B471" t="str">
            <v>13</v>
          </cell>
          <cell r="C471">
            <v>1</v>
          </cell>
          <cell r="D471" t="str">
            <v>개</v>
          </cell>
          <cell r="E471">
            <v>320</v>
          </cell>
          <cell r="F471">
            <v>320</v>
          </cell>
          <cell r="K471">
            <v>320</v>
          </cell>
        </row>
        <row r="472">
          <cell r="A472" t="str">
            <v>베 어 소 켓</v>
          </cell>
          <cell r="B472" t="str">
            <v>20</v>
          </cell>
          <cell r="C472">
            <v>1</v>
          </cell>
          <cell r="D472" t="str">
            <v>개</v>
          </cell>
          <cell r="E472">
            <v>420</v>
          </cell>
          <cell r="F472">
            <v>420</v>
          </cell>
          <cell r="K472">
            <v>420</v>
          </cell>
        </row>
        <row r="473">
          <cell r="A473" t="str">
            <v>베 어 소 켓</v>
          </cell>
          <cell r="B473" t="str">
            <v>25</v>
          </cell>
          <cell r="C473">
            <v>1</v>
          </cell>
          <cell r="D473" t="str">
            <v>개</v>
          </cell>
          <cell r="E473">
            <v>530</v>
          </cell>
          <cell r="F473">
            <v>530</v>
          </cell>
          <cell r="K473">
            <v>530</v>
          </cell>
        </row>
        <row r="474">
          <cell r="A474" t="str">
            <v>베 어 소 켓</v>
          </cell>
          <cell r="B474" t="str">
            <v>40</v>
          </cell>
          <cell r="C474">
            <v>3</v>
          </cell>
          <cell r="D474" t="str">
            <v>개</v>
          </cell>
          <cell r="E474">
            <v>3520</v>
          </cell>
          <cell r="F474">
            <v>10560</v>
          </cell>
          <cell r="K474">
            <v>10560</v>
          </cell>
        </row>
        <row r="475">
          <cell r="A475" t="str">
            <v>베 어 소 켓</v>
          </cell>
          <cell r="B475" t="str">
            <v>50</v>
          </cell>
          <cell r="C475">
            <v>2</v>
          </cell>
          <cell r="D475" t="str">
            <v>개</v>
          </cell>
          <cell r="E475">
            <v>4510</v>
          </cell>
          <cell r="F475">
            <v>9020</v>
          </cell>
          <cell r="K475">
            <v>9020</v>
          </cell>
        </row>
        <row r="476">
          <cell r="A476" t="str">
            <v>K - 유니온</v>
          </cell>
          <cell r="B476" t="str">
            <v>청동13</v>
          </cell>
          <cell r="C476">
            <v>210</v>
          </cell>
          <cell r="D476" t="str">
            <v>개</v>
          </cell>
          <cell r="E476">
            <v>2100</v>
          </cell>
          <cell r="F476">
            <v>441000</v>
          </cell>
          <cell r="K476">
            <v>441000</v>
          </cell>
        </row>
        <row r="477">
          <cell r="A477" t="str">
            <v>K - 유니온</v>
          </cell>
          <cell r="B477" t="str">
            <v>청동20</v>
          </cell>
          <cell r="C477">
            <v>30</v>
          </cell>
          <cell r="D477" t="str">
            <v>개</v>
          </cell>
          <cell r="E477">
            <v>3200</v>
          </cell>
          <cell r="F477">
            <v>96000</v>
          </cell>
          <cell r="K477">
            <v>96000</v>
          </cell>
        </row>
        <row r="478">
          <cell r="A478" t="str">
            <v>K - 유니온</v>
          </cell>
          <cell r="B478" t="str">
            <v>청동25</v>
          </cell>
          <cell r="C478">
            <v>10</v>
          </cell>
          <cell r="D478" t="str">
            <v>개</v>
          </cell>
          <cell r="E478">
            <v>4260</v>
          </cell>
          <cell r="F478">
            <v>42600</v>
          </cell>
          <cell r="K478">
            <v>42600</v>
          </cell>
        </row>
        <row r="479">
          <cell r="A479" t="str">
            <v>K - 유니온</v>
          </cell>
          <cell r="B479" t="str">
            <v>청동30</v>
          </cell>
          <cell r="C479">
            <v>1</v>
          </cell>
          <cell r="D479" t="str">
            <v>개</v>
          </cell>
          <cell r="E479">
            <v>6100</v>
          </cell>
          <cell r="F479">
            <v>6100</v>
          </cell>
          <cell r="K479">
            <v>6100</v>
          </cell>
        </row>
        <row r="480">
          <cell r="A480" t="str">
            <v>K - 유니온</v>
          </cell>
          <cell r="B480" t="str">
            <v>청동40</v>
          </cell>
          <cell r="C480">
            <v>10</v>
          </cell>
          <cell r="D480" t="str">
            <v>개</v>
          </cell>
          <cell r="E480">
            <v>8830</v>
          </cell>
          <cell r="F480">
            <v>88300</v>
          </cell>
          <cell r="K480">
            <v>88300</v>
          </cell>
        </row>
        <row r="481">
          <cell r="A481" t="str">
            <v>K - 유니온</v>
          </cell>
          <cell r="B481" t="str">
            <v>청동50</v>
          </cell>
          <cell r="C481">
            <v>5</v>
          </cell>
          <cell r="D481" t="str">
            <v>개</v>
          </cell>
          <cell r="E481">
            <v>13400</v>
          </cell>
          <cell r="F481">
            <v>67000</v>
          </cell>
          <cell r="K481">
            <v>67000</v>
          </cell>
        </row>
        <row r="482">
          <cell r="A482" t="str">
            <v xml:space="preserve"> SSP  티이</v>
          </cell>
          <cell r="B482" t="str">
            <v>20*20</v>
          </cell>
          <cell r="C482">
            <v>1</v>
          </cell>
          <cell r="D482" t="str">
            <v>개</v>
          </cell>
          <cell r="E482">
            <v>372</v>
          </cell>
          <cell r="F482">
            <v>372</v>
          </cell>
          <cell r="K482">
            <v>372</v>
          </cell>
        </row>
        <row r="483">
          <cell r="A483" t="str">
            <v xml:space="preserve"> SSP  티이</v>
          </cell>
          <cell r="B483" t="str">
            <v>25*25</v>
          </cell>
          <cell r="C483">
            <v>2</v>
          </cell>
          <cell r="D483" t="str">
            <v>개</v>
          </cell>
          <cell r="E483">
            <v>439</v>
          </cell>
          <cell r="F483">
            <v>878</v>
          </cell>
          <cell r="K483">
            <v>878</v>
          </cell>
        </row>
        <row r="484">
          <cell r="A484" t="str">
            <v xml:space="preserve"> SSP  티이</v>
          </cell>
          <cell r="B484" t="str">
            <v>25*20</v>
          </cell>
          <cell r="C484">
            <v>2</v>
          </cell>
          <cell r="D484" t="str">
            <v>개</v>
          </cell>
          <cell r="E484">
            <v>456</v>
          </cell>
          <cell r="F484">
            <v>912</v>
          </cell>
          <cell r="K484">
            <v>912</v>
          </cell>
        </row>
        <row r="485">
          <cell r="A485" t="str">
            <v xml:space="preserve"> SSP  티이</v>
          </cell>
          <cell r="B485" t="str">
            <v>30*25</v>
          </cell>
          <cell r="C485">
            <v>1</v>
          </cell>
          <cell r="D485" t="str">
            <v>개</v>
          </cell>
          <cell r="E485">
            <v>1240</v>
          </cell>
          <cell r="F485">
            <v>1240</v>
          </cell>
          <cell r="K485">
            <v>1240</v>
          </cell>
        </row>
        <row r="486">
          <cell r="A486" t="str">
            <v xml:space="preserve"> SSP  티이</v>
          </cell>
          <cell r="B486" t="str">
            <v>30*20</v>
          </cell>
          <cell r="C486">
            <v>1</v>
          </cell>
          <cell r="D486" t="str">
            <v>개</v>
          </cell>
          <cell r="E486">
            <v>1251</v>
          </cell>
          <cell r="F486">
            <v>1251</v>
          </cell>
          <cell r="K486">
            <v>1251</v>
          </cell>
        </row>
        <row r="487">
          <cell r="A487" t="str">
            <v xml:space="preserve"> SSP  티이</v>
          </cell>
          <cell r="B487" t="str">
            <v>40*40</v>
          </cell>
          <cell r="C487">
            <v>1</v>
          </cell>
          <cell r="D487" t="str">
            <v>개</v>
          </cell>
          <cell r="E487">
            <v>1569</v>
          </cell>
          <cell r="F487">
            <v>1569</v>
          </cell>
          <cell r="K487">
            <v>1569</v>
          </cell>
        </row>
        <row r="488">
          <cell r="A488" t="str">
            <v xml:space="preserve"> SSP  티이</v>
          </cell>
          <cell r="B488" t="str">
            <v>40*25</v>
          </cell>
          <cell r="C488">
            <v>1</v>
          </cell>
          <cell r="D488" t="str">
            <v>개</v>
          </cell>
          <cell r="E488">
            <v>5000</v>
          </cell>
          <cell r="F488">
            <v>5000</v>
          </cell>
          <cell r="K488">
            <v>5000</v>
          </cell>
        </row>
        <row r="489">
          <cell r="A489" t="str">
            <v xml:space="preserve"> SSP  티이</v>
          </cell>
          <cell r="B489" t="str">
            <v>40*20</v>
          </cell>
          <cell r="C489">
            <v>1</v>
          </cell>
          <cell r="D489" t="str">
            <v>개</v>
          </cell>
          <cell r="E489">
            <v>5230</v>
          </cell>
          <cell r="F489">
            <v>5230</v>
          </cell>
          <cell r="K489">
            <v>5230</v>
          </cell>
        </row>
        <row r="490">
          <cell r="A490" t="str">
            <v xml:space="preserve"> SSP  티이</v>
          </cell>
          <cell r="B490" t="str">
            <v>50*50</v>
          </cell>
          <cell r="C490">
            <v>1</v>
          </cell>
          <cell r="D490" t="str">
            <v>개</v>
          </cell>
          <cell r="E490">
            <v>1770</v>
          </cell>
          <cell r="F490">
            <v>1770</v>
          </cell>
          <cell r="K490">
            <v>1770</v>
          </cell>
        </row>
        <row r="491">
          <cell r="A491" t="str">
            <v xml:space="preserve"> SSP  티이</v>
          </cell>
          <cell r="B491" t="str">
            <v>50*40</v>
          </cell>
          <cell r="C491">
            <v>1</v>
          </cell>
          <cell r="D491" t="str">
            <v>개</v>
          </cell>
          <cell r="E491">
            <v>1873</v>
          </cell>
          <cell r="F491">
            <v>1873</v>
          </cell>
          <cell r="K491">
            <v>1873</v>
          </cell>
        </row>
        <row r="492">
          <cell r="A492" t="str">
            <v xml:space="preserve"> SSP  티이</v>
          </cell>
          <cell r="B492" t="str">
            <v>50*25</v>
          </cell>
          <cell r="C492">
            <v>1</v>
          </cell>
          <cell r="D492" t="str">
            <v>개</v>
          </cell>
          <cell r="E492">
            <v>6100</v>
          </cell>
          <cell r="F492">
            <v>6100</v>
          </cell>
          <cell r="K492">
            <v>6100</v>
          </cell>
        </row>
        <row r="493">
          <cell r="A493" t="str">
            <v xml:space="preserve"> SSP  티이</v>
          </cell>
          <cell r="B493" t="str">
            <v>50*20</v>
          </cell>
          <cell r="C493">
            <v>1</v>
          </cell>
          <cell r="D493" t="str">
            <v>개</v>
          </cell>
          <cell r="E493">
            <v>6210</v>
          </cell>
          <cell r="F493">
            <v>6210</v>
          </cell>
          <cell r="K493">
            <v>6210</v>
          </cell>
        </row>
        <row r="494">
          <cell r="A494" t="str">
            <v xml:space="preserve"> SSP 레듀샤</v>
          </cell>
          <cell r="B494" t="str">
            <v>20*13</v>
          </cell>
          <cell r="C494">
            <v>5</v>
          </cell>
          <cell r="D494" t="str">
            <v>개</v>
          </cell>
          <cell r="E494">
            <v>600</v>
          </cell>
          <cell r="F494">
            <v>3000</v>
          </cell>
          <cell r="K494">
            <v>3000</v>
          </cell>
        </row>
        <row r="495">
          <cell r="A495" t="str">
            <v xml:space="preserve"> SSP 레듀샤</v>
          </cell>
          <cell r="B495" t="str">
            <v>25*20</v>
          </cell>
          <cell r="C495">
            <v>2</v>
          </cell>
          <cell r="D495" t="str">
            <v>개</v>
          </cell>
          <cell r="E495">
            <v>900</v>
          </cell>
          <cell r="F495">
            <v>1800</v>
          </cell>
          <cell r="K495">
            <v>1800</v>
          </cell>
        </row>
        <row r="496">
          <cell r="A496" t="str">
            <v xml:space="preserve"> SSP 레듀샤</v>
          </cell>
          <cell r="B496" t="str">
            <v>25*13</v>
          </cell>
          <cell r="C496">
            <v>1</v>
          </cell>
          <cell r="D496" t="str">
            <v>개</v>
          </cell>
          <cell r="E496">
            <v>308</v>
          </cell>
          <cell r="F496">
            <v>308</v>
          </cell>
          <cell r="K496">
            <v>308</v>
          </cell>
        </row>
        <row r="497">
          <cell r="A497" t="str">
            <v xml:space="preserve"> SSP 레듀샤</v>
          </cell>
          <cell r="B497" t="str">
            <v>30*25</v>
          </cell>
          <cell r="C497">
            <v>1</v>
          </cell>
          <cell r="D497" t="str">
            <v>개</v>
          </cell>
          <cell r="E497">
            <v>499</v>
          </cell>
          <cell r="F497">
            <v>499</v>
          </cell>
          <cell r="K497">
            <v>499</v>
          </cell>
        </row>
        <row r="498">
          <cell r="A498" t="str">
            <v xml:space="preserve"> SSP 레듀샤</v>
          </cell>
          <cell r="B498" t="str">
            <v>30*20</v>
          </cell>
          <cell r="C498">
            <v>1</v>
          </cell>
          <cell r="D498" t="str">
            <v>개</v>
          </cell>
          <cell r="E498">
            <v>534</v>
          </cell>
          <cell r="F498">
            <v>534</v>
          </cell>
          <cell r="K498">
            <v>534</v>
          </cell>
        </row>
        <row r="499">
          <cell r="A499" t="str">
            <v xml:space="preserve"> SSP 레듀샤</v>
          </cell>
          <cell r="B499" t="str">
            <v>40*30</v>
          </cell>
          <cell r="C499">
            <v>1</v>
          </cell>
          <cell r="D499" t="str">
            <v>개</v>
          </cell>
          <cell r="E499">
            <v>629</v>
          </cell>
          <cell r="F499">
            <v>629</v>
          </cell>
          <cell r="K499">
            <v>629</v>
          </cell>
        </row>
        <row r="500">
          <cell r="A500" t="str">
            <v xml:space="preserve"> SSP 레듀샤</v>
          </cell>
          <cell r="B500" t="str">
            <v>40*25</v>
          </cell>
          <cell r="C500">
            <v>1</v>
          </cell>
          <cell r="D500" t="str">
            <v>개</v>
          </cell>
          <cell r="E500">
            <v>2100</v>
          </cell>
          <cell r="F500">
            <v>2100</v>
          </cell>
          <cell r="K500">
            <v>2100</v>
          </cell>
        </row>
        <row r="501">
          <cell r="A501" t="str">
            <v xml:space="preserve"> SSP 레듀샤</v>
          </cell>
          <cell r="B501" t="str">
            <v>50*40</v>
          </cell>
          <cell r="C501">
            <v>1</v>
          </cell>
          <cell r="D501" t="str">
            <v>개</v>
          </cell>
          <cell r="E501">
            <v>2400</v>
          </cell>
          <cell r="F501">
            <v>2400</v>
          </cell>
          <cell r="K501">
            <v>2400</v>
          </cell>
        </row>
        <row r="502">
          <cell r="A502" t="str">
            <v xml:space="preserve"> SSP 레듀샤</v>
          </cell>
          <cell r="B502" t="str">
            <v>50*25</v>
          </cell>
          <cell r="C502">
            <v>1</v>
          </cell>
          <cell r="D502" t="str">
            <v>개</v>
          </cell>
          <cell r="E502">
            <v>2920</v>
          </cell>
          <cell r="F502">
            <v>2920</v>
          </cell>
          <cell r="K502">
            <v>2920</v>
          </cell>
        </row>
        <row r="503">
          <cell r="A503" t="str">
            <v>베 어 소 켓</v>
          </cell>
          <cell r="B503" t="str">
            <v>20</v>
          </cell>
          <cell r="C503">
            <v>1</v>
          </cell>
          <cell r="D503" t="str">
            <v>개</v>
          </cell>
          <cell r="E503">
            <v>420</v>
          </cell>
          <cell r="F503">
            <v>420</v>
          </cell>
          <cell r="K503">
            <v>420</v>
          </cell>
        </row>
        <row r="504">
          <cell r="A504" t="str">
            <v>베 어 소 켓</v>
          </cell>
          <cell r="B504" t="str">
            <v>25</v>
          </cell>
          <cell r="C504">
            <v>1</v>
          </cell>
          <cell r="D504" t="str">
            <v>개</v>
          </cell>
          <cell r="E504">
            <v>530</v>
          </cell>
          <cell r="F504">
            <v>530</v>
          </cell>
          <cell r="K504">
            <v>530</v>
          </cell>
        </row>
        <row r="505">
          <cell r="A505" t="str">
            <v>베 어 소 켓</v>
          </cell>
          <cell r="B505" t="str">
            <v>40</v>
          </cell>
          <cell r="C505">
            <v>3</v>
          </cell>
          <cell r="D505" t="str">
            <v>개</v>
          </cell>
          <cell r="E505">
            <v>3520</v>
          </cell>
          <cell r="F505">
            <v>10560</v>
          </cell>
          <cell r="K505">
            <v>10560</v>
          </cell>
        </row>
        <row r="506">
          <cell r="A506" t="str">
            <v>베 어 소 켓</v>
          </cell>
          <cell r="B506" t="str">
            <v>50</v>
          </cell>
          <cell r="C506">
            <v>2</v>
          </cell>
          <cell r="D506" t="str">
            <v>개</v>
          </cell>
          <cell r="E506">
            <v>4510</v>
          </cell>
          <cell r="F506">
            <v>9020</v>
          </cell>
          <cell r="K506">
            <v>9020</v>
          </cell>
        </row>
        <row r="507">
          <cell r="A507" t="str">
            <v>누수방지쌔들</v>
          </cell>
          <cell r="B507" t="str">
            <v>40*80</v>
          </cell>
          <cell r="C507">
            <v>1</v>
          </cell>
          <cell r="D507" t="str">
            <v>개</v>
          </cell>
          <cell r="E507">
            <v>4320</v>
          </cell>
          <cell r="F507">
            <v>4320</v>
          </cell>
          <cell r="K507">
            <v>4320</v>
          </cell>
        </row>
        <row r="508">
          <cell r="A508" t="str">
            <v>누수방지쌔들</v>
          </cell>
          <cell r="B508" t="str">
            <v>50*80</v>
          </cell>
          <cell r="C508">
            <v>1</v>
          </cell>
          <cell r="D508" t="str">
            <v>개</v>
          </cell>
          <cell r="E508">
            <v>4460</v>
          </cell>
          <cell r="F508">
            <v>4460</v>
          </cell>
          <cell r="K508">
            <v>4460</v>
          </cell>
        </row>
        <row r="509">
          <cell r="A509" t="str">
            <v>누수방지쌔들</v>
          </cell>
          <cell r="B509" t="str">
            <v>80*80</v>
          </cell>
          <cell r="C509">
            <v>2</v>
          </cell>
          <cell r="D509" t="str">
            <v>개</v>
          </cell>
          <cell r="E509">
            <v>8450</v>
          </cell>
          <cell r="F509">
            <v>16900</v>
          </cell>
          <cell r="K509">
            <v>16900</v>
          </cell>
        </row>
        <row r="510">
          <cell r="A510" t="str">
            <v>누수방지쌔들</v>
          </cell>
          <cell r="B510" t="str">
            <v>80*140</v>
          </cell>
          <cell r="C510">
            <v>2</v>
          </cell>
          <cell r="D510" t="str">
            <v>개</v>
          </cell>
          <cell r="E510">
            <v>20130</v>
          </cell>
          <cell r="F510">
            <v>40260</v>
          </cell>
          <cell r="K510">
            <v>40260</v>
          </cell>
        </row>
        <row r="511">
          <cell r="A511" t="str">
            <v>누수방지쌔들</v>
          </cell>
          <cell r="B511" t="str">
            <v>100*80</v>
          </cell>
          <cell r="C511">
            <v>1</v>
          </cell>
          <cell r="D511" t="str">
            <v>개</v>
          </cell>
          <cell r="E511">
            <v>9510</v>
          </cell>
          <cell r="F511">
            <v>9510</v>
          </cell>
          <cell r="K511">
            <v>9510</v>
          </cell>
        </row>
        <row r="512">
          <cell r="A512" t="str">
            <v>누수방지쌔들</v>
          </cell>
          <cell r="B512" t="str">
            <v>100*140</v>
          </cell>
          <cell r="C512">
            <v>1</v>
          </cell>
          <cell r="D512" t="str">
            <v>개</v>
          </cell>
          <cell r="E512">
            <v>24130</v>
          </cell>
          <cell r="F512">
            <v>24130</v>
          </cell>
          <cell r="K512">
            <v>24130</v>
          </cell>
        </row>
        <row r="513">
          <cell r="A513" t="str">
            <v>누수방지쌔들</v>
          </cell>
          <cell r="B513" t="str">
            <v>150*80</v>
          </cell>
          <cell r="C513">
            <v>1</v>
          </cell>
          <cell r="D513" t="str">
            <v>개</v>
          </cell>
          <cell r="E513">
            <v>10560</v>
          </cell>
          <cell r="F513">
            <v>10560</v>
          </cell>
          <cell r="K513">
            <v>10560</v>
          </cell>
        </row>
        <row r="514">
          <cell r="A514" t="str">
            <v>누수방지쌔들</v>
          </cell>
          <cell r="B514" t="str">
            <v>150*140</v>
          </cell>
          <cell r="C514">
            <v>1</v>
          </cell>
          <cell r="D514" t="str">
            <v>개</v>
          </cell>
          <cell r="E514">
            <v>26000</v>
          </cell>
          <cell r="F514">
            <v>26000</v>
          </cell>
          <cell r="K514">
            <v>26000</v>
          </cell>
        </row>
        <row r="515">
          <cell r="A515" t="str">
            <v>누수방지쌔들</v>
          </cell>
          <cell r="B515" t="str">
            <v>200*100</v>
          </cell>
          <cell r="C515">
            <v>1</v>
          </cell>
          <cell r="D515" t="str">
            <v>개</v>
          </cell>
          <cell r="E515">
            <v>4859</v>
          </cell>
          <cell r="F515">
            <v>4859</v>
          </cell>
          <cell r="K515">
            <v>4859</v>
          </cell>
        </row>
        <row r="516">
          <cell r="A516" t="str">
            <v>누수방지쌔들</v>
          </cell>
          <cell r="B516" t="str">
            <v>200*140</v>
          </cell>
          <cell r="C516">
            <v>1</v>
          </cell>
          <cell r="D516" t="str">
            <v>개</v>
          </cell>
          <cell r="E516">
            <v>9810</v>
          </cell>
          <cell r="F516">
            <v>9810</v>
          </cell>
          <cell r="K516">
            <v>9810</v>
          </cell>
        </row>
        <row r="517">
          <cell r="A517" t="str">
            <v>소 켓 트</v>
          </cell>
          <cell r="B517" t="str">
            <v>주철13</v>
          </cell>
          <cell r="C517">
            <v>1</v>
          </cell>
          <cell r="D517" t="str">
            <v>개</v>
          </cell>
          <cell r="E517">
            <v>170</v>
          </cell>
          <cell r="F517">
            <v>170</v>
          </cell>
          <cell r="K517">
            <v>170</v>
          </cell>
        </row>
        <row r="518">
          <cell r="A518" t="str">
            <v>소 켓 트</v>
          </cell>
          <cell r="B518" t="str">
            <v>주철20</v>
          </cell>
          <cell r="C518">
            <v>1</v>
          </cell>
          <cell r="D518" t="str">
            <v>개</v>
          </cell>
          <cell r="E518">
            <v>200</v>
          </cell>
          <cell r="F518">
            <v>200</v>
          </cell>
          <cell r="K518">
            <v>200</v>
          </cell>
        </row>
        <row r="519">
          <cell r="A519" t="str">
            <v>소 켓 트</v>
          </cell>
          <cell r="B519" t="str">
            <v>주철25</v>
          </cell>
          <cell r="C519">
            <v>1</v>
          </cell>
          <cell r="D519" t="str">
            <v>개</v>
          </cell>
          <cell r="E519">
            <v>330</v>
          </cell>
          <cell r="F519">
            <v>330</v>
          </cell>
          <cell r="K519">
            <v>330</v>
          </cell>
        </row>
        <row r="520">
          <cell r="A520" t="str">
            <v>소 켓 트</v>
          </cell>
          <cell r="B520" t="str">
            <v>주철30</v>
          </cell>
          <cell r="C520">
            <v>1</v>
          </cell>
          <cell r="D520" t="str">
            <v>개</v>
          </cell>
          <cell r="E520">
            <v>420</v>
          </cell>
          <cell r="F520">
            <v>420</v>
          </cell>
          <cell r="K520">
            <v>420</v>
          </cell>
        </row>
        <row r="521">
          <cell r="A521" t="str">
            <v>소 켓 트</v>
          </cell>
          <cell r="B521" t="str">
            <v>주철40</v>
          </cell>
          <cell r="C521">
            <v>1</v>
          </cell>
          <cell r="D521" t="str">
            <v>개</v>
          </cell>
          <cell r="E521">
            <v>500</v>
          </cell>
          <cell r="F521">
            <v>500</v>
          </cell>
          <cell r="K521">
            <v>500</v>
          </cell>
        </row>
        <row r="522">
          <cell r="A522" t="str">
            <v>소 켓 트</v>
          </cell>
          <cell r="B522" t="str">
            <v>주철50</v>
          </cell>
          <cell r="C522">
            <v>1</v>
          </cell>
          <cell r="D522" t="str">
            <v>개</v>
          </cell>
          <cell r="E522">
            <v>800</v>
          </cell>
          <cell r="F522">
            <v>800</v>
          </cell>
          <cell r="K522">
            <v>800</v>
          </cell>
        </row>
        <row r="523">
          <cell r="A523" t="str">
            <v>닛 블(강관)</v>
          </cell>
          <cell r="B523" t="str">
            <v>주철13</v>
          </cell>
          <cell r="C523">
            <v>1</v>
          </cell>
          <cell r="D523" t="str">
            <v>개</v>
          </cell>
          <cell r="E523">
            <v>200</v>
          </cell>
          <cell r="F523">
            <v>200</v>
          </cell>
          <cell r="K523">
            <v>200</v>
          </cell>
        </row>
        <row r="524">
          <cell r="A524" t="str">
            <v>닛 블(강관)</v>
          </cell>
          <cell r="B524" t="str">
            <v>주철20</v>
          </cell>
          <cell r="C524">
            <v>1</v>
          </cell>
          <cell r="D524" t="str">
            <v>개</v>
          </cell>
          <cell r="E524">
            <v>240</v>
          </cell>
          <cell r="F524">
            <v>240</v>
          </cell>
          <cell r="K524">
            <v>240</v>
          </cell>
        </row>
        <row r="525">
          <cell r="A525" t="str">
            <v>닛 블(강관)</v>
          </cell>
          <cell r="B525" t="str">
            <v>주철25</v>
          </cell>
          <cell r="C525">
            <v>1</v>
          </cell>
          <cell r="D525" t="str">
            <v>개</v>
          </cell>
          <cell r="E525">
            <v>340</v>
          </cell>
          <cell r="F525">
            <v>340</v>
          </cell>
          <cell r="K525">
            <v>340</v>
          </cell>
        </row>
        <row r="526">
          <cell r="A526" t="str">
            <v>닛 블(강관)</v>
          </cell>
          <cell r="B526" t="str">
            <v>주철30</v>
          </cell>
          <cell r="C526">
            <v>1</v>
          </cell>
          <cell r="D526" t="str">
            <v>개</v>
          </cell>
          <cell r="E526">
            <v>430</v>
          </cell>
          <cell r="F526">
            <v>430</v>
          </cell>
          <cell r="K526">
            <v>430</v>
          </cell>
        </row>
        <row r="527">
          <cell r="A527" t="str">
            <v>닛 블(강관)</v>
          </cell>
          <cell r="B527" t="str">
            <v>주철40</v>
          </cell>
          <cell r="C527">
            <v>1</v>
          </cell>
          <cell r="D527" t="str">
            <v>개</v>
          </cell>
          <cell r="E527">
            <v>620</v>
          </cell>
          <cell r="F527">
            <v>620</v>
          </cell>
          <cell r="K527">
            <v>620</v>
          </cell>
        </row>
        <row r="528">
          <cell r="A528" t="str">
            <v>닛 블(강관)</v>
          </cell>
          <cell r="B528" t="str">
            <v>주철50</v>
          </cell>
          <cell r="C528">
            <v>1</v>
          </cell>
          <cell r="D528" t="str">
            <v>개</v>
          </cell>
          <cell r="E528">
            <v>740</v>
          </cell>
          <cell r="F528">
            <v>740</v>
          </cell>
          <cell r="K528">
            <v>740</v>
          </cell>
        </row>
        <row r="529">
          <cell r="A529" t="str">
            <v>게이트밸브</v>
          </cell>
          <cell r="B529" t="str">
            <v>청동13</v>
          </cell>
          <cell r="C529">
            <v>20</v>
          </cell>
          <cell r="D529" t="str">
            <v>개</v>
          </cell>
          <cell r="E529">
            <v>3740</v>
          </cell>
          <cell r="F529">
            <v>74800</v>
          </cell>
          <cell r="K529">
            <v>74800</v>
          </cell>
        </row>
        <row r="530">
          <cell r="A530" t="str">
            <v>게이트밸브</v>
          </cell>
          <cell r="B530" t="str">
            <v>청동20</v>
          </cell>
          <cell r="C530">
            <v>10</v>
          </cell>
          <cell r="D530" t="str">
            <v>개</v>
          </cell>
          <cell r="E530">
            <v>5360</v>
          </cell>
          <cell r="F530">
            <v>53600</v>
          </cell>
          <cell r="K530">
            <v>53600</v>
          </cell>
        </row>
        <row r="531">
          <cell r="A531" t="str">
            <v>게이트밸브</v>
          </cell>
          <cell r="B531" t="str">
            <v>청동25</v>
          </cell>
          <cell r="C531">
            <v>4</v>
          </cell>
          <cell r="D531" t="str">
            <v>개</v>
          </cell>
          <cell r="E531">
            <v>8540</v>
          </cell>
          <cell r="F531">
            <v>34160</v>
          </cell>
          <cell r="K531">
            <v>34160</v>
          </cell>
        </row>
        <row r="532">
          <cell r="A532" t="str">
            <v>게이트밸브</v>
          </cell>
          <cell r="B532" t="str">
            <v>청동40</v>
          </cell>
          <cell r="C532">
            <v>4</v>
          </cell>
          <cell r="D532" t="str">
            <v>개</v>
          </cell>
          <cell r="E532">
            <v>16270</v>
          </cell>
          <cell r="F532">
            <v>65080</v>
          </cell>
          <cell r="K532">
            <v>65080</v>
          </cell>
        </row>
        <row r="533">
          <cell r="A533" t="str">
            <v>게이트밸브</v>
          </cell>
          <cell r="B533" t="str">
            <v>청동50</v>
          </cell>
          <cell r="C533">
            <v>2</v>
          </cell>
          <cell r="D533" t="str">
            <v>개</v>
          </cell>
          <cell r="E533">
            <v>25090</v>
          </cell>
          <cell r="F533">
            <v>50180</v>
          </cell>
          <cell r="K533">
            <v>50180</v>
          </cell>
        </row>
        <row r="534">
          <cell r="A534" t="str">
            <v>타이튼닥타일주철관</v>
          </cell>
          <cell r="B534" t="str">
            <v>80*4</v>
          </cell>
          <cell r="C534">
            <v>28</v>
          </cell>
          <cell r="D534" t="str">
            <v>본</v>
          </cell>
          <cell r="E534">
            <v>34790</v>
          </cell>
          <cell r="F534">
            <v>974120</v>
          </cell>
          <cell r="G534" t="str">
            <v/>
          </cell>
          <cell r="H534">
            <v>0</v>
          </cell>
          <cell r="K534">
            <v>974120</v>
          </cell>
          <cell r="M534">
            <v>0</v>
          </cell>
        </row>
        <row r="535">
          <cell r="A535" t="str">
            <v>타이튼닥타일주철관</v>
          </cell>
          <cell r="B535" t="str">
            <v>100*5</v>
          </cell>
          <cell r="C535">
            <v>8</v>
          </cell>
          <cell r="D535" t="str">
            <v>본</v>
          </cell>
          <cell r="E535">
            <v>51940</v>
          </cell>
          <cell r="F535">
            <v>415520</v>
          </cell>
          <cell r="K535">
            <v>415520</v>
          </cell>
        </row>
        <row r="536">
          <cell r="A536" t="str">
            <v>타이튼닥타일주철관</v>
          </cell>
          <cell r="B536" t="str">
            <v>150*5</v>
          </cell>
          <cell r="C536">
            <v>4</v>
          </cell>
          <cell r="D536" t="str">
            <v>본</v>
          </cell>
          <cell r="E536">
            <v>80190</v>
          </cell>
          <cell r="F536">
            <v>320760</v>
          </cell>
          <cell r="K536">
            <v>320760</v>
          </cell>
        </row>
        <row r="537">
          <cell r="A537" t="str">
            <v>타이튼닥타일주철관</v>
          </cell>
          <cell r="B537" t="str">
            <v>200*6</v>
          </cell>
          <cell r="C537">
            <v>4</v>
          </cell>
          <cell r="D537" t="str">
            <v>본</v>
          </cell>
          <cell r="E537">
            <v>127610</v>
          </cell>
          <cell r="F537">
            <v>510440</v>
          </cell>
          <cell r="K537">
            <v>510440</v>
          </cell>
        </row>
        <row r="538">
          <cell r="A538" t="str">
            <v>타이튼 고무링</v>
          </cell>
          <cell r="B538" t="str">
            <v>80</v>
          </cell>
          <cell r="C538">
            <v>22</v>
          </cell>
          <cell r="D538" t="str">
            <v>개</v>
          </cell>
          <cell r="E538">
            <v>460</v>
          </cell>
          <cell r="F538">
            <v>10120</v>
          </cell>
          <cell r="K538">
            <v>10120</v>
          </cell>
        </row>
        <row r="539">
          <cell r="A539" t="str">
            <v>타이튼 고무링</v>
          </cell>
          <cell r="B539" t="str">
            <v>100</v>
          </cell>
          <cell r="C539">
            <v>8</v>
          </cell>
          <cell r="D539" t="str">
            <v>개</v>
          </cell>
          <cell r="E539">
            <v>520</v>
          </cell>
          <cell r="F539">
            <v>4160</v>
          </cell>
          <cell r="K539">
            <v>4160</v>
          </cell>
        </row>
        <row r="540">
          <cell r="A540" t="str">
            <v>타이튼 고무링</v>
          </cell>
          <cell r="B540" t="str">
            <v>150</v>
          </cell>
          <cell r="C540">
            <v>4</v>
          </cell>
          <cell r="D540" t="str">
            <v>개</v>
          </cell>
          <cell r="E540">
            <v>740</v>
          </cell>
          <cell r="F540">
            <v>2960</v>
          </cell>
          <cell r="K540">
            <v>2960</v>
          </cell>
        </row>
        <row r="541">
          <cell r="A541" t="str">
            <v>타이튼 고무링</v>
          </cell>
          <cell r="B541" t="str">
            <v>200</v>
          </cell>
          <cell r="C541">
            <v>4</v>
          </cell>
          <cell r="D541" t="str">
            <v>개</v>
          </cell>
          <cell r="E541">
            <v>1160</v>
          </cell>
          <cell r="F541">
            <v>4640</v>
          </cell>
          <cell r="K541">
            <v>4640</v>
          </cell>
        </row>
        <row r="542">
          <cell r="A542" t="str">
            <v>KP 접합부속</v>
          </cell>
          <cell r="B542" t="str">
            <v>80</v>
          </cell>
          <cell r="C542">
            <v>14</v>
          </cell>
          <cell r="D542" t="str">
            <v>조</v>
          </cell>
          <cell r="E542">
            <v>6130</v>
          </cell>
          <cell r="F542">
            <v>85820</v>
          </cell>
          <cell r="K542">
            <v>85820</v>
          </cell>
        </row>
        <row r="543">
          <cell r="A543" t="str">
            <v>KP 접합부속</v>
          </cell>
          <cell r="B543" t="str">
            <v>100</v>
          </cell>
          <cell r="C543">
            <v>10</v>
          </cell>
          <cell r="D543" t="str">
            <v>조</v>
          </cell>
          <cell r="E543">
            <v>6890</v>
          </cell>
          <cell r="F543">
            <v>68900</v>
          </cell>
          <cell r="K543">
            <v>68900</v>
          </cell>
        </row>
        <row r="544">
          <cell r="A544" t="str">
            <v>KP 접합부속</v>
          </cell>
          <cell r="B544" t="str">
            <v>150</v>
          </cell>
          <cell r="C544">
            <v>6</v>
          </cell>
          <cell r="D544" t="str">
            <v>조</v>
          </cell>
          <cell r="E544">
            <v>9520</v>
          </cell>
          <cell r="F544">
            <v>57120</v>
          </cell>
          <cell r="K544">
            <v>57120</v>
          </cell>
        </row>
        <row r="545">
          <cell r="A545" t="str">
            <v>KP 접합부속</v>
          </cell>
          <cell r="B545" t="str">
            <v>200</v>
          </cell>
          <cell r="C545">
            <v>3</v>
          </cell>
          <cell r="D545" t="str">
            <v>조</v>
          </cell>
          <cell r="E545">
            <v>11820</v>
          </cell>
          <cell r="F545">
            <v>35460</v>
          </cell>
          <cell r="K545">
            <v>35460</v>
          </cell>
        </row>
        <row r="546">
          <cell r="A546" t="str">
            <v>플렌지 접합부속</v>
          </cell>
          <cell r="B546" t="str">
            <v>80</v>
          </cell>
          <cell r="C546">
            <v>21</v>
          </cell>
          <cell r="D546" t="str">
            <v>조</v>
          </cell>
          <cell r="E546">
            <v>2222</v>
          </cell>
          <cell r="F546">
            <v>46662</v>
          </cell>
          <cell r="K546">
            <v>46662</v>
          </cell>
        </row>
        <row r="547">
          <cell r="A547" t="str">
            <v>플렌지 접합부속</v>
          </cell>
          <cell r="B547" t="str">
            <v>100</v>
          </cell>
          <cell r="C547">
            <v>6</v>
          </cell>
          <cell r="D547" t="str">
            <v>조</v>
          </cell>
          <cell r="E547">
            <v>3751</v>
          </cell>
          <cell r="F547">
            <v>22506</v>
          </cell>
          <cell r="K547">
            <v>22506</v>
          </cell>
        </row>
        <row r="548">
          <cell r="A548" t="str">
            <v>플렌지 접합부속</v>
          </cell>
          <cell r="B548" t="str">
            <v>125</v>
          </cell>
          <cell r="C548">
            <v>3</v>
          </cell>
          <cell r="D548" t="str">
            <v>조</v>
          </cell>
          <cell r="E548">
            <v>3883</v>
          </cell>
          <cell r="F548">
            <v>11649</v>
          </cell>
          <cell r="K548">
            <v>11649</v>
          </cell>
        </row>
        <row r="549">
          <cell r="A549" t="str">
            <v>플렌지 접합부속</v>
          </cell>
          <cell r="B549" t="str">
            <v>150</v>
          </cell>
          <cell r="C549">
            <v>6</v>
          </cell>
          <cell r="D549" t="str">
            <v>조</v>
          </cell>
          <cell r="E549">
            <v>5225</v>
          </cell>
          <cell r="F549">
            <v>31350</v>
          </cell>
          <cell r="K549">
            <v>31350</v>
          </cell>
        </row>
        <row r="550">
          <cell r="A550" t="str">
            <v>플렌지 접합부속</v>
          </cell>
          <cell r="B550" t="str">
            <v>200</v>
          </cell>
          <cell r="C550">
            <v>1</v>
          </cell>
          <cell r="D550" t="str">
            <v>조</v>
          </cell>
          <cell r="E550">
            <v>4880</v>
          </cell>
          <cell r="F550">
            <v>4880</v>
          </cell>
          <cell r="K550">
            <v>4880</v>
          </cell>
        </row>
        <row r="551">
          <cell r="A551" t="str">
            <v>닥타일 주철이형관</v>
          </cell>
          <cell r="B551" t="str">
            <v>시멘트</v>
          </cell>
          <cell r="C551">
            <v>20</v>
          </cell>
          <cell r="D551" t="str">
            <v>Kg</v>
          </cell>
          <cell r="E551">
            <v>1060</v>
          </cell>
          <cell r="F551">
            <v>21200</v>
          </cell>
          <cell r="K551">
            <v>21200</v>
          </cell>
        </row>
        <row r="552">
          <cell r="A552" t="str">
            <v>닥타일 주철이형관</v>
          </cell>
          <cell r="B552" t="str">
            <v>흑페인트</v>
          </cell>
          <cell r="C552">
            <v>10</v>
          </cell>
          <cell r="D552" t="str">
            <v>Kg</v>
          </cell>
          <cell r="E552">
            <v>810</v>
          </cell>
          <cell r="F552">
            <v>8100</v>
          </cell>
          <cell r="K552">
            <v>8100</v>
          </cell>
        </row>
        <row r="553">
          <cell r="A553" t="str">
            <v>KP 이탈방지압륜</v>
          </cell>
          <cell r="B553" t="str">
            <v>80</v>
          </cell>
          <cell r="C553">
            <v>2</v>
          </cell>
          <cell r="D553" t="str">
            <v>조</v>
          </cell>
          <cell r="E553">
            <v>19850</v>
          </cell>
          <cell r="F553">
            <v>39700</v>
          </cell>
          <cell r="K553">
            <v>39700</v>
          </cell>
        </row>
        <row r="554">
          <cell r="A554" t="str">
            <v>KP 이탈방지압륜</v>
          </cell>
          <cell r="B554" t="str">
            <v>100</v>
          </cell>
          <cell r="C554">
            <v>1</v>
          </cell>
          <cell r="D554" t="str">
            <v>조</v>
          </cell>
          <cell r="E554">
            <v>20450</v>
          </cell>
          <cell r="F554">
            <v>20450</v>
          </cell>
          <cell r="K554">
            <v>20450</v>
          </cell>
        </row>
        <row r="555">
          <cell r="A555" t="str">
            <v>KP 이탈방지압륜</v>
          </cell>
          <cell r="B555" t="str">
            <v>150</v>
          </cell>
          <cell r="C555">
            <v>1</v>
          </cell>
          <cell r="D555" t="str">
            <v>조</v>
          </cell>
          <cell r="E555">
            <v>27250</v>
          </cell>
          <cell r="F555">
            <v>27250</v>
          </cell>
          <cell r="K555">
            <v>27250</v>
          </cell>
        </row>
        <row r="556">
          <cell r="A556" t="str">
            <v>KP 이탈방지압륜</v>
          </cell>
          <cell r="B556" t="str">
            <v>200</v>
          </cell>
          <cell r="C556">
            <v>1</v>
          </cell>
          <cell r="D556" t="str">
            <v>조</v>
          </cell>
          <cell r="E556">
            <v>34050</v>
          </cell>
          <cell r="F556">
            <v>34050</v>
          </cell>
          <cell r="K556">
            <v>34050</v>
          </cell>
        </row>
        <row r="557">
          <cell r="A557" t="str">
            <v>소프트실제수밸브</v>
          </cell>
          <cell r="B557" t="str">
            <v>80</v>
          </cell>
          <cell r="C557">
            <v>1</v>
          </cell>
          <cell r="D557" t="str">
            <v>개</v>
          </cell>
          <cell r="E557">
            <v>85400</v>
          </cell>
          <cell r="F557">
            <v>85400</v>
          </cell>
          <cell r="K557">
            <v>85400</v>
          </cell>
        </row>
        <row r="558">
          <cell r="A558" t="str">
            <v>소프트실제수밸브</v>
          </cell>
          <cell r="B558" t="str">
            <v>100</v>
          </cell>
          <cell r="C558">
            <v>1</v>
          </cell>
          <cell r="D558" t="str">
            <v>개</v>
          </cell>
          <cell r="E558">
            <v>95600</v>
          </cell>
          <cell r="F558">
            <v>95600</v>
          </cell>
          <cell r="K558">
            <v>95600</v>
          </cell>
        </row>
        <row r="559">
          <cell r="A559" t="str">
            <v>소프트실제수밸브</v>
          </cell>
          <cell r="B559" t="str">
            <v>150</v>
          </cell>
          <cell r="C559">
            <v>1</v>
          </cell>
          <cell r="D559" t="str">
            <v>개</v>
          </cell>
          <cell r="E559">
            <v>75430</v>
          </cell>
          <cell r="F559">
            <v>75430</v>
          </cell>
          <cell r="K559">
            <v>75430</v>
          </cell>
        </row>
        <row r="560">
          <cell r="A560" t="str">
            <v>소프트실제수밸브</v>
          </cell>
          <cell r="B560" t="str">
            <v>200</v>
          </cell>
          <cell r="C560">
            <v>1</v>
          </cell>
          <cell r="D560" t="str">
            <v>개</v>
          </cell>
          <cell r="E560">
            <v>85600</v>
          </cell>
          <cell r="F560">
            <v>85600</v>
          </cell>
          <cell r="K560">
            <v>85600</v>
          </cell>
        </row>
        <row r="561">
          <cell r="A561" t="str">
            <v>제수밸브</v>
          </cell>
          <cell r="B561" t="str">
            <v>수동80</v>
          </cell>
          <cell r="C561">
            <v>1</v>
          </cell>
          <cell r="D561" t="str">
            <v>개</v>
          </cell>
          <cell r="E561">
            <v>63200</v>
          </cell>
          <cell r="F561">
            <v>63200</v>
          </cell>
          <cell r="K561">
            <v>63200</v>
          </cell>
        </row>
        <row r="562">
          <cell r="A562" t="str">
            <v>제수밸브</v>
          </cell>
          <cell r="B562" t="str">
            <v>수동100</v>
          </cell>
          <cell r="C562">
            <v>1</v>
          </cell>
          <cell r="D562" t="str">
            <v>개</v>
          </cell>
          <cell r="E562">
            <v>70000</v>
          </cell>
          <cell r="F562">
            <v>70000</v>
          </cell>
          <cell r="K562">
            <v>70000</v>
          </cell>
        </row>
        <row r="563">
          <cell r="A563" t="str">
            <v>제수밸브</v>
          </cell>
          <cell r="B563" t="str">
            <v>수동150</v>
          </cell>
          <cell r="C563">
            <v>1</v>
          </cell>
          <cell r="D563" t="str">
            <v>개</v>
          </cell>
          <cell r="E563">
            <v>126200</v>
          </cell>
          <cell r="F563">
            <v>126200</v>
          </cell>
          <cell r="K563">
            <v>126200</v>
          </cell>
        </row>
        <row r="564">
          <cell r="A564" t="str">
            <v>제수밸브</v>
          </cell>
          <cell r="B564" t="str">
            <v>수동200</v>
          </cell>
          <cell r="C564">
            <v>1</v>
          </cell>
          <cell r="D564" t="str">
            <v>개</v>
          </cell>
          <cell r="E564">
            <v>56127</v>
          </cell>
          <cell r="F564">
            <v>56127</v>
          </cell>
          <cell r="K564">
            <v>56127</v>
          </cell>
        </row>
        <row r="565">
          <cell r="A565" t="str">
            <v>소화전(지하식F)</v>
          </cell>
          <cell r="B565" t="str">
            <v>100</v>
          </cell>
          <cell r="C565">
            <v>1</v>
          </cell>
          <cell r="D565" t="str">
            <v>개</v>
          </cell>
          <cell r="E565">
            <v>102000</v>
          </cell>
          <cell r="F565">
            <v>102000</v>
          </cell>
          <cell r="K565">
            <v>102000</v>
          </cell>
        </row>
        <row r="566">
          <cell r="A566" t="str">
            <v>소화전(지상식B)</v>
          </cell>
          <cell r="B566" t="str">
            <v>100</v>
          </cell>
          <cell r="C566">
            <v>1</v>
          </cell>
          <cell r="D566" t="str">
            <v>개</v>
          </cell>
          <cell r="E566">
            <v>1640</v>
          </cell>
          <cell r="F566">
            <v>1640</v>
          </cell>
          <cell r="K566">
            <v>1640</v>
          </cell>
        </row>
        <row r="567">
          <cell r="A567" t="str">
            <v>상수도용 철개</v>
          </cell>
          <cell r="B567" t="str">
            <v>648</v>
          </cell>
          <cell r="C567">
            <v>1</v>
          </cell>
          <cell r="D567" t="str">
            <v>조</v>
          </cell>
          <cell r="E567">
            <v>120000</v>
          </cell>
          <cell r="F567">
            <v>120000</v>
          </cell>
          <cell r="K567">
            <v>120000</v>
          </cell>
        </row>
        <row r="568">
          <cell r="A568" t="str">
            <v>상수도용 철개</v>
          </cell>
          <cell r="B568" t="str">
            <v>766</v>
          </cell>
          <cell r="C568">
            <v>1</v>
          </cell>
          <cell r="D568" t="str">
            <v>조</v>
          </cell>
          <cell r="E568">
            <v>130000</v>
          </cell>
          <cell r="F568">
            <v>130000</v>
          </cell>
          <cell r="K568">
            <v>130000</v>
          </cell>
        </row>
        <row r="569">
          <cell r="A569" t="str">
            <v>제수변보 호통</v>
          </cell>
          <cell r="B569" t="str">
            <v>200*265</v>
          </cell>
          <cell r="C569">
            <v>1</v>
          </cell>
          <cell r="D569" t="str">
            <v>개</v>
          </cell>
          <cell r="E569">
            <v>11206</v>
          </cell>
          <cell r="F569">
            <v>11206</v>
          </cell>
          <cell r="K569">
            <v>11206</v>
          </cell>
        </row>
        <row r="570">
          <cell r="A570" t="str">
            <v>제수변 받침통</v>
          </cell>
          <cell r="B570" t="str">
            <v>250*300</v>
          </cell>
          <cell r="C570">
            <v>1</v>
          </cell>
          <cell r="D570" t="str">
            <v>개</v>
          </cell>
          <cell r="E570">
            <v>10539</v>
          </cell>
          <cell r="F570">
            <v>10539</v>
          </cell>
          <cell r="K570">
            <v>10539</v>
          </cell>
        </row>
        <row r="571">
          <cell r="A571" t="str">
            <v>공기밸브</v>
          </cell>
          <cell r="B571" t="str">
            <v>급속80</v>
          </cell>
          <cell r="C571">
            <v>1</v>
          </cell>
          <cell r="D571" t="str">
            <v>개</v>
          </cell>
          <cell r="E571">
            <v>37142</v>
          </cell>
          <cell r="F571">
            <v>37142</v>
          </cell>
          <cell r="K571">
            <v>37142</v>
          </cell>
        </row>
        <row r="572">
          <cell r="A572" t="str">
            <v>공기밸브</v>
          </cell>
          <cell r="B572" t="str">
            <v>급속100</v>
          </cell>
          <cell r="C572">
            <v>1</v>
          </cell>
          <cell r="D572" t="str">
            <v>개</v>
          </cell>
          <cell r="E572">
            <v>45346</v>
          </cell>
          <cell r="F572">
            <v>45346</v>
          </cell>
          <cell r="K572">
            <v>45346</v>
          </cell>
        </row>
        <row r="573">
          <cell r="A573" t="str">
            <v>조립식원형맨홀</v>
          </cell>
          <cell r="B573" t="str">
            <v>80-100</v>
          </cell>
          <cell r="C573">
            <v>1</v>
          </cell>
          <cell r="D573" t="str">
            <v>조</v>
          </cell>
          <cell r="E573">
            <v>65230</v>
          </cell>
          <cell r="F573">
            <v>65230</v>
          </cell>
          <cell r="K573">
            <v>65230</v>
          </cell>
        </row>
        <row r="574">
          <cell r="A574" t="str">
            <v>조립식원형맨홀</v>
          </cell>
          <cell r="B574" t="str">
            <v>150</v>
          </cell>
          <cell r="C574">
            <v>1</v>
          </cell>
          <cell r="D574" t="str">
            <v>조</v>
          </cell>
          <cell r="E574">
            <v>73920</v>
          </cell>
          <cell r="F574">
            <v>73920</v>
          </cell>
          <cell r="K574">
            <v>73920</v>
          </cell>
        </row>
        <row r="575">
          <cell r="A575" t="str">
            <v>조립식원형맨홀</v>
          </cell>
          <cell r="B575" t="str">
            <v>200-250</v>
          </cell>
          <cell r="C575">
            <v>1</v>
          </cell>
          <cell r="D575" t="str">
            <v>조</v>
          </cell>
          <cell r="E575">
            <v>79860</v>
          </cell>
          <cell r="F575">
            <v>79860</v>
          </cell>
          <cell r="K575">
            <v>79860</v>
          </cell>
        </row>
        <row r="576">
          <cell r="A576" t="str">
            <v>부단수활정자관</v>
          </cell>
          <cell r="B576" t="str">
            <v>150*80</v>
          </cell>
          <cell r="C576">
            <v>1</v>
          </cell>
          <cell r="D576" t="str">
            <v>조</v>
          </cell>
          <cell r="E576">
            <v>28906</v>
          </cell>
          <cell r="F576">
            <v>28906</v>
          </cell>
          <cell r="K576">
            <v>28906</v>
          </cell>
        </row>
        <row r="577">
          <cell r="A577" t="str">
            <v>부단수활정자관</v>
          </cell>
          <cell r="B577" t="str">
            <v>150*100</v>
          </cell>
          <cell r="C577">
            <v>1</v>
          </cell>
          <cell r="D577" t="str">
            <v>조</v>
          </cell>
          <cell r="E577">
            <v>32400</v>
          </cell>
          <cell r="F577">
            <v>32400</v>
          </cell>
          <cell r="K577">
            <v>32400</v>
          </cell>
        </row>
        <row r="578">
          <cell r="A578" t="str">
            <v>부단수활정자관</v>
          </cell>
          <cell r="B578" t="str">
            <v>200*80</v>
          </cell>
          <cell r="C578">
            <v>1</v>
          </cell>
          <cell r="D578" t="str">
            <v>조</v>
          </cell>
          <cell r="E578">
            <v>38796</v>
          </cell>
          <cell r="F578">
            <v>38796</v>
          </cell>
          <cell r="K578">
            <v>38796</v>
          </cell>
        </row>
        <row r="579">
          <cell r="A579" t="str">
            <v>부단수활정자관</v>
          </cell>
          <cell r="B579" t="str">
            <v>200*100</v>
          </cell>
          <cell r="C579">
            <v>1</v>
          </cell>
          <cell r="D579" t="str">
            <v>조</v>
          </cell>
          <cell r="E579">
            <v>43560</v>
          </cell>
          <cell r="F579">
            <v>43560</v>
          </cell>
          <cell r="K579">
            <v>43560</v>
          </cell>
        </row>
        <row r="580">
          <cell r="A580" t="str">
            <v>부단수활정자관</v>
          </cell>
          <cell r="B580" t="str">
            <v>200*150</v>
          </cell>
          <cell r="C580">
            <v>1</v>
          </cell>
          <cell r="D580" t="str">
            <v>조</v>
          </cell>
          <cell r="E580">
            <v>40268</v>
          </cell>
          <cell r="F580">
            <v>40268</v>
          </cell>
          <cell r="K580">
            <v>40268</v>
          </cell>
        </row>
        <row r="581">
          <cell r="A581" t="str">
            <v>부단수활정자관</v>
          </cell>
          <cell r="B581" t="str">
            <v>300*80</v>
          </cell>
          <cell r="C581">
            <v>1</v>
          </cell>
          <cell r="D581" t="str">
            <v>조</v>
          </cell>
          <cell r="E581">
            <v>49143</v>
          </cell>
          <cell r="F581">
            <v>49143</v>
          </cell>
          <cell r="K581">
            <v>49143</v>
          </cell>
        </row>
        <row r="582">
          <cell r="A582" t="str">
            <v>부단수활정자관</v>
          </cell>
          <cell r="B582" t="str">
            <v>300*100</v>
          </cell>
          <cell r="C582">
            <v>1</v>
          </cell>
          <cell r="D582" t="str">
            <v>조</v>
          </cell>
          <cell r="E582">
            <v>52100</v>
          </cell>
          <cell r="F582">
            <v>52100</v>
          </cell>
          <cell r="K582">
            <v>52100</v>
          </cell>
        </row>
        <row r="583">
          <cell r="A583" t="str">
            <v>부단수활정자관</v>
          </cell>
          <cell r="B583" t="str">
            <v>300*150</v>
          </cell>
          <cell r="C583">
            <v>1</v>
          </cell>
          <cell r="D583" t="str">
            <v>조</v>
          </cell>
          <cell r="E583">
            <v>56747</v>
          </cell>
          <cell r="F583">
            <v>56747</v>
          </cell>
          <cell r="K583">
            <v>56747</v>
          </cell>
        </row>
        <row r="584">
          <cell r="A584" t="str">
            <v>부단수활정자관</v>
          </cell>
          <cell r="B584" t="str">
            <v>300*200</v>
          </cell>
          <cell r="C584">
            <v>1</v>
          </cell>
          <cell r="D584" t="str">
            <v>조</v>
          </cell>
          <cell r="E584">
            <v>54435</v>
          </cell>
          <cell r="F584">
            <v>54435</v>
          </cell>
          <cell r="K584">
            <v>54435</v>
          </cell>
        </row>
        <row r="585">
          <cell r="A585" t="str">
            <v>계</v>
          </cell>
          <cell r="B585" t="str">
            <v/>
          </cell>
          <cell r="D585" t="str">
            <v/>
          </cell>
          <cell r="E585" t="str">
            <v/>
          </cell>
          <cell r="F585">
            <v>4956951</v>
          </cell>
          <cell r="K585">
            <v>4956951</v>
          </cell>
        </row>
        <row r="586">
          <cell r="A586" t="str">
            <v>폐 기 물 처 리 비 내  역</v>
          </cell>
        </row>
        <row r="587">
          <cell r="A587" t="str">
            <v>콘크리트잔재처리비</v>
          </cell>
          <cell r="B587" t="str">
            <v>2.3*4=</v>
          </cell>
          <cell r="C587">
            <v>28</v>
          </cell>
          <cell r="D587" t="str">
            <v>톤</v>
          </cell>
          <cell r="E587">
            <v>8000</v>
          </cell>
          <cell r="F587">
            <v>224000</v>
          </cell>
          <cell r="G587" t="str">
            <v/>
          </cell>
          <cell r="H587">
            <v>0</v>
          </cell>
          <cell r="K587">
            <v>224000</v>
          </cell>
          <cell r="M587">
            <v>0</v>
          </cell>
        </row>
        <row r="588">
          <cell r="A588" t="str">
            <v>콘크리트잔재운반비</v>
          </cell>
          <cell r="C588">
            <v>8</v>
          </cell>
          <cell r="D588" t="str">
            <v>M^3</v>
          </cell>
          <cell r="E588">
            <v>12000</v>
          </cell>
          <cell r="F588">
            <v>96000</v>
          </cell>
          <cell r="K588">
            <v>96000</v>
          </cell>
        </row>
        <row r="589">
          <cell r="A589" t="str">
            <v>아스팔트잔재처리비</v>
          </cell>
          <cell r="B589" t="str">
            <v>2.2*5=</v>
          </cell>
          <cell r="C589">
            <v>4</v>
          </cell>
          <cell r="D589" t="str">
            <v>톤</v>
          </cell>
          <cell r="E589">
            <v>8000</v>
          </cell>
          <cell r="F589">
            <v>32000</v>
          </cell>
          <cell r="K589">
            <v>32000</v>
          </cell>
        </row>
        <row r="590">
          <cell r="A590" t="str">
            <v>아스팔트잔재운반비</v>
          </cell>
          <cell r="C590">
            <v>4</v>
          </cell>
          <cell r="D590" t="str">
            <v>M^3</v>
          </cell>
          <cell r="E590">
            <v>12000</v>
          </cell>
          <cell r="F590">
            <v>48000</v>
          </cell>
          <cell r="K590">
            <v>48000</v>
          </cell>
        </row>
        <row r="591">
          <cell r="A591" t="str">
            <v>기타잔재처리비</v>
          </cell>
          <cell r="B591" t="str">
            <v>1.4*6=</v>
          </cell>
          <cell r="C591">
            <v>22</v>
          </cell>
          <cell r="D591" t="str">
            <v>톤</v>
          </cell>
          <cell r="E591">
            <v>8000</v>
          </cell>
          <cell r="F591">
            <v>176000</v>
          </cell>
          <cell r="K591">
            <v>176000</v>
          </cell>
        </row>
        <row r="592">
          <cell r="A592" t="str">
            <v>기타잔재운반비</v>
          </cell>
          <cell r="C592">
            <v>1</v>
          </cell>
          <cell r="D592" t="str">
            <v>M^3</v>
          </cell>
          <cell r="E592">
            <v>12000</v>
          </cell>
          <cell r="F592">
            <v>12000</v>
          </cell>
          <cell r="K592">
            <v>12000</v>
          </cell>
        </row>
        <row r="593">
          <cell r="A593" t="str">
            <v>계</v>
          </cell>
          <cell r="F593">
            <v>588000</v>
          </cell>
          <cell r="K593">
            <v>588000</v>
          </cell>
        </row>
        <row r="594">
          <cell r="A594" t="str">
            <v>관  급  자  재  내  역</v>
          </cell>
        </row>
        <row r="595">
          <cell r="A595" t="str">
            <v>스테인레스 강관</v>
          </cell>
          <cell r="B595" t="str">
            <v>20</v>
          </cell>
          <cell r="C595">
            <v>2070</v>
          </cell>
          <cell r="D595" t="str">
            <v>M</v>
          </cell>
          <cell r="E595">
            <v>2021</v>
          </cell>
          <cell r="F595">
            <v>4183470</v>
          </cell>
          <cell r="K595">
            <v>4183470</v>
          </cell>
        </row>
        <row r="596">
          <cell r="A596" t="str">
            <v>스테인레스 강관</v>
          </cell>
          <cell r="B596" t="str">
            <v>25</v>
          </cell>
          <cell r="C596">
            <v>430</v>
          </cell>
          <cell r="D596" t="str">
            <v>M</v>
          </cell>
          <cell r="E596">
            <v>2525</v>
          </cell>
          <cell r="F596">
            <v>1085750</v>
          </cell>
          <cell r="K596">
            <v>1085750</v>
          </cell>
        </row>
        <row r="597">
          <cell r="A597" t="str">
            <v>스테인레스 강관</v>
          </cell>
          <cell r="B597" t="str">
            <v>30</v>
          </cell>
          <cell r="C597">
            <v>45</v>
          </cell>
          <cell r="D597" t="str">
            <v>M</v>
          </cell>
          <cell r="E597">
            <v>3471</v>
          </cell>
          <cell r="F597">
            <v>156195</v>
          </cell>
          <cell r="K597">
            <v>156195</v>
          </cell>
        </row>
        <row r="598">
          <cell r="A598" t="str">
            <v>스테인레스 강관</v>
          </cell>
          <cell r="B598" t="str">
            <v>40</v>
          </cell>
          <cell r="C598">
            <v>395</v>
          </cell>
          <cell r="D598" t="str">
            <v>M</v>
          </cell>
          <cell r="E598">
            <v>4224</v>
          </cell>
          <cell r="F598">
            <v>1668480</v>
          </cell>
          <cell r="K598">
            <v>1668480</v>
          </cell>
        </row>
        <row r="599">
          <cell r="A599" t="str">
            <v>스테인레스 강관</v>
          </cell>
          <cell r="B599" t="str">
            <v>50</v>
          </cell>
          <cell r="C599">
            <v>370</v>
          </cell>
          <cell r="D599" t="str">
            <v>M</v>
          </cell>
          <cell r="E599">
            <v>4739</v>
          </cell>
          <cell r="F599">
            <v>1753430</v>
          </cell>
          <cell r="K599">
            <v>1753430</v>
          </cell>
        </row>
        <row r="600">
          <cell r="A600" t="str">
            <v>수도계량기보호통</v>
          </cell>
          <cell r="B600" t="str">
            <v>13*110</v>
          </cell>
          <cell r="C600">
            <v>140</v>
          </cell>
          <cell r="D600" t="str">
            <v>개</v>
          </cell>
          <cell r="E600">
            <v>33363</v>
          </cell>
          <cell r="F600">
            <v>4670820</v>
          </cell>
          <cell r="K600">
            <v>4670820</v>
          </cell>
        </row>
      </sheetData>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일위목록"/>
      <sheetName val="호표"/>
      <sheetName val="자재단가"/>
      <sheetName val="노임단가"/>
      <sheetName val="평가데이터"/>
    </sheetNames>
    <sheetDataSet>
      <sheetData sheetId="0" refreshError="1"/>
      <sheetData sheetId="1">
        <row r="2">
          <cell r="C2" t="str">
            <v>규격</v>
          </cell>
          <cell r="D2" t="str">
            <v>단위</v>
          </cell>
          <cell r="E2" t="str">
            <v>수량</v>
          </cell>
          <cell r="F2" t="str">
            <v>재  료  비</v>
          </cell>
          <cell r="G2" t="str">
            <v>노  무  비</v>
          </cell>
          <cell r="H2" t="str">
            <v>경     비</v>
          </cell>
          <cell r="I2" t="str">
            <v>합    계</v>
          </cell>
          <cell r="J2" t="str">
            <v>비   고</v>
          </cell>
        </row>
        <row r="3">
          <cell r="B3" t="str">
            <v>보조기층포설 및 다짐</v>
          </cell>
          <cell r="C3" t="str">
            <v>T=200</v>
          </cell>
          <cell r="D3" t="str">
            <v>a</v>
          </cell>
          <cell r="E3">
            <v>1</v>
          </cell>
          <cell r="F3">
            <v>7937</v>
          </cell>
          <cell r="G3">
            <v>15662</v>
          </cell>
          <cell r="H3">
            <v>12315</v>
          </cell>
          <cell r="I3">
            <v>35914</v>
          </cell>
        </row>
        <row r="4">
          <cell r="B4" t="str">
            <v>혼합기층포설 및 다짐</v>
          </cell>
          <cell r="C4" t="str">
            <v>T=200</v>
          </cell>
          <cell r="D4" t="str">
            <v>a</v>
          </cell>
          <cell r="E4">
            <v>1</v>
          </cell>
          <cell r="F4">
            <v>8337</v>
          </cell>
          <cell r="G4">
            <v>15441</v>
          </cell>
          <cell r="H4">
            <v>12155</v>
          </cell>
          <cell r="I4">
            <v>35933</v>
          </cell>
        </row>
        <row r="5">
          <cell r="B5" t="str">
            <v>H-PILE대여료</v>
          </cell>
          <cell r="C5" t="str">
            <v>300X300X10X15</v>
          </cell>
          <cell r="D5" t="str">
            <v>TON</v>
          </cell>
          <cell r="E5">
            <v>1</v>
          </cell>
          <cell r="F5">
            <v>43202</v>
          </cell>
          <cell r="I5">
            <v>43202</v>
          </cell>
        </row>
        <row r="6">
          <cell r="B6" t="str">
            <v>H-PILE대여료</v>
          </cell>
          <cell r="C6" t="str">
            <v>300X200X9X14</v>
          </cell>
          <cell r="D6" t="str">
            <v>TON</v>
          </cell>
          <cell r="E6">
            <v>1</v>
          </cell>
          <cell r="F6">
            <v>43193</v>
          </cell>
          <cell r="I6">
            <v>43193</v>
          </cell>
        </row>
        <row r="7">
          <cell r="B7" t="str">
            <v>H-PILE대여료</v>
          </cell>
          <cell r="C7" t="str">
            <v>200X200X8X12</v>
          </cell>
          <cell r="D7" t="str">
            <v>TON</v>
          </cell>
          <cell r="E7">
            <v>1</v>
          </cell>
          <cell r="F7">
            <v>41647</v>
          </cell>
          <cell r="I7">
            <v>41647</v>
          </cell>
        </row>
        <row r="8">
          <cell r="B8" t="str">
            <v>표층포설(T=50)</v>
          </cell>
          <cell r="C8" t="str">
            <v>#78</v>
          </cell>
          <cell r="D8" t="str">
            <v>a</v>
          </cell>
          <cell r="E8">
            <v>1</v>
          </cell>
          <cell r="F8">
            <v>7271</v>
          </cell>
          <cell r="G8">
            <v>47154</v>
          </cell>
          <cell r="H8">
            <v>13440</v>
          </cell>
          <cell r="I8">
            <v>67865</v>
          </cell>
        </row>
        <row r="9">
          <cell r="B9" t="str">
            <v>기층포설(T=75)</v>
          </cell>
          <cell r="C9" t="str">
            <v>#467</v>
          </cell>
          <cell r="D9" t="str">
            <v>a</v>
          </cell>
          <cell r="E9">
            <v>1</v>
          </cell>
          <cell r="F9">
            <v>1467</v>
          </cell>
          <cell r="G9">
            <v>26320</v>
          </cell>
          <cell r="H9">
            <v>6214</v>
          </cell>
          <cell r="I9">
            <v>34001</v>
          </cell>
        </row>
        <row r="10">
          <cell r="B10" t="str">
            <v>프라임코팅 RSC-3</v>
          </cell>
          <cell r="C10" t="str">
            <v>(75ℓ/a)</v>
          </cell>
          <cell r="D10" t="str">
            <v>a</v>
          </cell>
          <cell r="E10">
            <v>1</v>
          </cell>
          <cell r="F10">
            <v>68</v>
          </cell>
          <cell r="G10">
            <v>5305</v>
          </cell>
          <cell r="H10">
            <v>136</v>
          </cell>
          <cell r="I10">
            <v>5509</v>
          </cell>
        </row>
        <row r="11">
          <cell r="B11" t="str">
            <v>택코팅 RSC-4</v>
          </cell>
          <cell r="C11" t="str">
            <v>(40ℓ/a)</v>
          </cell>
          <cell r="D11" t="str">
            <v>a</v>
          </cell>
          <cell r="E11">
            <v>1</v>
          </cell>
          <cell r="F11">
            <v>36</v>
          </cell>
          <cell r="G11">
            <v>5194</v>
          </cell>
          <cell r="H11">
            <v>72</v>
          </cell>
          <cell r="I11">
            <v>5302</v>
          </cell>
        </row>
        <row r="12">
          <cell r="B12" t="str">
            <v>토류판 설치및 철거</v>
          </cell>
          <cell r="C12" t="str">
            <v>T=10cm</v>
          </cell>
          <cell r="D12" t="str">
            <v>M2</v>
          </cell>
          <cell r="E12">
            <v>1</v>
          </cell>
          <cell r="F12">
            <v>107</v>
          </cell>
          <cell r="G12">
            <v>33091</v>
          </cell>
          <cell r="H12">
            <v>993</v>
          </cell>
          <cell r="I12">
            <v>34191</v>
          </cell>
        </row>
        <row r="13">
          <cell r="B13" t="str">
            <v>H-PILE박기</v>
          </cell>
          <cell r="D13" t="str">
            <v>본</v>
          </cell>
          <cell r="E13">
            <v>1</v>
          </cell>
          <cell r="F13">
            <v>4474</v>
          </cell>
          <cell r="G13">
            <v>18940</v>
          </cell>
          <cell r="H13">
            <v>14212</v>
          </cell>
          <cell r="I13">
            <v>37626</v>
          </cell>
        </row>
        <row r="14">
          <cell r="B14" t="str">
            <v>H-PILE뽑기</v>
          </cell>
          <cell r="D14" t="str">
            <v>본</v>
          </cell>
          <cell r="E14">
            <v>1</v>
          </cell>
          <cell r="F14">
            <v>1434</v>
          </cell>
          <cell r="G14">
            <v>15492</v>
          </cell>
          <cell r="H14">
            <v>9750</v>
          </cell>
          <cell r="I14">
            <v>26676</v>
          </cell>
        </row>
        <row r="15">
          <cell r="B15" t="str">
            <v>버팀보설치(9-11M)주간</v>
          </cell>
          <cell r="C15" t="str">
            <v>(9-11M)주간</v>
          </cell>
          <cell r="D15" t="str">
            <v>본</v>
          </cell>
          <cell r="E15">
            <v>1</v>
          </cell>
          <cell r="F15">
            <v>3283</v>
          </cell>
          <cell r="G15">
            <v>95591</v>
          </cell>
          <cell r="H15">
            <v>15550</v>
          </cell>
          <cell r="I15">
            <v>114424</v>
          </cell>
        </row>
        <row r="16">
          <cell r="B16" t="str">
            <v>버팀보철거(9-11M)주간</v>
          </cell>
          <cell r="C16" t="str">
            <v>(9-11M)주간</v>
          </cell>
          <cell r="D16" t="str">
            <v>본</v>
          </cell>
          <cell r="E16">
            <v>1</v>
          </cell>
          <cell r="F16">
            <v>2626</v>
          </cell>
          <cell r="G16">
            <v>76473</v>
          </cell>
          <cell r="H16">
            <v>12440</v>
          </cell>
          <cell r="I16">
            <v>91539</v>
          </cell>
        </row>
        <row r="17">
          <cell r="B17" t="str">
            <v>주형보받침설치(9-11M)주간</v>
          </cell>
          <cell r="C17" t="str">
            <v>(9-11M)주간</v>
          </cell>
          <cell r="D17" t="str">
            <v>본</v>
          </cell>
          <cell r="E17">
            <v>1</v>
          </cell>
          <cell r="F17">
            <v>3293</v>
          </cell>
          <cell r="G17">
            <v>30311</v>
          </cell>
          <cell r="H17">
            <v>15595</v>
          </cell>
          <cell r="I17">
            <v>49199</v>
          </cell>
        </row>
        <row r="18">
          <cell r="B18" t="str">
            <v>주형보받침철거(9-11M)주간</v>
          </cell>
          <cell r="C18" t="str">
            <v>(9-11M)주간</v>
          </cell>
          <cell r="D18" t="str">
            <v>본</v>
          </cell>
          <cell r="E18">
            <v>1</v>
          </cell>
          <cell r="F18">
            <v>2634</v>
          </cell>
          <cell r="G18">
            <v>24249</v>
          </cell>
          <cell r="H18">
            <v>12476</v>
          </cell>
          <cell r="I18">
            <v>39359</v>
          </cell>
        </row>
        <row r="19">
          <cell r="B19" t="str">
            <v>철근 운반</v>
          </cell>
          <cell r="C19" t="str">
            <v>SD30,40</v>
          </cell>
          <cell r="D19" t="str">
            <v>TON</v>
          </cell>
          <cell r="E19">
            <v>1</v>
          </cell>
          <cell r="H19">
            <v>8600</v>
          </cell>
          <cell r="I19">
            <v>8600</v>
          </cell>
        </row>
        <row r="20">
          <cell r="B20" t="str">
            <v>시멘트운반</v>
          </cell>
          <cell r="D20" t="str">
            <v>대</v>
          </cell>
          <cell r="E20">
            <v>1</v>
          </cell>
          <cell r="H20">
            <v>349</v>
          </cell>
          <cell r="I20">
            <v>349</v>
          </cell>
        </row>
        <row r="21">
          <cell r="B21" t="str">
            <v>잔토처리(토사)</v>
          </cell>
          <cell r="C21" t="str">
            <v>L=20.0KM</v>
          </cell>
          <cell r="D21" t="str">
            <v>M3</v>
          </cell>
          <cell r="E21">
            <v>1</v>
          </cell>
          <cell r="F21">
            <v>3353</v>
          </cell>
          <cell r="G21">
            <v>2962</v>
          </cell>
          <cell r="H21">
            <v>2356</v>
          </cell>
          <cell r="I21">
            <v>8671</v>
          </cell>
        </row>
        <row r="22">
          <cell r="B22" t="str">
            <v>성토및전압</v>
          </cell>
          <cell r="C22" t="str">
            <v>백호0.7M3+콤펙트</v>
          </cell>
          <cell r="D22" t="str">
            <v>M3</v>
          </cell>
          <cell r="E22">
            <v>1</v>
          </cell>
          <cell r="F22">
            <v>237</v>
          </cell>
          <cell r="G22">
            <v>1645</v>
          </cell>
          <cell r="H22">
            <v>226</v>
          </cell>
          <cell r="I22">
            <v>2108</v>
          </cell>
        </row>
        <row r="23">
          <cell r="B23" t="str">
            <v>터파기 (토사)</v>
          </cell>
          <cell r="C23" t="str">
            <v>BH 0.7M3+인력10%</v>
          </cell>
          <cell r="D23" t="str">
            <v>M3</v>
          </cell>
          <cell r="E23">
            <v>1</v>
          </cell>
          <cell r="F23">
            <v>142</v>
          </cell>
          <cell r="G23">
            <v>1559</v>
          </cell>
          <cell r="H23">
            <v>267</v>
          </cell>
          <cell r="I23">
            <v>1968</v>
          </cell>
        </row>
        <row r="24">
          <cell r="B24" t="str">
            <v>터파기 (풍화암)</v>
          </cell>
          <cell r="C24" t="str">
            <v>BH 0.7M3+대형브레이카</v>
          </cell>
          <cell r="D24" t="str">
            <v>M3</v>
          </cell>
          <cell r="E24">
            <v>1</v>
          </cell>
          <cell r="F24">
            <v>1929</v>
          </cell>
          <cell r="G24">
            <v>4755</v>
          </cell>
          <cell r="H24">
            <v>4690</v>
          </cell>
          <cell r="I24">
            <v>11374</v>
          </cell>
        </row>
        <row r="25">
          <cell r="B25" t="str">
            <v>터파기 (연암)</v>
          </cell>
          <cell r="C25" t="str">
            <v>BH 0.7M3+대형브레이카</v>
          </cell>
          <cell r="D25" t="str">
            <v>M3</v>
          </cell>
          <cell r="E25">
            <v>1</v>
          </cell>
          <cell r="F25">
            <v>3088</v>
          </cell>
          <cell r="G25">
            <v>8173</v>
          </cell>
          <cell r="H25">
            <v>8061</v>
          </cell>
          <cell r="I25">
            <v>19322</v>
          </cell>
        </row>
        <row r="27">
          <cell r="C27" t="str">
            <v>규격</v>
          </cell>
          <cell r="D27" t="str">
            <v>단위</v>
          </cell>
          <cell r="E27" t="str">
            <v>수량</v>
          </cell>
          <cell r="F27" t="str">
            <v>재  료  비</v>
          </cell>
          <cell r="G27" t="str">
            <v>노  무  비</v>
          </cell>
          <cell r="H27" t="str">
            <v>경     비</v>
          </cell>
          <cell r="I27" t="str">
            <v>합    계</v>
          </cell>
          <cell r="J27" t="str">
            <v>비   고</v>
          </cell>
        </row>
        <row r="28">
          <cell r="B28" t="str">
            <v>되메우고다짐</v>
          </cell>
          <cell r="C28" t="str">
            <v>백호0.7M3+콤펙1.5T</v>
          </cell>
          <cell r="D28" t="str">
            <v>M3</v>
          </cell>
          <cell r="E28">
            <v>1</v>
          </cell>
          <cell r="F28">
            <v>237</v>
          </cell>
          <cell r="G28">
            <v>1645</v>
          </cell>
          <cell r="H28">
            <v>226</v>
          </cell>
          <cell r="I28">
            <v>2108</v>
          </cell>
        </row>
        <row r="52">
          <cell r="C52" t="str">
            <v>규격</v>
          </cell>
          <cell r="D52" t="str">
            <v>단위</v>
          </cell>
          <cell r="E52" t="str">
            <v>수량</v>
          </cell>
          <cell r="F52" t="str">
            <v>재  료  비</v>
          </cell>
          <cell r="G52" t="str">
            <v>노  무  비</v>
          </cell>
          <cell r="H52" t="str">
            <v>경     비</v>
          </cell>
          <cell r="I52" t="str">
            <v>합    계</v>
          </cell>
          <cell r="J52" t="str">
            <v>비   고</v>
          </cell>
        </row>
        <row r="53">
          <cell r="B53" t="str">
            <v>버팀보 설치철거</v>
          </cell>
          <cell r="D53" t="str">
            <v>M</v>
          </cell>
          <cell r="E53">
            <v>1</v>
          </cell>
          <cell r="F53">
            <v>0</v>
          </cell>
          <cell r="G53">
            <v>0</v>
          </cell>
          <cell r="H53">
            <v>0</v>
          </cell>
          <cell r="I53">
            <v>0</v>
          </cell>
        </row>
        <row r="54">
          <cell r="B54" t="str">
            <v>레미콘 타설</v>
          </cell>
          <cell r="C54" t="str">
            <v>무근</v>
          </cell>
          <cell r="D54" t="str">
            <v>M3</v>
          </cell>
          <cell r="E54">
            <v>1</v>
          </cell>
          <cell r="G54">
            <v>0</v>
          </cell>
          <cell r="I54">
            <v>0</v>
          </cell>
        </row>
        <row r="55">
          <cell r="B55" t="str">
            <v>레미콘 타설</v>
          </cell>
          <cell r="C55" t="str">
            <v>철근</v>
          </cell>
          <cell r="D55" t="str">
            <v>M3</v>
          </cell>
          <cell r="E55">
            <v>1</v>
          </cell>
          <cell r="G55">
            <v>0</v>
          </cell>
          <cell r="I55">
            <v>0</v>
          </cell>
        </row>
        <row r="56">
          <cell r="B56" t="str">
            <v>레미콘 타설</v>
          </cell>
          <cell r="C56" t="str">
            <v>소형구조물</v>
          </cell>
          <cell r="D56" t="str">
            <v>M3</v>
          </cell>
          <cell r="E56">
            <v>1</v>
          </cell>
          <cell r="G56">
            <v>0</v>
          </cell>
          <cell r="I56">
            <v>0</v>
          </cell>
        </row>
        <row r="57">
          <cell r="B57" t="str">
            <v>모르터</v>
          </cell>
          <cell r="C57" t="str">
            <v>1 : 3</v>
          </cell>
          <cell r="D57" t="str">
            <v>M3</v>
          </cell>
          <cell r="E57">
            <v>1</v>
          </cell>
          <cell r="G57">
            <v>0</v>
          </cell>
          <cell r="I57">
            <v>0</v>
          </cell>
        </row>
        <row r="58">
          <cell r="B58" t="str">
            <v>철근가공 및 조립</v>
          </cell>
          <cell r="C58" t="str">
            <v>간단</v>
          </cell>
          <cell r="D58" t="str">
            <v>TON</v>
          </cell>
          <cell r="E58">
            <v>1</v>
          </cell>
          <cell r="F58">
            <v>0</v>
          </cell>
          <cell r="G58">
            <v>0</v>
          </cell>
          <cell r="I58">
            <v>0</v>
          </cell>
        </row>
        <row r="59">
          <cell r="B59" t="str">
            <v>철근가공 및 조립</v>
          </cell>
          <cell r="C59" t="str">
            <v>보통</v>
          </cell>
          <cell r="D59" t="str">
            <v>TON</v>
          </cell>
          <cell r="E59">
            <v>1</v>
          </cell>
          <cell r="F59">
            <v>0</v>
          </cell>
          <cell r="G59">
            <v>0</v>
          </cell>
          <cell r="I59">
            <v>0</v>
          </cell>
        </row>
        <row r="60">
          <cell r="B60" t="str">
            <v>합판 거푸집</v>
          </cell>
          <cell r="C60" t="str">
            <v>1 회</v>
          </cell>
          <cell r="D60" t="str">
            <v>M2</v>
          </cell>
          <cell r="E60">
            <v>1</v>
          </cell>
          <cell r="F60">
            <v>0</v>
          </cell>
          <cell r="G60">
            <v>0</v>
          </cell>
          <cell r="I60">
            <v>0</v>
          </cell>
        </row>
        <row r="61">
          <cell r="B61" t="str">
            <v>합판 거푸집</v>
          </cell>
          <cell r="C61" t="str">
            <v>4 회</v>
          </cell>
          <cell r="D61" t="str">
            <v>M2</v>
          </cell>
          <cell r="E61">
            <v>1</v>
          </cell>
          <cell r="F61">
            <v>0</v>
          </cell>
          <cell r="G61">
            <v>0</v>
          </cell>
          <cell r="I61">
            <v>0</v>
          </cell>
        </row>
        <row r="62">
          <cell r="B62" t="str">
            <v>합판 거푸집</v>
          </cell>
          <cell r="C62" t="str">
            <v>6 회</v>
          </cell>
          <cell r="D62" t="str">
            <v>M2</v>
          </cell>
          <cell r="E62">
            <v>1</v>
          </cell>
          <cell r="F62">
            <v>0</v>
          </cell>
          <cell r="G62">
            <v>0</v>
          </cell>
          <cell r="I62">
            <v>0</v>
          </cell>
        </row>
        <row r="63">
          <cell r="B63" t="str">
            <v>모래기초다짐</v>
          </cell>
          <cell r="C63" t="str">
            <v>두께 6cm</v>
          </cell>
          <cell r="D63" t="str">
            <v>M3</v>
          </cell>
          <cell r="E63">
            <v>1</v>
          </cell>
          <cell r="G63">
            <v>0</v>
          </cell>
          <cell r="I63">
            <v>0</v>
          </cell>
        </row>
        <row r="64">
          <cell r="B64" t="str">
            <v>와이어메시 깔기</v>
          </cell>
          <cell r="D64" t="str">
            <v>M2</v>
          </cell>
          <cell r="E64">
            <v>1</v>
          </cell>
          <cell r="F64">
            <v>0</v>
          </cell>
          <cell r="G64">
            <v>0</v>
          </cell>
          <cell r="I64">
            <v>0</v>
          </cell>
        </row>
        <row r="65">
          <cell r="B65" t="str">
            <v>잡석기초</v>
          </cell>
          <cell r="D65" t="str">
            <v>M3</v>
          </cell>
          <cell r="E65">
            <v>1</v>
          </cell>
          <cell r="G65">
            <v>0</v>
          </cell>
          <cell r="I65">
            <v>0</v>
          </cell>
        </row>
        <row r="66">
          <cell r="B66" t="str">
            <v>석재타일포장</v>
          </cell>
          <cell r="C66" t="str">
            <v>T=242</v>
          </cell>
          <cell r="D66" t="str">
            <v>M2</v>
          </cell>
          <cell r="E66">
            <v>1</v>
          </cell>
          <cell r="F66">
            <v>0</v>
          </cell>
          <cell r="G66">
            <v>0</v>
          </cell>
          <cell r="I66">
            <v>0</v>
          </cell>
        </row>
        <row r="67">
          <cell r="B67" t="str">
            <v>주형보 및 주형받침보연결</v>
          </cell>
          <cell r="D67" t="str">
            <v>EA</v>
          </cell>
          <cell r="E67">
            <v>1</v>
          </cell>
          <cell r="F67">
            <v>0</v>
          </cell>
          <cell r="G67">
            <v>0</v>
          </cell>
          <cell r="I67">
            <v>0</v>
          </cell>
        </row>
        <row r="68">
          <cell r="B68" t="str">
            <v>STRUT 연결</v>
          </cell>
          <cell r="D68" t="str">
            <v>EA</v>
          </cell>
          <cell r="E68">
            <v>1</v>
          </cell>
          <cell r="F68">
            <v>0</v>
          </cell>
          <cell r="G68">
            <v>0</v>
          </cell>
          <cell r="H68">
            <v>0</v>
          </cell>
          <cell r="I68">
            <v>0</v>
          </cell>
        </row>
        <row r="69">
          <cell r="B69" t="str">
            <v>토 사  천공</v>
          </cell>
          <cell r="C69" t="str">
            <v>D=400MM</v>
          </cell>
          <cell r="D69" t="str">
            <v>M</v>
          </cell>
          <cell r="E69">
            <v>1</v>
          </cell>
          <cell r="F69">
            <v>0</v>
          </cell>
          <cell r="G69">
            <v>0</v>
          </cell>
          <cell r="H69">
            <v>0</v>
          </cell>
          <cell r="I69">
            <v>0</v>
          </cell>
        </row>
        <row r="70">
          <cell r="B70" t="str">
            <v>풍화암 천공</v>
          </cell>
          <cell r="C70" t="str">
            <v>D=400MM</v>
          </cell>
          <cell r="D70" t="str">
            <v>M</v>
          </cell>
          <cell r="E70">
            <v>1</v>
          </cell>
          <cell r="F70">
            <v>0</v>
          </cell>
          <cell r="G70">
            <v>0</v>
          </cell>
          <cell r="H70">
            <v>0</v>
          </cell>
          <cell r="I70">
            <v>0</v>
          </cell>
        </row>
        <row r="71">
          <cell r="B71" t="str">
            <v>연 암  천공</v>
          </cell>
          <cell r="C71" t="str">
            <v>D=400MM</v>
          </cell>
          <cell r="D71" t="str">
            <v>M</v>
          </cell>
          <cell r="E71">
            <v>1</v>
          </cell>
          <cell r="F71">
            <v>0</v>
          </cell>
          <cell r="G71">
            <v>0</v>
          </cell>
          <cell r="H71">
            <v>0</v>
          </cell>
          <cell r="I71">
            <v>0</v>
          </cell>
        </row>
        <row r="72">
          <cell r="B72" t="str">
            <v>버팀보제작</v>
          </cell>
          <cell r="C72" t="str">
            <v>H 300x300</v>
          </cell>
          <cell r="D72" t="str">
            <v>본</v>
          </cell>
          <cell r="E72">
            <v>1</v>
          </cell>
          <cell r="F72">
            <v>0</v>
          </cell>
          <cell r="G72">
            <v>0</v>
          </cell>
          <cell r="H72">
            <v>0</v>
          </cell>
          <cell r="I72">
            <v>0</v>
          </cell>
        </row>
        <row r="73">
          <cell r="B73" t="str">
            <v>토사천공(L.W)(D=4-1/8")</v>
          </cell>
          <cell r="C73" t="str">
            <v>(주간)</v>
          </cell>
          <cell r="D73" t="str">
            <v>M</v>
          </cell>
          <cell r="E73">
            <v>1</v>
          </cell>
          <cell r="F73">
            <v>0</v>
          </cell>
          <cell r="G73">
            <v>0</v>
          </cell>
          <cell r="H73">
            <v>0</v>
          </cell>
          <cell r="I73">
            <v>0</v>
          </cell>
        </row>
        <row r="74">
          <cell r="B74" t="str">
            <v>풍화암천공(L.W)(D=4-1/8")</v>
          </cell>
          <cell r="C74" t="str">
            <v>(주간)</v>
          </cell>
          <cell r="D74" t="str">
            <v>M</v>
          </cell>
          <cell r="E74">
            <v>1</v>
          </cell>
          <cell r="F74">
            <v>0</v>
          </cell>
          <cell r="G74">
            <v>0</v>
          </cell>
          <cell r="H74">
            <v>0</v>
          </cell>
          <cell r="I74">
            <v>0</v>
          </cell>
        </row>
        <row r="75">
          <cell r="B75" t="str">
            <v xml:space="preserve"> L.W 주입비(1.5 SHOT식)</v>
          </cell>
          <cell r="D75" t="str">
            <v>M3</v>
          </cell>
          <cell r="E75">
            <v>1</v>
          </cell>
          <cell r="F75">
            <v>0</v>
          </cell>
          <cell r="G75">
            <v>0</v>
          </cell>
          <cell r="H75">
            <v>0</v>
          </cell>
          <cell r="I75">
            <v>0</v>
          </cell>
        </row>
        <row r="77">
          <cell r="C77" t="str">
            <v>규격</v>
          </cell>
          <cell r="D77" t="str">
            <v>단위</v>
          </cell>
          <cell r="E77" t="str">
            <v>수량</v>
          </cell>
          <cell r="F77" t="str">
            <v>재  료  비</v>
          </cell>
          <cell r="G77" t="str">
            <v>노  무  비</v>
          </cell>
          <cell r="H77" t="str">
            <v>경     비</v>
          </cell>
          <cell r="I77" t="str">
            <v>합    계</v>
          </cell>
          <cell r="J77" t="str">
            <v>비   고</v>
          </cell>
        </row>
        <row r="78">
          <cell r="B78" t="str">
            <v>보조재(SEAL) 주입비(L.W)</v>
          </cell>
          <cell r="D78" t="str">
            <v>M3</v>
          </cell>
          <cell r="E78">
            <v>1</v>
          </cell>
          <cell r="F78">
            <v>0</v>
          </cell>
          <cell r="G78">
            <v>0</v>
          </cell>
          <cell r="H78">
            <v>0</v>
          </cell>
          <cell r="I78">
            <v>0</v>
          </cell>
        </row>
        <row r="79">
          <cell r="B79" t="str">
            <v>맨젯트 튜브설치(L.W)</v>
          </cell>
          <cell r="D79" t="str">
            <v>M</v>
          </cell>
          <cell r="E79">
            <v>1</v>
          </cell>
          <cell r="F79">
            <v>0</v>
          </cell>
          <cell r="G79">
            <v>0</v>
          </cell>
          <cell r="I79">
            <v>0</v>
          </cell>
        </row>
        <row r="80">
          <cell r="B80" t="str">
            <v>기계기구설치(L.W)</v>
          </cell>
          <cell r="C80" t="str">
            <v>(20M2당 1회)</v>
          </cell>
          <cell r="D80" t="str">
            <v>회</v>
          </cell>
          <cell r="E80">
            <v>1</v>
          </cell>
          <cell r="G80">
            <v>0</v>
          </cell>
          <cell r="I80">
            <v>0</v>
          </cell>
        </row>
        <row r="81">
          <cell r="B81" t="str">
            <v>PLANT 설치(그라우팅)(L.W)</v>
          </cell>
          <cell r="C81" t="str">
            <v>(200M2당 1회)</v>
          </cell>
          <cell r="D81" t="str">
            <v>회</v>
          </cell>
          <cell r="E81">
            <v>1</v>
          </cell>
          <cell r="G81">
            <v>0</v>
          </cell>
          <cell r="I81">
            <v>0</v>
          </cell>
        </row>
        <row r="82">
          <cell r="B82" t="str">
            <v>강판구멍뚫기</v>
          </cell>
          <cell r="C82" t="str">
            <v>(T=10MM)</v>
          </cell>
          <cell r="D82" t="str">
            <v>공</v>
          </cell>
          <cell r="E82">
            <v>1</v>
          </cell>
          <cell r="F82">
            <v>0</v>
          </cell>
          <cell r="G82">
            <v>0</v>
          </cell>
          <cell r="I82">
            <v>0</v>
          </cell>
        </row>
        <row r="83">
          <cell r="B83" t="str">
            <v>강판구멍뚫기</v>
          </cell>
          <cell r="C83" t="str">
            <v>(T=14MM)</v>
          </cell>
          <cell r="D83" t="str">
            <v>공</v>
          </cell>
          <cell r="E83">
            <v>1</v>
          </cell>
          <cell r="F83">
            <v>0</v>
          </cell>
          <cell r="G83">
            <v>0</v>
          </cell>
          <cell r="I83">
            <v>0</v>
          </cell>
        </row>
        <row r="84">
          <cell r="B84" t="str">
            <v>강판구멍뚫기</v>
          </cell>
          <cell r="C84" t="str">
            <v>(T=15MM)</v>
          </cell>
          <cell r="D84" t="str">
            <v>공</v>
          </cell>
          <cell r="E84">
            <v>1</v>
          </cell>
          <cell r="F84">
            <v>0</v>
          </cell>
          <cell r="G84">
            <v>0</v>
          </cell>
          <cell r="I84">
            <v>0</v>
          </cell>
        </row>
        <row r="85">
          <cell r="B85" t="str">
            <v>강판절단</v>
          </cell>
          <cell r="C85" t="str">
            <v>(수동 T=9MM)</v>
          </cell>
          <cell r="D85" t="str">
            <v>M</v>
          </cell>
          <cell r="E85">
            <v>1</v>
          </cell>
          <cell r="F85">
            <v>0</v>
          </cell>
          <cell r="G85">
            <v>0</v>
          </cell>
          <cell r="H85">
            <v>0</v>
          </cell>
          <cell r="I85">
            <v>0</v>
          </cell>
        </row>
        <row r="86">
          <cell r="B86" t="str">
            <v>강판절단</v>
          </cell>
          <cell r="C86" t="str">
            <v>(수동 T=10MM)</v>
          </cell>
          <cell r="D86" t="str">
            <v>M</v>
          </cell>
          <cell r="E86">
            <v>1</v>
          </cell>
          <cell r="F86">
            <v>0</v>
          </cell>
          <cell r="G86">
            <v>0</v>
          </cell>
          <cell r="H86">
            <v>0</v>
          </cell>
          <cell r="I86">
            <v>0</v>
          </cell>
        </row>
        <row r="87">
          <cell r="B87" t="str">
            <v>강판절단</v>
          </cell>
          <cell r="C87" t="str">
            <v>(수동 T=14MM)</v>
          </cell>
          <cell r="D87" t="str">
            <v>M</v>
          </cell>
          <cell r="E87">
            <v>1</v>
          </cell>
          <cell r="F87">
            <v>0</v>
          </cell>
          <cell r="G87">
            <v>0</v>
          </cell>
          <cell r="H87">
            <v>0</v>
          </cell>
          <cell r="I87">
            <v>0</v>
          </cell>
        </row>
        <row r="88">
          <cell r="B88" t="str">
            <v>강판절단</v>
          </cell>
          <cell r="C88" t="str">
            <v>(수동 T=15MM)</v>
          </cell>
          <cell r="D88" t="str">
            <v>M</v>
          </cell>
          <cell r="E88">
            <v>1</v>
          </cell>
          <cell r="F88">
            <v>0</v>
          </cell>
          <cell r="G88">
            <v>0</v>
          </cell>
          <cell r="H88">
            <v>0</v>
          </cell>
          <cell r="I88">
            <v>0</v>
          </cell>
        </row>
        <row r="89">
          <cell r="B89" t="str">
            <v>FILLET(하향)용접</v>
          </cell>
          <cell r="C89" t="str">
            <v>T=6MM (수동)</v>
          </cell>
          <cell r="D89" t="str">
            <v>M</v>
          </cell>
          <cell r="E89">
            <v>1</v>
          </cell>
          <cell r="F89">
            <v>0</v>
          </cell>
          <cell r="G89">
            <v>0</v>
          </cell>
          <cell r="H89">
            <v>0</v>
          </cell>
          <cell r="I89">
            <v>0</v>
          </cell>
        </row>
        <row r="90">
          <cell r="B90" t="str">
            <v>FILLET(횡향)용접</v>
          </cell>
          <cell r="C90" t="str">
            <v>T=6MM (수동)</v>
          </cell>
          <cell r="D90" t="str">
            <v>M</v>
          </cell>
          <cell r="E90">
            <v>1</v>
          </cell>
          <cell r="F90">
            <v>0</v>
          </cell>
          <cell r="G90">
            <v>0</v>
          </cell>
          <cell r="H90">
            <v>0</v>
          </cell>
          <cell r="I90">
            <v>0</v>
          </cell>
        </row>
        <row r="91">
          <cell r="B91" t="str">
            <v>볼트조이기</v>
          </cell>
          <cell r="C91" t="str">
            <v>D22MM</v>
          </cell>
          <cell r="D91" t="str">
            <v>개</v>
          </cell>
          <cell r="E91">
            <v>1</v>
          </cell>
          <cell r="G91">
            <v>0</v>
          </cell>
          <cell r="I91">
            <v>0</v>
          </cell>
        </row>
        <row r="92">
          <cell r="B92" t="str">
            <v>볼트풀기</v>
          </cell>
          <cell r="C92" t="str">
            <v>D22MM</v>
          </cell>
          <cell r="D92" t="str">
            <v>개</v>
          </cell>
          <cell r="E92">
            <v>1</v>
          </cell>
          <cell r="G92">
            <v>0</v>
          </cell>
          <cell r="I92">
            <v>0</v>
          </cell>
        </row>
        <row r="93">
          <cell r="B93" t="str">
            <v>볼트조이기및풀기</v>
          </cell>
          <cell r="D93" t="str">
            <v>개</v>
          </cell>
          <cell r="E93">
            <v>1</v>
          </cell>
          <cell r="G93">
            <v>0</v>
          </cell>
          <cell r="I93">
            <v>0</v>
          </cell>
        </row>
        <row r="94">
          <cell r="B94" t="str">
            <v>설치노무비(주형보및버팀보)</v>
          </cell>
          <cell r="C94" t="str">
            <v>(주간)</v>
          </cell>
          <cell r="D94" t="str">
            <v>HR</v>
          </cell>
          <cell r="E94">
            <v>1</v>
          </cell>
          <cell r="G94">
            <v>0</v>
          </cell>
          <cell r="I94">
            <v>0</v>
          </cell>
        </row>
        <row r="95">
          <cell r="B95" t="str">
            <v>H-BEAM 설치(H=200MM)</v>
          </cell>
          <cell r="C95" t="str">
            <v>(L=9-11M)</v>
          </cell>
          <cell r="D95" t="str">
            <v>본</v>
          </cell>
          <cell r="E95">
            <v>1</v>
          </cell>
          <cell r="F95">
            <v>0</v>
          </cell>
          <cell r="G95">
            <v>0</v>
          </cell>
          <cell r="H95">
            <v>0</v>
          </cell>
          <cell r="I95">
            <v>0</v>
          </cell>
        </row>
        <row r="96">
          <cell r="B96" t="str">
            <v>H-BEAM 철거(H=200MM)</v>
          </cell>
          <cell r="C96" t="str">
            <v>(L=9-11M)</v>
          </cell>
          <cell r="D96" t="str">
            <v>본</v>
          </cell>
          <cell r="E96">
            <v>1</v>
          </cell>
          <cell r="F96">
            <v>0</v>
          </cell>
          <cell r="G96">
            <v>0</v>
          </cell>
          <cell r="H96">
            <v>0</v>
          </cell>
          <cell r="I96">
            <v>0</v>
          </cell>
        </row>
        <row r="97">
          <cell r="B97" t="str">
            <v>시추기(보링기+엔진+건설식펌프</v>
          </cell>
          <cell r="C97" t="str">
            <v>주간</v>
          </cell>
          <cell r="D97" t="str">
            <v>HR</v>
          </cell>
          <cell r="E97">
            <v>1</v>
          </cell>
          <cell r="F97">
            <v>0</v>
          </cell>
          <cell r="H97">
            <v>0</v>
          </cell>
          <cell r="I97">
            <v>0</v>
          </cell>
        </row>
        <row r="98">
          <cell r="B98" t="str">
            <v>기계경비(L.W)</v>
          </cell>
          <cell r="D98" t="str">
            <v>HR</v>
          </cell>
          <cell r="E98">
            <v>1</v>
          </cell>
          <cell r="H98">
            <v>0</v>
          </cell>
          <cell r="I98">
            <v>0</v>
          </cell>
        </row>
        <row r="99">
          <cell r="B99" t="str">
            <v>기계경비(SEAL재 주입)</v>
          </cell>
          <cell r="D99" t="str">
            <v>HR</v>
          </cell>
          <cell r="E99">
            <v>1</v>
          </cell>
          <cell r="H99">
            <v>0</v>
          </cell>
          <cell r="I99">
            <v>0</v>
          </cell>
        </row>
        <row r="100">
          <cell r="B100" t="str">
            <v>RACKER 설치및철거</v>
          </cell>
          <cell r="C100" t="str">
            <v>H-300x300</v>
          </cell>
          <cell r="D100" t="str">
            <v>M</v>
          </cell>
          <cell r="E100">
            <v>1</v>
          </cell>
          <cell r="F100">
            <v>0</v>
          </cell>
          <cell r="G100">
            <v>0</v>
          </cell>
          <cell r="H100">
            <v>0</v>
          </cell>
          <cell r="I100">
            <v>0</v>
          </cell>
        </row>
        <row r="102">
          <cell r="C102" t="str">
            <v>규격</v>
          </cell>
          <cell r="D102" t="str">
            <v>단위</v>
          </cell>
          <cell r="E102" t="str">
            <v>수량</v>
          </cell>
          <cell r="F102" t="str">
            <v>재  료  비</v>
          </cell>
          <cell r="G102" t="str">
            <v>노  무  비</v>
          </cell>
          <cell r="H102" t="str">
            <v>경     비</v>
          </cell>
          <cell r="I102" t="str">
            <v>합    계</v>
          </cell>
          <cell r="J102" t="str">
            <v>비   고</v>
          </cell>
        </row>
        <row r="103">
          <cell r="B103" t="str">
            <v>SUB BEAM 설치및철거</v>
          </cell>
          <cell r="C103" t="str">
            <v>H-300x300</v>
          </cell>
          <cell r="D103" t="str">
            <v>M</v>
          </cell>
          <cell r="E103">
            <v>1</v>
          </cell>
          <cell r="F103">
            <v>0</v>
          </cell>
          <cell r="G103">
            <v>0</v>
          </cell>
          <cell r="H103">
            <v>0</v>
          </cell>
          <cell r="I103">
            <v>0</v>
          </cell>
        </row>
        <row r="104">
          <cell r="B104" t="str">
            <v>피스브라켓트제작</v>
          </cell>
          <cell r="C104" t="str">
            <v>H 300x300</v>
          </cell>
          <cell r="D104" t="str">
            <v>개소</v>
          </cell>
          <cell r="E104">
            <v>1</v>
          </cell>
          <cell r="F104">
            <v>0</v>
          </cell>
          <cell r="G104">
            <v>0</v>
          </cell>
          <cell r="H104">
            <v>0</v>
          </cell>
          <cell r="I104">
            <v>0</v>
          </cell>
        </row>
        <row r="105">
          <cell r="B105" t="str">
            <v>피스브라켓트설치,철거</v>
          </cell>
          <cell r="C105" t="str">
            <v>H 300x300</v>
          </cell>
          <cell r="D105" t="str">
            <v>개소</v>
          </cell>
          <cell r="E105">
            <v>1</v>
          </cell>
          <cell r="F105">
            <v>0</v>
          </cell>
          <cell r="G105">
            <v>0</v>
          </cell>
          <cell r="H105">
            <v>0</v>
          </cell>
          <cell r="I105">
            <v>0</v>
          </cell>
        </row>
        <row r="106">
          <cell r="B106" t="str">
            <v>STRUT제작</v>
          </cell>
          <cell r="C106" t="str">
            <v>H 300x300</v>
          </cell>
          <cell r="D106" t="str">
            <v>본</v>
          </cell>
          <cell r="E106">
            <v>1</v>
          </cell>
          <cell r="F106">
            <v>0</v>
          </cell>
          <cell r="G106">
            <v>0</v>
          </cell>
          <cell r="H106">
            <v>0</v>
          </cell>
          <cell r="I106">
            <v>0</v>
          </cell>
        </row>
        <row r="107">
          <cell r="B107" t="str">
            <v>RACKER제작</v>
          </cell>
          <cell r="C107" t="str">
            <v>H 300x300</v>
          </cell>
          <cell r="D107" t="str">
            <v>본</v>
          </cell>
          <cell r="E107">
            <v>1</v>
          </cell>
          <cell r="F107">
            <v>0</v>
          </cell>
          <cell r="G107">
            <v>0</v>
          </cell>
          <cell r="H107">
            <v>0</v>
          </cell>
          <cell r="I107">
            <v>0</v>
          </cell>
        </row>
        <row r="108">
          <cell r="B108" t="str">
            <v>JACK 설치및철거</v>
          </cell>
          <cell r="C108" t="str">
            <v>50TON</v>
          </cell>
          <cell r="D108" t="str">
            <v>개소</v>
          </cell>
          <cell r="E108">
            <v>1</v>
          </cell>
          <cell r="F108">
            <v>0</v>
          </cell>
          <cell r="G108">
            <v>0</v>
          </cell>
          <cell r="I108">
            <v>0</v>
          </cell>
        </row>
        <row r="109">
          <cell r="B109" t="str">
            <v>WALE BRACKET 설치철거</v>
          </cell>
          <cell r="C109" t="str">
            <v>(Ls-90X90X10)</v>
          </cell>
          <cell r="D109" t="str">
            <v>개소</v>
          </cell>
          <cell r="E109">
            <v>1</v>
          </cell>
          <cell r="F109">
            <v>0</v>
          </cell>
          <cell r="G109">
            <v>0</v>
          </cell>
          <cell r="H109">
            <v>0</v>
          </cell>
          <cell r="I109">
            <v>0</v>
          </cell>
        </row>
        <row r="110">
          <cell r="B110" t="str">
            <v>주형보받침설치(9-11M)주간</v>
          </cell>
          <cell r="C110" t="str">
            <v>(9-11M)주간</v>
          </cell>
          <cell r="D110" t="str">
            <v>본</v>
          </cell>
          <cell r="E110">
            <v>1</v>
          </cell>
          <cell r="F110">
            <v>0</v>
          </cell>
          <cell r="G110">
            <v>0</v>
          </cell>
          <cell r="H110">
            <v>0</v>
          </cell>
          <cell r="I110">
            <v>0</v>
          </cell>
        </row>
        <row r="111">
          <cell r="B111" t="str">
            <v>WALE 설치,철거</v>
          </cell>
          <cell r="C111" t="str">
            <v>H-300x300</v>
          </cell>
          <cell r="D111" t="str">
            <v>M</v>
          </cell>
          <cell r="E111">
            <v>1</v>
          </cell>
          <cell r="F111">
            <v>0</v>
          </cell>
          <cell r="G111">
            <v>0</v>
          </cell>
          <cell r="H111">
            <v>0</v>
          </cell>
          <cell r="I111">
            <v>0</v>
          </cell>
        </row>
        <row r="112">
          <cell r="B112" t="str">
            <v>STIFFNER</v>
          </cell>
          <cell r="C112" t="str">
            <v>PL-270X145X14</v>
          </cell>
          <cell r="D112" t="str">
            <v>개소</v>
          </cell>
          <cell r="E112">
            <v>1</v>
          </cell>
          <cell r="F112">
            <v>0</v>
          </cell>
          <cell r="G112">
            <v>0</v>
          </cell>
          <cell r="H112">
            <v>0</v>
          </cell>
          <cell r="I112">
            <v>0</v>
          </cell>
        </row>
        <row r="113">
          <cell r="B113" t="str">
            <v>설치노무비(H-Beam)</v>
          </cell>
          <cell r="C113" t="str">
            <v>(주간)</v>
          </cell>
          <cell r="D113" t="str">
            <v>HR</v>
          </cell>
          <cell r="E113">
            <v>1</v>
          </cell>
          <cell r="G113">
            <v>0</v>
          </cell>
          <cell r="I113">
            <v>0</v>
          </cell>
        </row>
        <row r="114">
          <cell r="B114" t="str">
            <v>WALE CORNER연결해체</v>
          </cell>
          <cell r="D114" t="str">
            <v>개소</v>
          </cell>
          <cell r="E114">
            <v>1</v>
          </cell>
          <cell r="F114">
            <v>0</v>
          </cell>
          <cell r="G114">
            <v>0</v>
          </cell>
          <cell r="H114">
            <v>0</v>
          </cell>
          <cell r="I114">
            <v>0</v>
          </cell>
        </row>
        <row r="115">
          <cell r="B115" t="str">
            <v>WALE BEAM 연결</v>
          </cell>
          <cell r="D115" t="str">
            <v>개소</v>
          </cell>
          <cell r="E115">
            <v>1</v>
          </cell>
          <cell r="F115">
            <v>0</v>
          </cell>
          <cell r="G115">
            <v>0</v>
          </cell>
          <cell r="H115">
            <v>0</v>
          </cell>
          <cell r="I115">
            <v>0</v>
          </cell>
        </row>
        <row r="116">
          <cell r="B116" t="str">
            <v>가시설 계측비</v>
          </cell>
          <cell r="D116" t="str">
            <v>식</v>
          </cell>
          <cell r="E116">
            <v>1</v>
          </cell>
          <cell r="H116">
            <v>0</v>
          </cell>
          <cell r="I116">
            <v>0</v>
          </cell>
        </row>
        <row r="117">
          <cell r="B117" t="str">
            <v>BEAM-BRACING설치철거</v>
          </cell>
          <cell r="C117" t="str">
            <v>H-200x200</v>
          </cell>
          <cell r="D117" t="str">
            <v>M</v>
          </cell>
          <cell r="E117">
            <v>1</v>
          </cell>
          <cell r="F117">
            <v>0</v>
          </cell>
          <cell r="G117">
            <v>0</v>
          </cell>
          <cell r="H117">
            <v>0</v>
          </cell>
          <cell r="I117">
            <v>0</v>
          </cell>
        </row>
        <row r="118">
          <cell r="B118" t="str">
            <v>화타쐐기제작설치철거</v>
          </cell>
          <cell r="C118" t="str">
            <v>A형</v>
          </cell>
          <cell r="D118" t="str">
            <v>개소</v>
          </cell>
          <cell r="E118">
            <v>1</v>
          </cell>
          <cell r="F118">
            <v>0</v>
          </cell>
          <cell r="G118">
            <v>0</v>
          </cell>
          <cell r="H118">
            <v>0</v>
          </cell>
          <cell r="I118">
            <v>0</v>
          </cell>
        </row>
        <row r="119">
          <cell r="B119" t="str">
            <v>화타쐐기제작설치철거</v>
          </cell>
          <cell r="C119" t="str">
            <v>C형</v>
          </cell>
          <cell r="D119" t="str">
            <v>개소</v>
          </cell>
          <cell r="E119">
            <v>1</v>
          </cell>
          <cell r="F119">
            <v>0</v>
          </cell>
          <cell r="G119">
            <v>0</v>
          </cell>
          <cell r="H119">
            <v>0</v>
          </cell>
          <cell r="I119">
            <v>0</v>
          </cell>
        </row>
        <row r="120">
          <cell r="B120" t="str">
            <v>재료분리대(A-TYPE)</v>
          </cell>
          <cell r="C120" t="str">
            <v>150x150x1000</v>
          </cell>
          <cell r="D120" t="str">
            <v>M</v>
          </cell>
          <cell r="E120">
            <v>1</v>
          </cell>
          <cell r="F120">
            <v>0</v>
          </cell>
          <cell r="G120">
            <v>0</v>
          </cell>
          <cell r="I120">
            <v>0</v>
          </cell>
        </row>
        <row r="121">
          <cell r="B121" t="str">
            <v>재료분리대(B-TYPE)</v>
          </cell>
          <cell r="C121" t="str">
            <v>150x150x1000</v>
          </cell>
          <cell r="D121" t="str">
            <v>M</v>
          </cell>
          <cell r="E121">
            <v>1</v>
          </cell>
          <cell r="F121">
            <v>0</v>
          </cell>
          <cell r="G121">
            <v>0</v>
          </cell>
          <cell r="I121">
            <v>0</v>
          </cell>
        </row>
        <row r="122">
          <cell r="B122" t="str">
            <v>상수관 접합 및 부설</v>
          </cell>
          <cell r="C122" t="str">
            <v>Φ100(HI-3P)</v>
          </cell>
          <cell r="D122" t="str">
            <v>M</v>
          </cell>
          <cell r="E122">
            <v>1</v>
          </cell>
          <cell r="F122">
            <v>0</v>
          </cell>
          <cell r="G122">
            <v>0</v>
          </cell>
          <cell r="I122">
            <v>0</v>
          </cell>
        </row>
        <row r="123">
          <cell r="B123" t="str">
            <v>T 곡관</v>
          </cell>
          <cell r="C123" t="str">
            <v>Φ100</v>
          </cell>
          <cell r="D123" t="str">
            <v>EA</v>
          </cell>
          <cell r="E123">
            <v>1</v>
          </cell>
          <cell r="F123">
            <v>0</v>
          </cell>
          <cell r="G123">
            <v>0</v>
          </cell>
          <cell r="I123">
            <v>0</v>
          </cell>
        </row>
        <row r="124">
          <cell r="B124" t="str">
            <v>HI-3P 절단</v>
          </cell>
          <cell r="C124" t="str">
            <v>Φ100</v>
          </cell>
          <cell r="D124" t="str">
            <v>EA</v>
          </cell>
          <cell r="E124">
            <v>1</v>
          </cell>
          <cell r="F124">
            <v>0</v>
          </cell>
          <cell r="G124">
            <v>0</v>
          </cell>
          <cell r="I124">
            <v>0</v>
          </cell>
        </row>
        <row r="125">
          <cell r="B125" t="str">
            <v>우 수 맨 홀</v>
          </cell>
          <cell r="C125" t="str">
            <v>D900</v>
          </cell>
          <cell r="D125" t="str">
            <v>EA</v>
          </cell>
          <cell r="E125">
            <v>1</v>
          </cell>
          <cell r="F125">
            <v>0</v>
          </cell>
          <cell r="G125">
            <v>0</v>
          </cell>
          <cell r="I125">
            <v>0</v>
          </cell>
        </row>
        <row r="127">
          <cell r="C127" t="str">
            <v>규격</v>
          </cell>
          <cell r="D127" t="str">
            <v>단위</v>
          </cell>
          <cell r="E127" t="str">
            <v>수량</v>
          </cell>
          <cell r="F127" t="str">
            <v>재  료  비</v>
          </cell>
          <cell r="G127" t="str">
            <v>노  무  비</v>
          </cell>
          <cell r="H127" t="str">
            <v>경     비</v>
          </cell>
          <cell r="I127" t="str">
            <v>합    계</v>
          </cell>
          <cell r="J127" t="str">
            <v>비   고</v>
          </cell>
        </row>
        <row r="128">
          <cell r="B128" t="str">
            <v>PE맨홀거푸집1호</v>
          </cell>
          <cell r="C128" t="str">
            <v>Φ900 H=1.24M</v>
          </cell>
          <cell r="D128" t="str">
            <v>개소</v>
          </cell>
          <cell r="E128">
            <v>1</v>
          </cell>
          <cell r="F128">
            <v>0</v>
          </cell>
          <cell r="G128">
            <v>0</v>
          </cell>
          <cell r="I128">
            <v>0</v>
          </cell>
        </row>
        <row r="129">
          <cell r="B129" t="str">
            <v>연결관(고강성PVC)</v>
          </cell>
          <cell r="C129" t="str">
            <v>D200</v>
          </cell>
          <cell r="D129" t="str">
            <v>M</v>
          </cell>
          <cell r="E129">
            <v>1</v>
          </cell>
          <cell r="F129">
            <v>0</v>
          </cell>
          <cell r="G129">
            <v>0</v>
          </cell>
          <cell r="I129">
            <v>0</v>
          </cell>
        </row>
        <row r="130">
          <cell r="B130" t="str">
            <v>우수관(고강성PVC)</v>
          </cell>
          <cell r="C130" t="str">
            <v>D300</v>
          </cell>
          <cell r="D130" t="str">
            <v>M</v>
          </cell>
          <cell r="E130">
            <v>1</v>
          </cell>
          <cell r="F130">
            <v>0</v>
          </cell>
          <cell r="G130">
            <v>0</v>
          </cell>
          <cell r="I130">
            <v>0</v>
          </cell>
        </row>
        <row r="131">
          <cell r="B131" t="str">
            <v>우수관(고강성PVC)</v>
          </cell>
          <cell r="C131" t="str">
            <v>D450</v>
          </cell>
          <cell r="D131" t="str">
            <v>M</v>
          </cell>
          <cell r="E131">
            <v>1</v>
          </cell>
          <cell r="F131">
            <v>0</v>
          </cell>
          <cell r="G131">
            <v>0</v>
          </cell>
          <cell r="I131">
            <v>0</v>
          </cell>
        </row>
        <row r="132">
          <cell r="B132" t="str">
            <v>오수관(고강성PVC)</v>
          </cell>
          <cell r="C132" t="str">
            <v>D300</v>
          </cell>
          <cell r="D132" t="str">
            <v>M</v>
          </cell>
          <cell r="E132">
            <v>1</v>
          </cell>
          <cell r="F132">
            <v>0</v>
          </cell>
          <cell r="G132">
            <v>0</v>
          </cell>
          <cell r="I132">
            <v>0</v>
          </cell>
        </row>
        <row r="133">
          <cell r="B133" t="str">
            <v>우수집수정</v>
          </cell>
          <cell r="C133" t="str">
            <v>500X500</v>
          </cell>
          <cell r="D133" t="str">
            <v>EA</v>
          </cell>
          <cell r="E133">
            <v>1</v>
          </cell>
          <cell r="F133">
            <v>0</v>
          </cell>
          <cell r="G133">
            <v>0</v>
          </cell>
          <cell r="I133">
            <v>0</v>
          </cell>
        </row>
        <row r="134">
          <cell r="B134" t="str">
            <v>트랜치배수로집수정</v>
          </cell>
          <cell r="C134" t="str">
            <v>600X300(A-type)</v>
          </cell>
          <cell r="D134" t="str">
            <v>EA</v>
          </cell>
          <cell r="E134">
            <v>1</v>
          </cell>
          <cell r="F134">
            <v>0</v>
          </cell>
          <cell r="G134">
            <v>0</v>
          </cell>
          <cell r="I134">
            <v>0</v>
          </cell>
        </row>
        <row r="135">
          <cell r="B135" t="str">
            <v>트랜치배수로집수정</v>
          </cell>
          <cell r="C135" t="str">
            <v>600X300(B-type)</v>
          </cell>
          <cell r="D135" t="str">
            <v>EA</v>
          </cell>
          <cell r="E135">
            <v>1</v>
          </cell>
          <cell r="F135">
            <v>0</v>
          </cell>
          <cell r="G135">
            <v>0</v>
          </cell>
          <cell r="I135">
            <v>0</v>
          </cell>
        </row>
        <row r="136">
          <cell r="B136" t="str">
            <v>트랜치배수로</v>
          </cell>
          <cell r="C136" t="str">
            <v>300XVAR</v>
          </cell>
          <cell r="D136" t="str">
            <v>M</v>
          </cell>
          <cell r="E136">
            <v>1</v>
          </cell>
          <cell r="F136">
            <v>0</v>
          </cell>
          <cell r="G136">
            <v>0</v>
          </cell>
          <cell r="I136">
            <v>0</v>
          </cell>
        </row>
        <row r="137">
          <cell r="B137" t="str">
            <v>홈통받이</v>
          </cell>
          <cell r="C137" t="str">
            <v>Φ430,H600</v>
          </cell>
          <cell r="D137" t="str">
            <v>EA</v>
          </cell>
          <cell r="E137">
            <v>1</v>
          </cell>
          <cell r="F137">
            <v>0</v>
          </cell>
          <cell r="G137">
            <v>0</v>
          </cell>
          <cell r="I137">
            <v>0</v>
          </cell>
        </row>
        <row r="138">
          <cell r="B138" t="str">
            <v>오 수 맨 홀</v>
          </cell>
          <cell r="C138" t="str">
            <v>D900</v>
          </cell>
          <cell r="D138" t="str">
            <v>EA</v>
          </cell>
          <cell r="E138">
            <v>1</v>
          </cell>
          <cell r="F138">
            <v>0</v>
          </cell>
          <cell r="G138">
            <v>0</v>
          </cell>
          <cell r="I138">
            <v>0</v>
          </cell>
        </row>
      </sheetData>
      <sheetData sheetId="2" refreshError="1"/>
      <sheetData sheetId="3" refreshError="1"/>
      <sheetData sheetId="4" refreshError="1"/>
      <sheetData sheetId="5"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사(PE)"/>
      <sheetName val="토사(PE-토류벽)"/>
      <sheetName val="토사(흄관)"/>
      <sheetName val="토사(흄관-토류벽)"/>
      <sheetName val="토사(BOX-토류벽)"/>
      <sheetName val="토사(PE-관보호공)"/>
      <sheetName val="토사(PE,CON B=)"/>
      <sheetName val="토사(흄관,CON B=)"/>
      <sheetName val="토사(PE-역사이펀)"/>
      <sheetName val="토사(PE-관보호공 0.3)"/>
      <sheetName val="토사(PE-관보호공 1.0)"/>
      <sheetName val="원가계산서"/>
      <sheetName val="경산"/>
      <sheetName val="기계경비(시간당)"/>
      <sheetName val="램머"/>
      <sheetName val="일위대가목록"/>
      <sheetName val="파일의이용"/>
      <sheetName val="계수시트"/>
      <sheetName val="내역서01"/>
      <sheetName val="ABUT수량-A1"/>
      <sheetName val="지구단위계획"/>
      <sheetName val="물집"/>
      <sheetName val="일위목록"/>
      <sheetName val="INPUT"/>
      <sheetName val="DATE"/>
      <sheetName val="XXXXXX"/>
      <sheetName val="집계표"/>
      <sheetName val="내역서"/>
      <sheetName val="교사기준면적(초등)"/>
      <sheetName val="수량산출서"/>
      <sheetName val="구조물공집계"/>
      <sheetName val="가.맨홀토공"/>
      <sheetName val="(1)맨홀"/>
      <sheetName val="(가)맨홀평균H"/>
      <sheetName val="(나)맨홀구조물토공"/>
      <sheetName val="나.맨홀구체공"/>
      <sheetName val="(가)맨홀H"/>
      <sheetName val="(나)수량산출"/>
      <sheetName val=" 부대공집계표"/>
      <sheetName val="(1)포장공"/>
      <sheetName val="가.폐기물"/>
      <sheetName val="나.관로공포장집계"/>
      <sheetName val="(가)관로부"/>
      <sheetName val="(나)맨홀부"/>
      <sheetName val="(2)가시설공"/>
      <sheetName val="가.간이흙막이공"/>
      <sheetName val="(3)경고시설물공"/>
      <sheetName val="가.안전보호책"/>
      <sheetName val="나.경고테이프"/>
      <sheetName val="(4)기존관보호공"/>
      <sheetName val="가.관매달기"/>
      <sheetName val="(5)기타"/>
      <sheetName val="나.C.C.TV"/>
      <sheetName val="다.수밀시험"/>
      <sheetName val="(1)토공"/>
      <sheetName val="공토공단위당"/>
      <sheetName val="이토변실(A3-LINE)"/>
      <sheetName val="총괄내역서"/>
      <sheetName val="5.7 부대공"/>
      <sheetName val="주요자재집계"/>
      <sheetName val="부대공수량집계표"/>
      <sheetName val="부대공산출"/>
      <sheetName val="지장물보호공수량 "/>
      <sheetName val="지장물보호공산근"/>
      <sheetName val="관보호공집계"/>
      <sheetName val="관보호공산출"/>
      <sheetName val="물푸기(관로)"/>
      <sheetName val="물푸기연장"/>
      <sheetName val="기존맨홀 철거 산출"/>
      <sheetName val="기존관철거산출"/>
      <sheetName val="원형맨홀철거산출"/>
      <sheetName val="L형측구깨기및 복구자재 집계표"/>
      <sheetName val="L형측구깨기및 복구수량 집계표"/>
      <sheetName val="L형측구연장"/>
      <sheetName val="기존관 폐쇄수량집계"/>
      <sheetName val="우수토실폐쇄"/>
      <sheetName val="관보호공단위수량"/>
      <sheetName val="기존맨홀천공단위수량"/>
      <sheetName val="원형맨홀철거"/>
      <sheetName val="옹벽깨기및복구"/>
      <sheetName val="L형측구깨기및복구수량"/>
      <sheetName val="맨홀수량산출(A-LINE)"/>
      <sheetName val="단면가정"/>
      <sheetName val="이형관"/>
      <sheetName val="비탈면보호공수량산출"/>
      <sheetName val="조명시설"/>
      <sheetName val="설계예시"/>
      <sheetName val="요율"/>
      <sheetName val="2공구산출내역"/>
      <sheetName val="공사비예산서(토목분)"/>
      <sheetName val="수량산출"/>
      <sheetName val="노임단가"/>
      <sheetName val="효성CB 1P기초"/>
      <sheetName val="공사설명서"/>
      <sheetName val="DATA"/>
      <sheetName val="일위대가"/>
      <sheetName val="Sheet2"/>
      <sheetName val="관접합및부설"/>
      <sheetName val="단가"/>
      <sheetName val="공사비"/>
      <sheetName val="일위대가표"/>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마장"/>
      <sheetName val="Chart1"/>
      <sheetName val="2004발주물량누계"/>
      <sheetName val="마장 (3)"/>
    </sheetNames>
    <sheetDataSet>
      <sheetData sheetId="0"/>
      <sheetData sheetId="1" refreshError="1"/>
      <sheetData sheetId="2"/>
      <sheetData sheetId="3"/>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물량"/>
      <sheetName val="1호인버트수량"/>
    </sheetNames>
    <definedNames>
      <definedName name="돌아가기"/>
      <definedName name="등가도움"/>
      <definedName name="연접도움말"/>
      <definedName name="전선_관"/>
      <definedName name="터파기계산"/>
    </definedNames>
    <sheetDataSet>
      <sheetData sheetId="0" refreshError="1"/>
      <sheetData sheetId="1"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예산서"/>
      <sheetName val="설계 내역서"/>
      <sheetName val="품셈총괄표"/>
      <sheetName val=" 품셈"/>
      <sheetName val="장비부표총괄표"/>
      <sheetName val="부표총괄표"/>
      <sheetName val="일반부표"/>
      <sheetName val="별표총괄표"/>
      <sheetName val="별표 "/>
      <sheetName val="자료"/>
      <sheetName val="단가"/>
      <sheetName val="Sheet13"/>
      <sheetName val="Sheet14"/>
      <sheetName val="Sheet15"/>
      <sheetName val="Sheet16"/>
      <sheetName val="DATE"/>
      <sheetName val="설계서(본관)"/>
      <sheetName val="별표내역"/>
      <sheetName val="데이터"/>
      <sheetName val="초기화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C3" t="str">
            <v xml:space="preserve">Q = </v>
          </cell>
          <cell r="D3" t="str">
            <v>3600 * q * K * f * E / Cm</v>
          </cell>
        </row>
        <row r="4">
          <cell r="D4" t="str">
            <v>q = 0.7</v>
          </cell>
        </row>
        <row r="5">
          <cell r="D5" t="str">
            <v>K = 0.9</v>
          </cell>
        </row>
        <row r="6">
          <cell r="D6" t="str">
            <v>f = 1 / L = 1 / 1.25 = 0.8</v>
          </cell>
        </row>
        <row r="7">
          <cell r="D7" t="str">
            <v>E = 0.7 - 0.05 = 0.65</v>
          </cell>
        </row>
        <row r="8">
          <cell r="D8" t="str">
            <v>Cm = 19 sec</v>
          </cell>
        </row>
        <row r="9">
          <cell r="C9" t="str">
            <v xml:space="preserve">Q = 3600 * 0.7 * 0.9 * 0.8 * 0.65 / 19 = </v>
          </cell>
        </row>
        <row r="10">
          <cell r="C10" t="str">
            <v xml:space="preserve"> </v>
          </cell>
        </row>
        <row r="12">
          <cell r="C12" t="str">
            <v>운     반 ( D.T 15 Ton )</v>
          </cell>
        </row>
        <row r="13">
          <cell r="C13" t="str">
            <v>Q =</v>
          </cell>
          <cell r="D13" t="str">
            <v>60 * q * f * E / Cm</v>
          </cell>
        </row>
        <row r="14">
          <cell r="D14" t="str">
            <v>q = T / rt * L = 15 / 1.8 * 1.25 = 10.41 ㎥</v>
          </cell>
        </row>
        <row r="15">
          <cell r="D15" t="str">
            <v>f = 0.8</v>
          </cell>
        </row>
        <row r="16">
          <cell r="D16" t="str">
            <v>E = 0.9</v>
          </cell>
        </row>
        <row r="17">
          <cell r="D17" t="str">
            <v>Cm = t1 + t2 + t3 + t4 + t5</v>
          </cell>
        </row>
        <row r="18">
          <cell r="D18" t="str">
            <v xml:space="preserve">t1 = 19 * 10.41 / ( 60 * 0.65 * 0.7 * 0.9 ) = 8.05  </v>
          </cell>
        </row>
        <row r="19">
          <cell r="D19" t="str">
            <v>t2 = ( 0.1/5 + 0.1/7 ) * 60 = 2.05</v>
          </cell>
        </row>
        <row r="20">
          <cell r="D20" t="str">
            <v>t3 = 0.8</v>
          </cell>
        </row>
        <row r="21">
          <cell r="D21" t="str">
            <v>Cm = 8.05 + 2.05 + 0.8 + 0.42 + 3.77 = 15.09 min</v>
          </cell>
        </row>
        <row r="22">
          <cell r="C22" t="str">
            <v>Q =</v>
          </cell>
          <cell r="D22" t="str">
            <v>60 * 10.41 * 0.8 * 0.9 / 15.09  =</v>
          </cell>
        </row>
        <row r="28">
          <cell r="C28" t="str">
            <v xml:space="preserve">Q = </v>
          </cell>
          <cell r="D28" t="str">
            <v>3600 * q * K * f * E / Cm</v>
          </cell>
        </row>
        <row r="29">
          <cell r="D29" t="str">
            <v>q = 0.7</v>
          </cell>
        </row>
        <row r="30">
          <cell r="D30" t="str">
            <v>K = 0.9</v>
          </cell>
        </row>
        <row r="31">
          <cell r="D31" t="str">
            <v>f = 1 / L = 1 / 1.375 = 0.727</v>
          </cell>
        </row>
        <row r="32">
          <cell r="D32" t="str">
            <v>E = 0.7 - 0.05 = 0.65</v>
          </cell>
        </row>
        <row r="33">
          <cell r="D33" t="str">
            <v>Cm = 19 sec</v>
          </cell>
        </row>
        <row r="34">
          <cell r="C34" t="str">
            <v xml:space="preserve">Q = 3600 * 0.7 * 0.9 * 0.73 * 0.65 / 19 = </v>
          </cell>
        </row>
        <row r="35">
          <cell r="C35" t="str">
            <v xml:space="preserve"> </v>
          </cell>
        </row>
        <row r="38">
          <cell r="C38" t="str">
            <v xml:space="preserve">Q = </v>
          </cell>
          <cell r="D38" t="str">
            <v>3600 * q * K * f * E / Cm</v>
          </cell>
        </row>
        <row r="39">
          <cell r="D39" t="str">
            <v>q = 0.7</v>
          </cell>
        </row>
        <row r="40">
          <cell r="D40" t="str">
            <v>K = 0.9</v>
          </cell>
        </row>
        <row r="41">
          <cell r="D41" t="str">
            <v>f = 1 / L = 1 / 1.375 = 0.727</v>
          </cell>
        </row>
        <row r="42">
          <cell r="D42" t="str">
            <v>E = 0.7 - 0.05 = 0.65</v>
          </cell>
        </row>
        <row r="43">
          <cell r="D43" t="str">
            <v>Cm = 25 sec</v>
          </cell>
        </row>
        <row r="44">
          <cell r="C44" t="str">
            <v xml:space="preserve">Q = 3600 * 0.7 * 0.9 * 0.73 * 0.65 / 25 = </v>
          </cell>
        </row>
        <row r="45">
          <cell r="C45" t="str">
            <v xml:space="preserve"> </v>
          </cell>
        </row>
        <row r="48">
          <cell r="C48" t="str">
            <v xml:space="preserve">Q = </v>
          </cell>
          <cell r="D48" t="str">
            <v>3600 * q * K * f * E / Cm</v>
          </cell>
        </row>
        <row r="49">
          <cell r="D49" t="str">
            <v>q = 0.7</v>
          </cell>
        </row>
        <row r="50">
          <cell r="D50" t="str">
            <v>K = 0.9</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운반계통도"/>
      <sheetName val="내역서"/>
      <sheetName val="제경비산출"/>
      <sheetName val="XL4Poppy"/>
    </sheetNames>
    <sheetDataSet>
      <sheetData sheetId="0"/>
      <sheetData sheetId="1"/>
      <sheetData sheetId="2"/>
      <sheetData sheetId="3"/>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의료보험료정산"/>
      <sheetName val="예산내역"/>
      <sheetName val="산출내역(3,4월보험료참조)"/>
      <sheetName val="보험료산출"/>
      <sheetName val="산출내역(5월)"/>
      <sheetName val="산출내역(3,4월미지급정산)"/>
      <sheetName val="산출내역(3월)"/>
      <sheetName val="산출내역(4월)"/>
      <sheetName val="산출내역(5월) (2)"/>
      <sheetName val="산출내역(3,4월미지급정산) (2)"/>
      <sheetName val="J"/>
      <sheetName val="2@ BOX"/>
    </sheetNames>
    <sheetDataSet>
      <sheetData sheetId="0" refreshError="1"/>
      <sheetData sheetId="1" refreshError="1"/>
      <sheetData sheetId="2" refreshError="1"/>
      <sheetData sheetId="3" refreshError="1">
        <row r="7">
          <cell r="D7" t="str">
            <v>이 광 우</v>
          </cell>
          <cell r="E7">
            <v>0</v>
          </cell>
          <cell r="F7">
            <v>19710</v>
          </cell>
          <cell r="G7">
            <v>19710</v>
          </cell>
          <cell r="H7">
            <v>39420</v>
          </cell>
          <cell r="I7" t="str">
            <v>'99.</v>
          </cell>
          <cell r="J7">
            <v>3</v>
          </cell>
          <cell r="K7">
            <v>31</v>
          </cell>
          <cell r="L7" t="str">
            <v>~</v>
          </cell>
          <cell r="M7" t="str">
            <v>'99.</v>
          </cell>
          <cell r="N7">
            <v>6</v>
          </cell>
          <cell r="O7">
            <v>30</v>
          </cell>
        </row>
        <row r="8">
          <cell r="D8" t="str">
            <v>최 덕 연</v>
          </cell>
          <cell r="E8">
            <v>0</v>
          </cell>
          <cell r="F8">
            <v>0</v>
          </cell>
          <cell r="G8">
            <v>15400</v>
          </cell>
          <cell r="H8">
            <v>15400</v>
          </cell>
          <cell r="I8" t="str">
            <v>'99.</v>
          </cell>
          <cell r="J8">
            <v>4</v>
          </cell>
          <cell r="K8">
            <v>6</v>
          </cell>
          <cell r="L8" t="str">
            <v>~</v>
          </cell>
          <cell r="M8" t="str">
            <v>'99.</v>
          </cell>
          <cell r="N8">
            <v>7</v>
          </cell>
          <cell r="O8">
            <v>5</v>
          </cell>
        </row>
        <row r="9">
          <cell r="D9" t="str">
            <v>김 복 남</v>
          </cell>
          <cell r="E9">
            <v>0</v>
          </cell>
          <cell r="F9">
            <v>15400</v>
          </cell>
          <cell r="G9">
            <v>15400</v>
          </cell>
          <cell r="H9">
            <v>30800</v>
          </cell>
          <cell r="I9" t="str">
            <v>'99.</v>
          </cell>
          <cell r="J9">
            <v>3</v>
          </cell>
          <cell r="K9">
            <v>29</v>
          </cell>
          <cell r="L9" t="str">
            <v>~</v>
          </cell>
          <cell r="M9" t="str">
            <v>'99.</v>
          </cell>
          <cell r="N9">
            <v>6</v>
          </cell>
          <cell r="O9">
            <v>28</v>
          </cell>
        </row>
        <row r="10">
          <cell r="D10" t="str">
            <v>용 명 일</v>
          </cell>
          <cell r="E10">
            <v>0</v>
          </cell>
          <cell r="F10">
            <v>17240</v>
          </cell>
          <cell r="G10">
            <v>17240</v>
          </cell>
          <cell r="H10">
            <v>34480</v>
          </cell>
          <cell r="I10" t="str">
            <v>'99.</v>
          </cell>
          <cell r="J10">
            <v>3</v>
          </cell>
          <cell r="K10">
            <v>29</v>
          </cell>
          <cell r="L10" t="str">
            <v>~</v>
          </cell>
          <cell r="M10" t="str">
            <v>'99.</v>
          </cell>
          <cell r="N10">
            <v>6</v>
          </cell>
          <cell r="O10">
            <v>28</v>
          </cell>
        </row>
        <row r="11">
          <cell r="D11" t="str">
            <v>윤 창 근</v>
          </cell>
          <cell r="E11">
            <v>0</v>
          </cell>
          <cell r="F11">
            <v>15400</v>
          </cell>
          <cell r="G11">
            <v>15400</v>
          </cell>
          <cell r="H11">
            <v>30800</v>
          </cell>
          <cell r="I11" t="str">
            <v>'99.</v>
          </cell>
          <cell r="J11">
            <v>4</v>
          </cell>
          <cell r="K11">
            <v>13</v>
          </cell>
          <cell r="L11" t="str">
            <v>~</v>
          </cell>
          <cell r="M11" t="str">
            <v>'99.</v>
          </cell>
          <cell r="N11">
            <v>7</v>
          </cell>
          <cell r="O11">
            <v>12</v>
          </cell>
        </row>
        <row r="12">
          <cell r="D12" t="str">
            <v>원 철 희</v>
          </cell>
          <cell r="E12">
            <v>0</v>
          </cell>
          <cell r="F12">
            <v>15400</v>
          </cell>
          <cell r="G12">
            <v>15400</v>
          </cell>
          <cell r="H12">
            <v>30800</v>
          </cell>
          <cell r="I12" t="str">
            <v>'99.</v>
          </cell>
          <cell r="J12">
            <v>3</v>
          </cell>
          <cell r="K12">
            <v>29</v>
          </cell>
          <cell r="L12" t="str">
            <v>~</v>
          </cell>
          <cell r="M12" t="str">
            <v>'99.</v>
          </cell>
          <cell r="N12">
            <v>6</v>
          </cell>
          <cell r="O12">
            <v>28</v>
          </cell>
        </row>
        <row r="13">
          <cell r="D13" t="str">
            <v>문 종 대</v>
          </cell>
          <cell r="E13">
            <v>0</v>
          </cell>
          <cell r="F13">
            <v>17240</v>
          </cell>
          <cell r="G13">
            <v>17240</v>
          </cell>
          <cell r="H13">
            <v>34480</v>
          </cell>
          <cell r="I13" t="str">
            <v>'99.</v>
          </cell>
          <cell r="J13">
            <v>3</v>
          </cell>
          <cell r="K13">
            <v>29</v>
          </cell>
          <cell r="L13" t="str">
            <v>~</v>
          </cell>
          <cell r="M13" t="str">
            <v>'99.</v>
          </cell>
          <cell r="N13">
            <v>6</v>
          </cell>
          <cell r="O13">
            <v>28</v>
          </cell>
        </row>
        <row r="14">
          <cell r="D14" t="str">
            <v>김 윤 순</v>
          </cell>
          <cell r="E14">
            <v>0</v>
          </cell>
          <cell r="F14">
            <v>0</v>
          </cell>
          <cell r="G14">
            <v>17240</v>
          </cell>
          <cell r="H14">
            <v>17240</v>
          </cell>
          <cell r="I14" t="str">
            <v>'99.</v>
          </cell>
          <cell r="J14">
            <v>4</v>
          </cell>
          <cell r="K14">
            <v>12</v>
          </cell>
          <cell r="L14" t="str">
            <v>~</v>
          </cell>
          <cell r="M14" t="str">
            <v>'99.</v>
          </cell>
          <cell r="N14">
            <v>7</v>
          </cell>
          <cell r="O14">
            <v>11</v>
          </cell>
        </row>
        <row r="15">
          <cell r="D15" t="str">
            <v>최 원 식</v>
          </cell>
          <cell r="E15">
            <v>0</v>
          </cell>
          <cell r="F15">
            <v>17240</v>
          </cell>
          <cell r="G15">
            <v>17240</v>
          </cell>
          <cell r="H15">
            <v>34480</v>
          </cell>
          <cell r="I15" t="str">
            <v>'99.</v>
          </cell>
          <cell r="J15">
            <v>3</v>
          </cell>
          <cell r="K15">
            <v>29</v>
          </cell>
          <cell r="L15" t="str">
            <v>~</v>
          </cell>
          <cell r="M15" t="str">
            <v>'99.</v>
          </cell>
          <cell r="N15">
            <v>6</v>
          </cell>
          <cell r="O15">
            <v>28</v>
          </cell>
        </row>
        <row r="16">
          <cell r="D16" t="str">
            <v>임 범 택</v>
          </cell>
          <cell r="E16">
            <v>0</v>
          </cell>
          <cell r="F16">
            <v>19710</v>
          </cell>
          <cell r="G16">
            <v>19710</v>
          </cell>
          <cell r="H16">
            <v>39420</v>
          </cell>
          <cell r="I16" t="str">
            <v>'99.</v>
          </cell>
          <cell r="J16">
            <v>3</v>
          </cell>
          <cell r="K16">
            <v>29</v>
          </cell>
          <cell r="L16" t="str">
            <v>~</v>
          </cell>
          <cell r="M16" t="str">
            <v>'99.</v>
          </cell>
          <cell r="N16">
            <v>6</v>
          </cell>
          <cell r="O16">
            <v>28</v>
          </cell>
        </row>
        <row r="17">
          <cell r="D17" t="str">
            <v>신 욱 교</v>
          </cell>
          <cell r="E17">
            <v>15400</v>
          </cell>
          <cell r="F17">
            <v>15400</v>
          </cell>
          <cell r="G17">
            <v>15400</v>
          </cell>
          <cell r="H17">
            <v>46200</v>
          </cell>
          <cell r="I17" t="str">
            <v>'99.</v>
          </cell>
          <cell r="J17">
            <v>3</v>
          </cell>
          <cell r="K17">
            <v>29</v>
          </cell>
          <cell r="L17" t="str">
            <v>~</v>
          </cell>
          <cell r="M17" t="str">
            <v>'99.</v>
          </cell>
          <cell r="N17">
            <v>6</v>
          </cell>
          <cell r="O17">
            <v>28</v>
          </cell>
        </row>
        <row r="18">
          <cell r="D18" t="str">
            <v>이 용 기</v>
          </cell>
          <cell r="E18">
            <v>0</v>
          </cell>
          <cell r="F18">
            <v>0</v>
          </cell>
          <cell r="G18">
            <v>15400</v>
          </cell>
          <cell r="H18">
            <v>15400</v>
          </cell>
          <cell r="I18" t="str">
            <v>'99.</v>
          </cell>
          <cell r="J18">
            <v>4</v>
          </cell>
          <cell r="K18">
            <v>19</v>
          </cell>
          <cell r="L18" t="str">
            <v>~</v>
          </cell>
          <cell r="M18" t="str">
            <v>'99.</v>
          </cell>
          <cell r="N18">
            <v>7</v>
          </cell>
          <cell r="O18">
            <v>18</v>
          </cell>
        </row>
        <row r="19">
          <cell r="D19" t="str">
            <v>윤 희 수</v>
          </cell>
          <cell r="E19">
            <v>0</v>
          </cell>
          <cell r="F19">
            <v>17240</v>
          </cell>
          <cell r="G19">
            <v>17240</v>
          </cell>
          <cell r="H19">
            <v>34480</v>
          </cell>
          <cell r="I19" t="str">
            <v>'99.</v>
          </cell>
          <cell r="J19">
            <v>3</v>
          </cell>
          <cell r="K19">
            <v>29</v>
          </cell>
          <cell r="L19" t="str">
            <v>~</v>
          </cell>
          <cell r="M19" t="str">
            <v>'99.</v>
          </cell>
          <cell r="N19">
            <v>6</v>
          </cell>
          <cell r="O19">
            <v>28</v>
          </cell>
        </row>
        <row r="20">
          <cell r="D20" t="str">
            <v>정 정 희</v>
          </cell>
          <cell r="E20">
            <v>0</v>
          </cell>
          <cell r="F20">
            <v>0</v>
          </cell>
          <cell r="G20">
            <v>15400</v>
          </cell>
          <cell r="H20">
            <v>15400</v>
          </cell>
          <cell r="I20" t="str">
            <v>'99.</v>
          </cell>
          <cell r="J20">
            <v>4</v>
          </cell>
          <cell r="K20">
            <v>6</v>
          </cell>
          <cell r="L20" t="str">
            <v>~</v>
          </cell>
          <cell r="M20" t="str">
            <v>'99.</v>
          </cell>
          <cell r="N20">
            <v>7</v>
          </cell>
          <cell r="O20">
            <v>5</v>
          </cell>
        </row>
        <row r="21">
          <cell r="D21" t="str">
            <v>노 병 순</v>
          </cell>
          <cell r="E21">
            <v>0</v>
          </cell>
          <cell r="F21">
            <v>15400</v>
          </cell>
          <cell r="G21">
            <v>15400</v>
          </cell>
          <cell r="H21">
            <v>30800</v>
          </cell>
          <cell r="I21" t="str">
            <v>'99.</v>
          </cell>
          <cell r="J21">
            <v>3</v>
          </cell>
          <cell r="K21">
            <v>29</v>
          </cell>
          <cell r="L21" t="str">
            <v>~</v>
          </cell>
          <cell r="M21" t="str">
            <v>'99.</v>
          </cell>
          <cell r="N21">
            <v>6</v>
          </cell>
          <cell r="O21">
            <v>28</v>
          </cell>
        </row>
        <row r="22">
          <cell r="D22" t="str">
            <v>함 주 호</v>
          </cell>
          <cell r="E22">
            <v>0</v>
          </cell>
          <cell r="F22">
            <v>17240</v>
          </cell>
          <cell r="G22">
            <v>17240</v>
          </cell>
          <cell r="H22">
            <v>34480</v>
          </cell>
          <cell r="I22" t="str">
            <v>'99.</v>
          </cell>
          <cell r="J22">
            <v>3</v>
          </cell>
          <cell r="K22">
            <v>29</v>
          </cell>
          <cell r="L22" t="str">
            <v>~</v>
          </cell>
          <cell r="M22" t="str">
            <v>'99.</v>
          </cell>
          <cell r="N22">
            <v>6</v>
          </cell>
          <cell r="O22">
            <v>28</v>
          </cell>
        </row>
        <row r="23">
          <cell r="D23" t="str">
            <v>조 송 자</v>
          </cell>
          <cell r="E23">
            <v>0</v>
          </cell>
          <cell r="F23">
            <v>17240</v>
          </cell>
          <cell r="G23">
            <v>17240</v>
          </cell>
          <cell r="H23">
            <v>34480</v>
          </cell>
          <cell r="I23" t="str">
            <v>'99.</v>
          </cell>
          <cell r="J23">
            <v>4</v>
          </cell>
          <cell r="K23">
            <v>6</v>
          </cell>
          <cell r="L23" t="str">
            <v>~</v>
          </cell>
          <cell r="M23" t="str">
            <v>'99.</v>
          </cell>
          <cell r="N23">
            <v>7</v>
          </cell>
          <cell r="O23">
            <v>5</v>
          </cell>
        </row>
        <row r="24">
          <cell r="D24" t="str">
            <v>윤 간 기</v>
          </cell>
          <cell r="E24">
            <v>0</v>
          </cell>
          <cell r="F24">
            <v>17240</v>
          </cell>
          <cell r="G24">
            <v>17240</v>
          </cell>
          <cell r="H24">
            <v>34480</v>
          </cell>
          <cell r="I24" t="str">
            <v>'99.</v>
          </cell>
          <cell r="J24">
            <v>3</v>
          </cell>
          <cell r="K24">
            <v>29</v>
          </cell>
          <cell r="L24" t="str">
            <v>~</v>
          </cell>
          <cell r="M24" t="str">
            <v>'99.</v>
          </cell>
          <cell r="N24">
            <v>6</v>
          </cell>
          <cell r="O24">
            <v>28</v>
          </cell>
        </row>
        <row r="25">
          <cell r="D25" t="str">
            <v>김 용 표</v>
          </cell>
          <cell r="E25">
            <v>0</v>
          </cell>
          <cell r="F25">
            <v>0</v>
          </cell>
          <cell r="G25">
            <v>19710</v>
          </cell>
          <cell r="H25">
            <v>19710</v>
          </cell>
          <cell r="I25" t="str">
            <v>'99.</v>
          </cell>
          <cell r="J25">
            <v>4</v>
          </cell>
          <cell r="K25">
            <v>2</v>
          </cell>
          <cell r="L25" t="str">
            <v>~</v>
          </cell>
          <cell r="M25" t="str">
            <v>'99.</v>
          </cell>
          <cell r="N25">
            <v>7</v>
          </cell>
          <cell r="O25">
            <v>1</v>
          </cell>
        </row>
        <row r="26">
          <cell r="D26" t="str">
            <v>최 상 일</v>
          </cell>
          <cell r="E26">
            <v>0</v>
          </cell>
          <cell r="F26">
            <v>15400</v>
          </cell>
          <cell r="G26">
            <v>15400</v>
          </cell>
          <cell r="H26">
            <v>30800</v>
          </cell>
          <cell r="I26" t="str">
            <v>'99.</v>
          </cell>
          <cell r="J26">
            <v>4</v>
          </cell>
          <cell r="K26">
            <v>27</v>
          </cell>
          <cell r="L26" t="str">
            <v>~</v>
          </cell>
          <cell r="M26" t="str">
            <v>'99.</v>
          </cell>
          <cell r="N26">
            <v>7</v>
          </cell>
          <cell r="O26">
            <v>26</v>
          </cell>
        </row>
        <row r="27">
          <cell r="D27" t="str">
            <v>김 영 석</v>
          </cell>
          <cell r="E27">
            <v>0</v>
          </cell>
          <cell r="F27">
            <v>0</v>
          </cell>
          <cell r="G27">
            <v>15400</v>
          </cell>
          <cell r="H27">
            <v>15400</v>
          </cell>
          <cell r="I27" t="str">
            <v>'99.</v>
          </cell>
          <cell r="J27">
            <v>4</v>
          </cell>
          <cell r="K27">
            <v>12</v>
          </cell>
          <cell r="L27" t="str">
            <v>~</v>
          </cell>
          <cell r="M27" t="str">
            <v>'99.</v>
          </cell>
          <cell r="N27">
            <v>7</v>
          </cell>
          <cell r="O27">
            <v>11</v>
          </cell>
        </row>
        <row r="28">
          <cell r="D28" t="str">
            <v>황    용</v>
          </cell>
          <cell r="E28">
            <v>0</v>
          </cell>
          <cell r="F28">
            <v>17240</v>
          </cell>
          <cell r="G28">
            <v>17240</v>
          </cell>
          <cell r="H28">
            <v>34480</v>
          </cell>
          <cell r="I28" t="str">
            <v>'99.</v>
          </cell>
          <cell r="J28">
            <v>3</v>
          </cell>
          <cell r="K28">
            <v>29</v>
          </cell>
          <cell r="L28" t="str">
            <v>~</v>
          </cell>
          <cell r="M28" t="str">
            <v>'99.</v>
          </cell>
          <cell r="N28">
            <v>6</v>
          </cell>
          <cell r="O28">
            <v>28</v>
          </cell>
        </row>
        <row r="29">
          <cell r="D29" t="str">
            <v>김 성 기</v>
          </cell>
          <cell r="E29">
            <v>0</v>
          </cell>
          <cell r="F29">
            <v>15400</v>
          </cell>
          <cell r="G29">
            <v>15400</v>
          </cell>
          <cell r="H29">
            <v>30800</v>
          </cell>
          <cell r="I29" t="str">
            <v>'99.</v>
          </cell>
          <cell r="J29">
            <v>3</v>
          </cell>
          <cell r="K29">
            <v>29</v>
          </cell>
          <cell r="L29" t="str">
            <v>~</v>
          </cell>
          <cell r="M29" t="str">
            <v>'99.</v>
          </cell>
          <cell r="N29">
            <v>6</v>
          </cell>
          <cell r="O29">
            <v>28</v>
          </cell>
        </row>
        <row r="30">
          <cell r="D30" t="str">
            <v>백 상 준</v>
          </cell>
          <cell r="E30">
            <v>0</v>
          </cell>
          <cell r="F30">
            <v>15400</v>
          </cell>
          <cell r="G30">
            <v>15400</v>
          </cell>
          <cell r="H30">
            <v>30800</v>
          </cell>
          <cell r="I30" t="str">
            <v>'99.</v>
          </cell>
          <cell r="J30">
            <v>3</v>
          </cell>
          <cell r="K30">
            <v>29</v>
          </cell>
          <cell r="L30" t="str">
            <v>~</v>
          </cell>
          <cell r="M30" t="str">
            <v>'99.</v>
          </cell>
          <cell r="N30">
            <v>6</v>
          </cell>
          <cell r="O30">
            <v>28</v>
          </cell>
        </row>
        <row r="31">
          <cell r="D31" t="str">
            <v>심 형 은</v>
          </cell>
          <cell r="E31">
            <v>0</v>
          </cell>
          <cell r="F31">
            <v>0</v>
          </cell>
          <cell r="G31">
            <v>17240</v>
          </cell>
          <cell r="H31">
            <v>17240</v>
          </cell>
          <cell r="I31" t="str">
            <v>'99.</v>
          </cell>
          <cell r="J31">
            <v>4</v>
          </cell>
          <cell r="K31">
            <v>19</v>
          </cell>
          <cell r="L31" t="str">
            <v>~</v>
          </cell>
          <cell r="M31" t="str">
            <v>'99.</v>
          </cell>
          <cell r="N31">
            <v>7</v>
          </cell>
          <cell r="O31">
            <v>18</v>
          </cell>
        </row>
        <row r="32">
          <cell r="D32" t="str">
            <v>서 종 범</v>
          </cell>
          <cell r="E32">
            <v>0</v>
          </cell>
          <cell r="F32">
            <v>0</v>
          </cell>
          <cell r="G32">
            <v>17240</v>
          </cell>
          <cell r="H32">
            <v>17240</v>
          </cell>
          <cell r="I32" t="str">
            <v>'99.</v>
          </cell>
          <cell r="J32">
            <v>4</v>
          </cell>
          <cell r="K32">
            <v>6</v>
          </cell>
          <cell r="L32" t="str">
            <v>~</v>
          </cell>
          <cell r="M32" t="str">
            <v>'99.</v>
          </cell>
          <cell r="N32">
            <v>7</v>
          </cell>
          <cell r="O32">
            <v>5</v>
          </cell>
        </row>
        <row r="33">
          <cell r="D33" t="str">
            <v>임 연 근</v>
          </cell>
          <cell r="E33">
            <v>0</v>
          </cell>
          <cell r="F33">
            <v>0</v>
          </cell>
          <cell r="G33">
            <v>17240</v>
          </cell>
          <cell r="H33">
            <v>17240</v>
          </cell>
          <cell r="I33" t="str">
            <v>'99.</v>
          </cell>
          <cell r="J33">
            <v>4</v>
          </cell>
          <cell r="K33">
            <v>27</v>
          </cell>
          <cell r="L33" t="str">
            <v>~</v>
          </cell>
          <cell r="M33" t="str">
            <v>'99.</v>
          </cell>
          <cell r="N33">
            <v>7</v>
          </cell>
          <cell r="O33">
            <v>26</v>
          </cell>
        </row>
        <row r="34">
          <cell r="D34" t="str">
            <v>강 선 경</v>
          </cell>
          <cell r="E34">
            <v>0</v>
          </cell>
          <cell r="F34">
            <v>19710</v>
          </cell>
          <cell r="G34">
            <v>19710</v>
          </cell>
          <cell r="H34">
            <v>39420</v>
          </cell>
          <cell r="I34" t="str">
            <v>'99.</v>
          </cell>
          <cell r="J34">
            <v>3</v>
          </cell>
          <cell r="K34">
            <v>29</v>
          </cell>
          <cell r="L34" t="str">
            <v>~</v>
          </cell>
          <cell r="M34" t="str">
            <v>'99.</v>
          </cell>
          <cell r="N34">
            <v>6</v>
          </cell>
          <cell r="O34">
            <v>28</v>
          </cell>
        </row>
        <row r="35">
          <cell r="D35" t="str">
            <v>이 중 재</v>
          </cell>
          <cell r="E35">
            <v>0</v>
          </cell>
          <cell r="F35">
            <v>15400</v>
          </cell>
          <cell r="G35">
            <v>15400</v>
          </cell>
          <cell r="H35">
            <v>30800</v>
          </cell>
          <cell r="I35" t="str">
            <v>'99.</v>
          </cell>
          <cell r="J35">
            <v>3</v>
          </cell>
          <cell r="K35">
            <v>29</v>
          </cell>
          <cell r="L35" t="str">
            <v>~</v>
          </cell>
          <cell r="M35" t="str">
            <v>'99.</v>
          </cell>
          <cell r="N35">
            <v>6</v>
          </cell>
          <cell r="O35">
            <v>28</v>
          </cell>
        </row>
        <row r="36">
          <cell r="D36" t="str">
            <v>김 동 훈</v>
          </cell>
          <cell r="E36">
            <v>0</v>
          </cell>
          <cell r="F36">
            <v>15400</v>
          </cell>
          <cell r="G36">
            <v>15400</v>
          </cell>
          <cell r="H36">
            <v>30800</v>
          </cell>
          <cell r="I36" t="str">
            <v>'99.</v>
          </cell>
          <cell r="J36">
            <v>3</v>
          </cell>
          <cell r="K36">
            <v>29</v>
          </cell>
          <cell r="L36" t="str">
            <v>~</v>
          </cell>
          <cell r="M36" t="str">
            <v>'99.</v>
          </cell>
          <cell r="N36">
            <v>6</v>
          </cell>
          <cell r="O36">
            <v>28</v>
          </cell>
        </row>
        <row r="37">
          <cell r="D37" t="str">
            <v>이 원 희</v>
          </cell>
          <cell r="E37">
            <v>0</v>
          </cell>
          <cell r="F37">
            <v>17240</v>
          </cell>
          <cell r="G37">
            <v>17240</v>
          </cell>
          <cell r="H37">
            <v>34480</v>
          </cell>
          <cell r="I37" t="str">
            <v>'99.</v>
          </cell>
          <cell r="J37">
            <v>3</v>
          </cell>
          <cell r="K37">
            <v>29</v>
          </cell>
          <cell r="L37" t="str">
            <v>~</v>
          </cell>
          <cell r="M37" t="str">
            <v>'99.</v>
          </cell>
          <cell r="N37">
            <v>6</v>
          </cell>
          <cell r="O37">
            <v>28</v>
          </cell>
        </row>
        <row r="38">
          <cell r="D38" t="str">
            <v>진 기 택</v>
          </cell>
          <cell r="E38">
            <v>0</v>
          </cell>
          <cell r="F38">
            <v>15400</v>
          </cell>
          <cell r="G38">
            <v>15400</v>
          </cell>
          <cell r="H38">
            <v>30800</v>
          </cell>
          <cell r="I38" t="str">
            <v>'99.</v>
          </cell>
          <cell r="J38">
            <v>4</v>
          </cell>
          <cell r="K38">
            <v>6</v>
          </cell>
          <cell r="L38" t="str">
            <v>~</v>
          </cell>
          <cell r="M38" t="str">
            <v>'99.</v>
          </cell>
          <cell r="N38">
            <v>7</v>
          </cell>
          <cell r="O38">
            <v>5</v>
          </cell>
        </row>
        <row r="39">
          <cell r="D39" t="str">
            <v>최 인 숙</v>
          </cell>
          <cell r="E39">
            <v>0</v>
          </cell>
          <cell r="F39">
            <v>0</v>
          </cell>
          <cell r="G39">
            <v>0</v>
          </cell>
          <cell r="H39">
            <v>0</v>
          </cell>
          <cell r="I39" t="str">
            <v>'99.</v>
          </cell>
          <cell r="J39">
            <v>3</v>
          </cell>
          <cell r="K39">
            <v>29</v>
          </cell>
          <cell r="L39" t="str">
            <v>~</v>
          </cell>
          <cell r="M39" t="str">
            <v>'99.</v>
          </cell>
          <cell r="N39">
            <v>6</v>
          </cell>
          <cell r="O39">
            <v>28</v>
          </cell>
        </row>
        <row r="40">
          <cell r="D40" t="str">
            <v>이 재 선</v>
          </cell>
          <cell r="E40">
            <v>0</v>
          </cell>
          <cell r="F40">
            <v>17240</v>
          </cell>
          <cell r="G40">
            <v>17240</v>
          </cell>
          <cell r="H40">
            <v>34480</v>
          </cell>
          <cell r="I40" t="str">
            <v>'99.</v>
          </cell>
          <cell r="J40">
            <v>3</v>
          </cell>
          <cell r="K40">
            <v>29</v>
          </cell>
          <cell r="L40" t="str">
            <v>~</v>
          </cell>
          <cell r="M40" t="str">
            <v>'99.</v>
          </cell>
          <cell r="N40">
            <v>6</v>
          </cell>
          <cell r="O40">
            <v>28</v>
          </cell>
        </row>
        <row r="41">
          <cell r="D41" t="str">
            <v>박 찬 주</v>
          </cell>
          <cell r="E41">
            <v>0</v>
          </cell>
          <cell r="F41">
            <v>0</v>
          </cell>
          <cell r="G41">
            <v>17240</v>
          </cell>
          <cell r="H41">
            <v>17240</v>
          </cell>
          <cell r="I41" t="str">
            <v>'99.</v>
          </cell>
          <cell r="J41">
            <v>4</v>
          </cell>
          <cell r="K41">
            <v>8</v>
          </cell>
          <cell r="L41" t="str">
            <v>~</v>
          </cell>
          <cell r="M41" t="str">
            <v>'99.</v>
          </cell>
          <cell r="N41">
            <v>7</v>
          </cell>
          <cell r="O41">
            <v>7</v>
          </cell>
        </row>
        <row r="42">
          <cell r="D42" t="str">
            <v>백 선 미</v>
          </cell>
          <cell r="E42">
            <v>0</v>
          </cell>
          <cell r="F42">
            <v>17240</v>
          </cell>
          <cell r="G42">
            <v>17240</v>
          </cell>
          <cell r="H42">
            <v>34480</v>
          </cell>
          <cell r="I42" t="str">
            <v>'99.</v>
          </cell>
          <cell r="J42">
            <v>3</v>
          </cell>
          <cell r="K42">
            <v>29</v>
          </cell>
          <cell r="L42" t="str">
            <v>~</v>
          </cell>
          <cell r="M42" t="str">
            <v>'99.</v>
          </cell>
          <cell r="N42">
            <v>6</v>
          </cell>
          <cell r="O42">
            <v>28</v>
          </cell>
        </row>
        <row r="43">
          <cell r="D43" t="str">
            <v>안 광 호</v>
          </cell>
          <cell r="E43">
            <v>0</v>
          </cell>
          <cell r="F43">
            <v>0</v>
          </cell>
          <cell r="G43">
            <v>19710</v>
          </cell>
          <cell r="H43">
            <v>19710</v>
          </cell>
          <cell r="I43" t="str">
            <v>'99.</v>
          </cell>
          <cell r="J43">
            <v>4</v>
          </cell>
          <cell r="K43">
            <v>19</v>
          </cell>
          <cell r="L43" t="str">
            <v>~</v>
          </cell>
          <cell r="M43" t="str">
            <v>'99.</v>
          </cell>
          <cell r="N43">
            <v>7</v>
          </cell>
          <cell r="O43">
            <v>18</v>
          </cell>
        </row>
        <row r="44">
          <cell r="D44" t="str">
            <v>서 석 근</v>
          </cell>
          <cell r="E44">
            <v>0</v>
          </cell>
          <cell r="F44">
            <v>15400</v>
          </cell>
          <cell r="G44">
            <v>15400</v>
          </cell>
          <cell r="H44">
            <v>30800</v>
          </cell>
          <cell r="I44" t="str">
            <v>'99.</v>
          </cell>
          <cell r="J44">
            <v>3</v>
          </cell>
          <cell r="K44">
            <v>29</v>
          </cell>
          <cell r="L44" t="str">
            <v>~</v>
          </cell>
          <cell r="M44" t="str">
            <v>'99.</v>
          </cell>
          <cell r="N44">
            <v>6</v>
          </cell>
          <cell r="O44">
            <v>28</v>
          </cell>
        </row>
        <row r="45">
          <cell r="D45" t="str">
            <v>오 부 영</v>
          </cell>
          <cell r="E45">
            <v>0</v>
          </cell>
          <cell r="F45">
            <v>15400</v>
          </cell>
          <cell r="G45">
            <v>15400</v>
          </cell>
          <cell r="H45">
            <v>30800</v>
          </cell>
          <cell r="I45" t="str">
            <v>'99.</v>
          </cell>
          <cell r="J45">
            <v>3</v>
          </cell>
          <cell r="K45">
            <v>29</v>
          </cell>
          <cell r="L45" t="str">
            <v>~</v>
          </cell>
          <cell r="M45" t="str">
            <v>'99.</v>
          </cell>
          <cell r="N45">
            <v>6</v>
          </cell>
          <cell r="O45">
            <v>28</v>
          </cell>
        </row>
        <row r="46">
          <cell r="D46" t="str">
            <v>오 양 준</v>
          </cell>
          <cell r="E46">
            <v>17240</v>
          </cell>
          <cell r="F46">
            <v>17240</v>
          </cell>
          <cell r="G46">
            <v>17240</v>
          </cell>
          <cell r="H46">
            <v>51720</v>
          </cell>
          <cell r="I46" t="str">
            <v>'99.</v>
          </cell>
          <cell r="J46">
            <v>3</v>
          </cell>
          <cell r="K46">
            <v>29</v>
          </cell>
          <cell r="L46" t="str">
            <v>~</v>
          </cell>
          <cell r="M46" t="str">
            <v>'99.</v>
          </cell>
          <cell r="N46">
            <v>6</v>
          </cell>
          <cell r="O46">
            <v>28</v>
          </cell>
        </row>
        <row r="47">
          <cell r="D47" t="str">
            <v>박 용 의</v>
          </cell>
          <cell r="E47">
            <v>0</v>
          </cell>
          <cell r="F47">
            <v>15400</v>
          </cell>
          <cell r="G47">
            <v>15400</v>
          </cell>
          <cell r="H47">
            <v>30800</v>
          </cell>
          <cell r="I47" t="str">
            <v>'99.</v>
          </cell>
          <cell r="J47">
            <v>4</v>
          </cell>
          <cell r="K47">
            <v>8</v>
          </cell>
          <cell r="L47" t="str">
            <v>~</v>
          </cell>
          <cell r="M47" t="str">
            <v>'99.</v>
          </cell>
          <cell r="N47">
            <v>7</v>
          </cell>
          <cell r="O47">
            <v>7</v>
          </cell>
        </row>
        <row r="48">
          <cell r="D48" t="str">
            <v>박 영 삼</v>
          </cell>
          <cell r="E48">
            <v>17240</v>
          </cell>
          <cell r="F48">
            <v>17240</v>
          </cell>
          <cell r="G48">
            <v>17240</v>
          </cell>
          <cell r="H48">
            <v>51720</v>
          </cell>
          <cell r="I48" t="str">
            <v>'99.</v>
          </cell>
          <cell r="J48">
            <v>3</v>
          </cell>
          <cell r="K48">
            <v>29</v>
          </cell>
          <cell r="L48" t="str">
            <v>~</v>
          </cell>
          <cell r="M48" t="str">
            <v>'99.</v>
          </cell>
          <cell r="N48">
            <v>6</v>
          </cell>
          <cell r="O48">
            <v>28</v>
          </cell>
        </row>
        <row r="49">
          <cell r="D49" t="str">
            <v>김 영 운</v>
          </cell>
          <cell r="E49">
            <v>0</v>
          </cell>
          <cell r="F49">
            <v>17240</v>
          </cell>
          <cell r="G49">
            <v>17240</v>
          </cell>
          <cell r="H49">
            <v>34480</v>
          </cell>
          <cell r="I49" t="str">
            <v>'99.</v>
          </cell>
          <cell r="J49">
            <v>3</v>
          </cell>
          <cell r="K49">
            <v>29</v>
          </cell>
          <cell r="L49" t="str">
            <v>~</v>
          </cell>
          <cell r="M49" t="str">
            <v>'99.</v>
          </cell>
          <cell r="N49">
            <v>6</v>
          </cell>
          <cell r="O49">
            <v>28</v>
          </cell>
        </row>
        <row r="50">
          <cell r="D50" t="str">
            <v>장 종 렬</v>
          </cell>
          <cell r="E50">
            <v>0</v>
          </cell>
          <cell r="F50">
            <v>0</v>
          </cell>
          <cell r="G50">
            <v>15400</v>
          </cell>
          <cell r="H50">
            <v>15400</v>
          </cell>
          <cell r="I50" t="str">
            <v>'99.</v>
          </cell>
          <cell r="J50">
            <v>4</v>
          </cell>
          <cell r="K50">
            <v>6</v>
          </cell>
          <cell r="L50" t="str">
            <v>~</v>
          </cell>
          <cell r="M50" t="str">
            <v>'99.</v>
          </cell>
          <cell r="N50">
            <v>7</v>
          </cell>
          <cell r="O50">
            <v>5</v>
          </cell>
        </row>
        <row r="51">
          <cell r="D51" t="str">
            <v>정 순 미</v>
          </cell>
          <cell r="E51">
            <v>0</v>
          </cell>
          <cell r="F51">
            <v>17240</v>
          </cell>
          <cell r="G51">
            <v>17240</v>
          </cell>
          <cell r="H51">
            <v>34480</v>
          </cell>
          <cell r="I51" t="str">
            <v>'99.</v>
          </cell>
          <cell r="J51">
            <v>3</v>
          </cell>
          <cell r="K51">
            <v>29</v>
          </cell>
          <cell r="L51" t="str">
            <v>~</v>
          </cell>
          <cell r="M51" t="str">
            <v>'99.</v>
          </cell>
          <cell r="N51">
            <v>6</v>
          </cell>
          <cell r="O51">
            <v>28</v>
          </cell>
        </row>
        <row r="52">
          <cell r="D52" t="str">
            <v>강 경 성</v>
          </cell>
          <cell r="E52">
            <v>0</v>
          </cell>
          <cell r="F52">
            <v>19710</v>
          </cell>
          <cell r="G52">
            <v>19710</v>
          </cell>
          <cell r="H52">
            <v>39420</v>
          </cell>
          <cell r="I52" t="str">
            <v>'99.</v>
          </cell>
          <cell r="J52">
            <v>3</v>
          </cell>
          <cell r="K52">
            <v>29</v>
          </cell>
          <cell r="L52" t="str">
            <v>~</v>
          </cell>
          <cell r="M52" t="str">
            <v>'99.</v>
          </cell>
          <cell r="N52">
            <v>6</v>
          </cell>
          <cell r="O52">
            <v>28</v>
          </cell>
        </row>
        <row r="53">
          <cell r="D53" t="str">
            <v>송 영 학</v>
          </cell>
          <cell r="E53">
            <v>0</v>
          </cell>
          <cell r="F53">
            <v>0</v>
          </cell>
          <cell r="G53">
            <v>19710</v>
          </cell>
          <cell r="H53">
            <v>19710</v>
          </cell>
          <cell r="I53" t="str">
            <v>'99.</v>
          </cell>
          <cell r="J53">
            <v>4</v>
          </cell>
          <cell r="K53">
            <v>26</v>
          </cell>
          <cell r="L53" t="str">
            <v>~</v>
          </cell>
          <cell r="M53" t="str">
            <v>'99.</v>
          </cell>
          <cell r="N53">
            <v>7</v>
          </cell>
          <cell r="O53">
            <v>25</v>
          </cell>
        </row>
        <row r="54">
          <cell r="D54" t="str">
            <v>박 상 림</v>
          </cell>
          <cell r="E54">
            <v>0</v>
          </cell>
          <cell r="F54">
            <v>0</v>
          </cell>
          <cell r="G54">
            <v>0</v>
          </cell>
          <cell r="H54">
            <v>0</v>
          </cell>
          <cell r="I54" t="str">
            <v>'99.</v>
          </cell>
          <cell r="J54">
            <v>3</v>
          </cell>
          <cell r="K54">
            <v>29</v>
          </cell>
          <cell r="L54" t="str">
            <v>~</v>
          </cell>
          <cell r="M54" t="str">
            <v>'99.</v>
          </cell>
          <cell r="N54">
            <v>6</v>
          </cell>
          <cell r="O54">
            <v>28</v>
          </cell>
        </row>
        <row r="55">
          <cell r="D55" t="str">
            <v>원 종 선</v>
          </cell>
          <cell r="E55">
            <v>0</v>
          </cell>
          <cell r="F55">
            <v>17240</v>
          </cell>
          <cell r="G55">
            <v>17240</v>
          </cell>
          <cell r="H55">
            <v>34480</v>
          </cell>
          <cell r="I55" t="str">
            <v>'99.</v>
          </cell>
          <cell r="J55">
            <v>3</v>
          </cell>
          <cell r="K55">
            <v>29</v>
          </cell>
          <cell r="L55" t="str">
            <v>~</v>
          </cell>
          <cell r="M55" t="str">
            <v>'99.</v>
          </cell>
          <cell r="N55">
            <v>6</v>
          </cell>
          <cell r="O55">
            <v>28</v>
          </cell>
        </row>
        <row r="56">
          <cell r="D56" t="str">
            <v>김 형 욱</v>
          </cell>
          <cell r="E56">
            <v>0</v>
          </cell>
          <cell r="F56">
            <v>15400</v>
          </cell>
          <cell r="G56">
            <v>15400</v>
          </cell>
          <cell r="H56">
            <v>30800</v>
          </cell>
          <cell r="I56" t="str">
            <v>'99.</v>
          </cell>
          <cell r="J56">
            <v>3</v>
          </cell>
          <cell r="K56">
            <v>29</v>
          </cell>
          <cell r="L56" t="str">
            <v>~</v>
          </cell>
          <cell r="M56" t="str">
            <v>'99.</v>
          </cell>
          <cell r="N56">
            <v>6</v>
          </cell>
          <cell r="O56">
            <v>28</v>
          </cell>
        </row>
        <row r="57">
          <cell r="D57" t="str">
            <v>주 연 택</v>
          </cell>
          <cell r="E57">
            <v>0</v>
          </cell>
          <cell r="F57">
            <v>0</v>
          </cell>
          <cell r="G57">
            <v>0</v>
          </cell>
          <cell r="H57">
            <v>0</v>
          </cell>
          <cell r="I57" t="str">
            <v>'99.</v>
          </cell>
          <cell r="J57">
            <v>3</v>
          </cell>
          <cell r="K57">
            <v>29</v>
          </cell>
          <cell r="L57" t="str">
            <v>~</v>
          </cell>
          <cell r="M57" t="str">
            <v>'99.</v>
          </cell>
          <cell r="N57">
            <v>6</v>
          </cell>
          <cell r="O57">
            <v>28</v>
          </cell>
        </row>
        <row r="58">
          <cell r="D58" t="str">
            <v>홍 성 효</v>
          </cell>
          <cell r="E58">
            <v>0</v>
          </cell>
          <cell r="F58">
            <v>17240</v>
          </cell>
          <cell r="G58">
            <v>17240</v>
          </cell>
          <cell r="H58">
            <v>34480</v>
          </cell>
          <cell r="I58" t="str">
            <v>'99.</v>
          </cell>
          <cell r="J58">
            <v>3</v>
          </cell>
          <cell r="K58">
            <v>29</v>
          </cell>
          <cell r="L58" t="str">
            <v>~</v>
          </cell>
          <cell r="M58" t="str">
            <v>'99.</v>
          </cell>
          <cell r="N58">
            <v>6</v>
          </cell>
          <cell r="O58">
            <v>28</v>
          </cell>
        </row>
        <row r="59">
          <cell r="D59" t="str">
            <v>유 중 효</v>
          </cell>
          <cell r="E59">
            <v>0</v>
          </cell>
          <cell r="F59">
            <v>17240</v>
          </cell>
          <cell r="G59">
            <v>17240</v>
          </cell>
          <cell r="H59">
            <v>34480</v>
          </cell>
          <cell r="I59" t="str">
            <v>'99.</v>
          </cell>
          <cell r="J59">
            <v>3</v>
          </cell>
          <cell r="K59">
            <v>29</v>
          </cell>
          <cell r="L59" t="str">
            <v>~</v>
          </cell>
          <cell r="M59" t="str">
            <v>'99.</v>
          </cell>
          <cell r="N59">
            <v>6</v>
          </cell>
          <cell r="O59">
            <v>28</v>
          </cell>
        </row>
        <row r="60">
          <cell r="D60" t="str">
            <v>손 주 하</v>
          </cell>
          <cell r="E60">
            <v>0</v>
          </cell>
          <cell r="F60">
            <v>17240</v>
          </cell>
          <cell r="G60">
            <v>17240</v>
          </cell>
          <cell r="H60">
            <v>34480</v>
          </cell>
          <cell r="I60" t="str">
            <v>'99.</v>
          </cell>
          <cell r="J60">
            <v>3</v>
          </cell>
          <cell r="K60">
            <v>29</v>
          </cell>
          <cell r="L60" t="str">
            <v>~</v>
          </cell>
          <cell r="M60" t="str">
            <v>'99.</v>
          </cell>
          <cell r="N60">
            <v>6</v>
          </cell>
          <cell r="O60">
            <v>28</v>
          </cell>
        </row>
        <row r="61">
          <cell r="D61" t="str">
            <v>조 현 미</v>
          </cell>
          <cell r="E61">
            <v>0</v>
          </cell>
          <cell r="F61">
            <v>17240</v>
          </cell>
          <cell r="G61">
            <v>17240</v>
          </cell>
          <cell r="H61">
            <v>34480</v>
          </cell>
          <cell r="I61" t="str">
            <v>'99.</v>
          </cell>
          <cell r="J61">
            <v>3</v>
          </cell>
          <cell r="K61">
            <v>29</v>
          </cell>
          <cell r="L61" t="str">
            <v>~</v>
          </cell>
          <cell r="M61" t="str">
            <v>'99.</v>
          </cell>
          <cell r="N61">
            <v>6</v>
          </cell>
          <cell r="O61">
            <v>28</v>
          </cell>
        </row>
        <row r="62">
          <cell r="D62" t="str">
            <v>노 춘 지</v>
          </cell>
          <cell r="E62">
            <v>0</v>
          </cell>
          <cell r="F62">
            <v>0</v>
          </cell>
          <cell r="G62">
            <v>15400</v>
          </cell>
          <cell r="H62">
            <v>15400</v>
          </cell>
          <cell r="I62" t="str">
            <v>'99.</v>
          </cell>
          <cell r="J62">
            <v>4</v>
          </cell>
          <cell r="K62">
            <v>6</v>
          </cell>
          <cell r="L62" t="str">
            <v>~</v>
          </cell>
          <cell r="M62" t="str">
            <v>'99.</v>
          </cell>
          <cell r="N62">
            <v>7</v>
          </cell>
          <cell r="O62">
            <v>5</v>
          </cell>
        </row>
        <row r="63">
          <cell r="D63" t="str">
            <v>박 종 석</v>
          </cell>
          <cell r="E63">
            <v>0</v>
          </cell>
          <cell r="F63">
            <v>15400</v>
          </cell>
          <cell r="G63">
            <v>15400</v>
          </cell>
          <cell r="H63">
            <v>30800</v>
          </cell>
          <cell r="I63" t="str">
            <v>'99.</v>
          </cell>
          <cell r="J63">
            <v>3</v>
          </cell>
          <cell r="K63">
            <v>29</v>
          </cell>
          <cell r="L63" t="str">
            <v>~</v>
          </cell>
          <cell r="M63" t="str">
            <v>'99.</v>
          </cell>
          <cell r="N63">
            <v>6</v>
          </cell>
          <cell r="O63">
            <v>28</v>
          </cell>
        </row>
        <row r="64">
          <cell r="D64" t="str">
            <v>봉 선 필</v>
          </cell>
          <cell r="E64">
            <v>0</v>
          </cell>
          <cell r="F64">
            <v>17240</v>
          </cell>
          <cell r="G64">
            <v>17240</v>
          </cell>
          <cell r="H64">
            <v>34480</v>
          </cell>
          <cell r="I64" t="str">
            <v>'99.</v>
          </cell>
          <cell r="J64">
            <v>4</v>
          </cell>
          <cell r="K64">
            <v>19</v>
          </cell>
          <cell r="L64" t="str">
            <v>~</v>
          </cell>
          <cell r="M64" t="str">
            <v>'99.</v>
          </cell>
          <cell r="N64">
            <v>7</v>
          </cell>
          <cell r="O64">
            <v>18</v>
          </cell>
        </row>
        <row r="65">
          <cell r="D65" t="str">
            <v>김 교 열</v>
          </cell>
          <cell r="E65">
            <v>0</v>
          </cell>
          <cell r="F65">
            <v>0</v>
          </cell>
          <cell r="G65">
            <v>15400</v>
          </cell>
          <cell r="H65">
            <v>15400</v>
          </cell>
          <cell r="I65" t="str">
            <v>'99.</v>
          </cell>
          <cell r="J65">
            <v>4</v>
          </cell>
          <cell r="K65">
            <v>19</v>
          </cell>
          <cell r="L65" t="str">
            <v>~</v>
          </cell>
          <cell r="M65" t="str">
            <v>'99.</v>
          </cell>
          <cell r="N65">
            <v>7</v>
          </cell>
          <cell r="O65">
            <v>18</v>
          </cell>
        </row>
        <row r="66">
          <cell r="D66" t="str">
            <v>박 봉 학</v>
          </cell>
          <cell r="E66">
            <v>0</v>
          </cell>
          <cell r="F66">
            <v>15400</v>
          </cell>
          <cell r="G66">
            <v>15400</v>
          </cell>
          <cell r="H66">
            <v>30800</v>
          </cell>
          <cell r="I66" t="str">
            <v>'99.</v>
          </cell>
          <cell r="J66">
            <v>4</v>
          </cell>
          <cell r="K66">
            <v>19</v>
          </cell>
          <cell r="L66" t="str">
            <v>~</v>
          </cell>
          <cell r="M66" t="str">
            <v>'99.</v>
          </cell>
          <cell r="N66">
            <v>7</v>
          </cell>
          <cell r="O66">
            <v>18</v>
          </cell>
        </row>
        <row r="67">
          <cell r="D67" t="str">
            <v>강 성 집</v>
          </cell>
          <cell r="E67">
            <v>0</v>
          </cell>
          <cell r="F67">
            <v>17240</v>
          </cell>
          <cell r="G67">
            <v>17240</v>
          </cell>
          <cell r="H67">
            <v>34480</v>
          </cell>
          <cell r="I67" t="str">
            <v>'99.</v>
          </cell>
          <cell r="J67">
            <v>3</v>
          </cell>
          <cell r="K67">
            <v>29</v>
          </cell>
          <cell r="L67" t="str">
            <v>~</v>
          </cell>
          <cell r="M67" t="str">
            <v>'99.</v>
          </cell>
          <cell r="N67">
            <v>6</v>
          </cell>
          <cell r="O67">
            <v>28</v>
          </cell>
        </row>
        <row r="68">
          <cell r="D68" t="str">
            <v>김 희 주</v>
          </cell>
          <cell r="E68">
            <v>0</v>
          </cell>
          <cell r="F68">
            <v>17240</v>
          </cell>
          <cell r="G68">
            <v>17240</v>
          </cell>
          <cell r="H68">
            <v>34480</v>
          </cell>
          <cell r="I68" t="str">
            <v>'99.</v>
          </cell>
          <cell r="J68">
            <v>3</v>
          </cell>
          <cell r="K68">
            <v>29</v>
          </cell>
          <cell r="L68" t="str">
            <v>~</v>
          </cell>
          <cell r="M68" t="str">
            <v>'99.</v>
          </cell>
          <cell r="N68">
            <v>6</v>
          </cell>
          <cell r="O68">
            <v>28</v>
          </cell>
        </row>
        <row r="69">
          <cell r="D69" t="str">
            <v>김 미 경</v>
          </cell>
          <cell r="E69">
            <v>17240</v>
          </cell>
          <cell r="F69">
            <v>17240</v>
          </cell>
          <cell r="G69">
            <v>17240</v>
          </cell>
          <cell r="H69">
            <v>51720</v>
          </cell>
          <cell r="I69" t="str">
            <v>'99.</v>
          </cell>
          <cell r="J69">
            <v>3</v>
          </cell>
          <cell r="K69">
            <v>29</v>
          </cell>
          <cell r="L69" t="str">
            <v>~</v>
          </cell>
          <cell r="M69" t="str">
            <v>'99.</v>
          </cell>
          <cell r="N69">
            <v>6</v>
          </cell>
          <cell r="O69">
            <v>28</v>
          </cell>
        </row>
        <row r="70">
          <cell r="D70" t="str">
            <v>허 종 희</v>
          </cell>
          <cell r="E70">
            <v>19710</v>
          </cell>
          <cell r="F70">
            <v>19710</v>
          </cell>
          <cell r="G70">
            <v>19710</v>
          </cell>
          <cell r="H70">
            <v>59130</v>
          </cell>
          <cell r="I70" t="str">
            <v>'99.</v>
          </cell>
          <cell r="J70">
            <v>3</v>
          </cell>
          <cell r="K70">
            <v>29</v>
          </cell>
          <cell r="L70" t="str">
            <v>~</v>
          </cell>
          <cell r="M70" t="str">
            <v>'99.</v>
          </cell>
          <cell r="N70">
            <v>6</v>
          </cell>
          <cell r="O70">
            <v>28</v>
          </cell>
        </row>
        <row r="71">
          <cell r="D71" t="str">
            <v>안 광 현</v>
          </cell>
          <cell r="E71">
            <v>0</v>
          </cell>
          <cell r="F71">
            <v>19710</v>
          </cell>
          <cell r="G71">
            <v>19710</v>
          </cell>
          <cell r="H71">
            <v>39420</v>
          </cell>
          <cell r="I71" t="str">
            <v>'99.</v>
          </cell>
          <cell r="J71">
            <v>4</v>
          </cell>
          <cell r="K71">
            <v>19</v>
          </cell>
          <cell r="L71" t="str">
            <v>~</v>
          </cell>
          <cell r="M71" t="str">
            <v>'99.</v>
          </cell>
          <cell r="N71">
            <v>7</v>
          </cell>
          <cell r="O71">
            <v>18</v>
          </cell>
        </row>
        <row r="72">
          <cell r="D72" t="str">
            <v>최 광 섭</v>
          </cell>
          <cell r="E72">
            <v>0</v>
          </cell>
          <cell r="F72">
            <v>0</v>
          </cell>
          <cell r="G72">
            <v>15400</v>
          </cell>
          <cell r="H72">
            <v>15400</v>
          </cell>
          <cell r="I72" t="str">
            <v>'99.</v>
          </cell>
          <cell r="J72">
            <v>4</v>
          </cell>
          <cell r="K72">
            <v>12</v>
          </cell>
          <cell r="L72" t="str">
            <v>~</v>
          </cell>
          <cell r="M72" t="str">
            <v>'99.</v>
          </cell>
          <cell r="N72">
            <v>7</v>
          </cell>
          <cell r="O72">
            <v>11</v>
          </cell>
        </row>
        <row r="73">
          <cell r="D73" t="str">
            <v>정 옥 선</v>
          </cell>
          <cell r="E73">
            <v>0</v>
          </cell>
          <cell r="F73">
            <v>15400</v>
          </cell>
          <cell r="G73">
            <v>15400</v>
          </cell>
          <cell r="H73">
            <v>30800</v>
          </cell>
          <cell r="I73" t="str">
            <v>'99.</v>
          </cell>
          <cell r="J73">
            <v>3</v>
          </cell>
          <cell r="K73">
            <v>29</v>
          </cell>
          <cell r="L73" t="str">
            <v>~</v>
          </cell>
          <cell r="M73" t="str">
            <v>'99.</v>
          </cell>
          <cell r="N73">
            <v>6</v>
          </cell>
          <cell r="O73">
            <v>28</v>
          </cell>
        </row>
        <row r="74">
          <cell r="D74" t="str">
            <v>전 영 철</v>
          </cell>
          <cell r="E74">
            <v>0</v>
          </cell>
          <cell r="F74">
            <v>17240</v>
          </cell>
          <cell r="G74">
            <v>17240</v>
          </cell>
          <cell r="H74">
            <v>34480</v>
          </cell>
          <cell r="I74" t="str">
            <v>'99.</v>
          </cell>
          <cell r="J74">
            <v>3</v>
          </cell>
          <cell r="K74">
            <v>29</v>
          </cell>
          <cell r="L74" t="str">
            <v>~</v>
          </cell>
          <cell r="M74" t="str">
            <v>'99.</v>
          </cell>
          <cell r="N74">
            <v>6</v>
          </cell>
          <cell r="O74">
            <v>28</v>
          </cell>
        </row>
        <row r="75">
          <cell r="D75" t="str">
            <v>류 승 희</v>
          </cell>
          <cell r="E75">
            <v>0</v>
          </cell>
          <cell r="F75">
            <v>0</v>
          </cell>
          <cell r="G75">
            <v>17240</v>
          </cell>
          <cell r="H75">
            <v>17240</v>
          </cell>
          <cell r="I75" t="str">
            <v>'99.</v>
          </cell>
          <cell r="J75">
            <v>4</v>
          </cell>
          <cell r="K75">
            <v>22</v>
          </cell>
          <cell r="L75" t="str">
            <v>~</v>
          </cell>
          <cell r="M75" t="str">
            <v>'99.</v>
          </cell>
          <cell r="N75">
            <v>7</v>
          </cell>
          <cell r="O75">
            <v>21</v>
          </cell>
        </row>
        <row r="76">
          <cell r="D76" t="str">
            <v>안 길 영</v>
          </cell>
          <cell r="E76">
            <v>15400</v>
          </cell>
          <cell r="F76">
            <v>15400</v>
          </cell>
          <cell r="G76">
            <v>15400</v>
          </cell>
          <cell r="H76">
            <v>46200</v>
          </cell>
          <cell r="I76" t="str">
            <v>'99.</v>
          </cell>
          <cell r="J76">
            <v>3</v>
          </cell>
          <cell r="K76">
            <v>29</v>
          </cell>
          <cell r="L76" t="str">
            <v>~</v>
          </cell>
          <cell r="M76" t="str">
            <v>'99.</v>
          </cell>
          <cell r="N76">
            <v>6</v>
          </cell>
          <cell r="O76">
            <v>28</v>
          </cell>
        </row>
        <row r="77">
          <cell r="D77" t="str">
            <v>김 해 순</v>
          </cell>
          <cell r="E77">
            <v>0</v>
          </cell>
          <cell r="F77">
            <v>15400</v>
          </cell>
          <cell r="G77">
            <v>15400</v>
          </cell>
          <cell r="H77">
            <v>30800</v>
          </cell>
          <cell r="I77" t="str">
            <v>'99.</v>
          </cell>
          <cell r="J77">
            <v>3</v>
          </cell>
          <cell r="K77">
            <v>29</v>
          </cell>
          <cell r="L77" t="str">
            <v>~</v>
          </cell>
          <cell r="M77" t="str">
            <v>'99.</v>
          </cell>
          <cell r="N77">
            <v>6</v>
          </cell>
          <cell r="O77">
            <v>28</v>
          </cell>
        </row>
        <row r="78">
          <cell r="D78" t="str">
            <v>권 점 화</v>
          </cell>
          <cell r="E78">
            <v>0</v>
          </cell>
          <cell r="F78">
            <v>0</v>
          </cell>
          <cell r="G78">
            <v>17240</v>
          </cell>
          <cell r="H78">
            <v>17240</v>
          </cell>
          <cell r="I78" t="str">
            <v>'99.</v>
          </cell>
          <cell r="J78">
            <v>4</v>
          </cell>
          <cell r="K78">
            <v>6</v>
          </cell>
          <cell r="L78" t="str">
            <v>~</v>
          </cell>
          <cell r="M78" t="str">
            <v>'99.</v>
          </cell>
          <cell r="N78">
            <v>7</v>
          </cell>
          <cell r="O78">
            <v>5</v>
          </cell>
        </row>
        <row r="79">
          <cell r="D79" t="str">
            <v>김 동 열</v>
          </cell>
          <cell r="E79">
            <v>0</v>
          </cell>
          <cell r="F79">
            <v>0</v>
          </cell>
          <cell r="G79">
            <v>17240</v>
          </cell>
          <cell r="H79">
            <v>17240</v>
          </cell>
          <cell r="I79" t="str">
            <v>'99.</v>
          </cell>
          <cell r="J79">
            <v>4</v>
          </cell>
          <cell r="K79">
            <v>19</v>
          </cell>
          <cell r="L79" t="str">
            <v>~</v>
          </cell>
          <cell r="M79" t="str">
            <v>'99.</v>
          </cell>
          <cell r="N79">
            <v>7</v>
          </cell>
          <cell r="O79">
            <v>18</v>
          </cell>
        </row>
        <row r="80">
          <cell r="D80" t="str">
            <v>최 형 순</v>
          </cell>
          <cell r="E80">
            <v>0</v>
          </cell>
          <cell r="F80">
            <v>17240</v>
          </cell>
          <cell r="G80">
            <v>17240</v>
          </cell>
          <cell r="H80">
            <v>34480</v>
          </cell>
          <cell r="I80" t="str">
            <v>'99.</v>
          </cell>
          <cell r="J80">
            <v>3</v>
          </cell>
          <cell r="K80">
            <v>29</v>
          </cell>
          <cell r="L80" t="str">
            <v>~</v>
          </cell>
          <cell r="M80" t="str">
            <v>'99.</v>
          </cell>
          <cell r="N80">
            <v>6</v>
          </cell>
          <cell r="O80">
            <v>28</v>
          </cell>
        </row>
        <row r="81">
          <cell r="D81" t="str">
            <v>백 난 희</v>
          </cell>
          <cell r="E81">
            <v>0</v>
          </cell>
          <cell r="F81">
            <v>0</v>
          </cell>
          <cell r="G81">
            <v>15400</v>
          </cell>
          <cell r="H81">
            <v>15400</v>
          </cell>
          <cell r="I81" t="str">
            <v>'99.</v>
          </cell>
          <cell r="J81">
            <v>4</v>
          </cell>
          <cell r="K81">
            <v>2</v>
          </cell>
          <cell r="L81" t="str">
            <v>~</v>
          </cell>
          <cell r="M81" t="str">
            <v>'99.</v>
          </cell>
          <cell r="N81">
            <v>7</v>
          </cell>
          <cell r="O81">
            <v>1</v>
          </cell>
        </row>
        <row r="82">
          <cell r="D82" t="str">
            <v>윤 미 영</v>
          </cell>
          <cell r="E82">
            <v>0</v>
          </cell>
          <cell r="F82">
            <v>0</v>
          </cell>
          <cell r="G82">
            <v>0</v>
          </cell>
          <cell r="H82">
            <v>0</v>
          </cell>
          <cell r="I82" t="str">
            <v>'99.</v>
          </cell>
          <cell r="J82">
            <v>4</v>
          </cell>
          <cell r="K82">
            <v>2</v>
          </cell>
          <cell r="L82" t="str">
            <v>~</v>
          </cell>
          <cell r="M82" t="str">
            <v>'99.</v>
          </cell>
          <cell r="N82">
            <v>7</v>
          </cell>
          <cell r="O82">
            <v>1</v>
          </cell>
        </row>
        <row r="83">
          <cell r="D83" t="str">
            <v>지 근 미</v>
          </cell>
          <cell r="E83">
            <v>0</v>
          </cell>
          <cell r="F83">
            <v>0</v>
          </cell>
          <cell r="G83">
            <v>15400</v>
          </cell>
          <cell r="H83">
            <v>15400</v>
          </cell>
          <cell r="I83" t="str">
            <v>'99.</v>
          </cell>
          <cell r="J83">
            <v>4</v>
          </cell>
          <cell r="K83">
            <v>2</v>
          </cell>
          <cell r="L83" t="str">
            <v>~</v>
          </cell>
          <cell r="M83" t="str">
            <v>'99.</v>
          </cell>
          <cell r="N83">
            <v>7</v>
          </cell>
          <cell r="O83">
            <v>1</v>
          </cell>
        </row>
        <row r="84">
          <cell r="D84" t="str">
            <v>전 은 주</v>
          </cell>
          <cell r="E84">
            <v>0</v>
          </cell>
          <cell r="F84">
            <v>0</v>
          </cell>
          <cell r="G84">
            <v>17240</v>
          </cell>
          <cell r="H84">
            <v>17240</v>
          </cell>
          <cell r="I84" t="str">
            <v>'99.</v>
          </cell>
          <cell r="J84">
            <v>4</v>
          </cell>
          <cell r="K84">
            <v>2</v>
          </cell>
          <cell r="L84" t="str">
            <v>~</v>
          </cell>
          <cell r="M84" t="str">
            <v>'99.</v>
          </cell>
          <cell r="N84">
            <v>7</v>
          </cell>
          <cell r="O84">
            <v>1</v>
          </cell>
        </row>
        <row r="85">
          <cell r="D85" t="str">
            <v>조 수 연</v>
          </cell>
          <cell r="E85">
            <v>0</v>
          </cell>
          <cell r="F85">
            <v>0</v>
          </cell>
          <cell r="G85">
            <v>17240</v>
          </cell>
          <cell r="H85">
            <v>17240</v>
          </cell>
          <cell r="I85" t="str">
            <v>'99.</v>
          </cell>
          <cell r="J85">
            <v>4</v>
          </cell>
          <cell r="K85">
            <v>2</v>
          </cell>
          <cell r="L85" t="str">
            <v>~</v>
          </cell>
          <cell r="M85" t="str">
            <v>'99.</v>
          </cell>
          <cell r="N85">
            <v>7</v>
          </cell>
          <cell r="O85">
            <v>1</v>
          </cell>
        </row>
        <row r="86">
          <cell r="D86" t="str">
            <v>조 은 경</v>
          </cell>
          <cell r="E86">
            <v>0</v>
          </cell>
          <cell r="F86">
            <v>0</v>
          </cell>
          <cell r="G86">
            <v>17240</v>
          </cell>
          <cell r="H86">
            <v>17240</v>
          </cell>
          <cell r="I86" t="str">
            <v>'99.</v>
          </cell>
          <cell r="J86">
            <v>4</v>
          </cell>
          <cell r="K86">
            <v>2</v>
          </cell>
          <cell r="L86" t="str">
            <v>~</v>
          </cell>
          <cell r="M86" t="str">
            <v>'99.</v>
          </cell>
          <cell r="N86">
            <v>7</v>
          </cell>
          <cell r="O86">
            <v>1</v>
          </cell>
        </row>
        <row r="87">
          <cell r="D87" t="str">
            <v>김 민 태</v>
          </cell>
          <cell r="E87">
            <v>0</v>
          </cell>
          <cell r="F87">
            <v>0</v>
          </cell>
          <cell r="G87">
            <v>19710</v>
          </cell>
          <cell r="H87">
            <v>19710</v>
          </cell>
          <cell r="I87" t="str">
            <v>'99.</v>
          </cell>
          <cell r="J87">
            <v>4</v>
          </cell>
          <cell r="K87">
            <v>26</v>
          </cell>
          <cell r="L87" t="str">
            <v>~</v>
          </cell>
          <cell r="M87" t="str">
            <v>'99.</v>
          </cell>
          <cell r="N87">
            <v>7</v>
          </cell>
          <cell r="O87">
            <v>25</v>
          </cell>
        </row>
        <row r="88">
          <cell r="D88" t="str">
            <v>서 일 종</v>
          </cell>
          <cell r="E88">
            <v>0</v>
          </cell>
          <cell r="F88">
            <v>0</v>
          </cell>
          <cell r="G88">
            <v>17240</v>
          </cell>
          <cell r="H88">
            <v>17240</v>
          </cell>
          <cell r="I88" t="str">
            <v>'99.</v>
          </cell>
          <cell r="J88">
            <v>4</v>
          </cell>
          <cell r="K88">
            <v>23</v>
          </cell>
          <cell r="L88" t="str">
            <v>~</v>
          </cell>
          <cell r="M88" t="str">
            <v>'99.</v>
          </cell>
          <cell r="N88">
            <v>7</v>
          </cell>
          <cell r="O88">
            <v>22</v>
          </cell>
        </row>
        <row r="89">
          <cell r="D89" t="str">
            <v>권 대 진</v>
          </cell>
          <cell r="E89">
            <v>0</v>
          </cell>
          <cell r="F89">
            <v>0</v>
          </cell>
          <cell r="G89">
            <v>17240</v>
          </cell>
          <cell r="H89">
            <v>17240</v>
          </cell>
          <cell r="I89" t="str">
            <v>'99.</v>
          </cell>
          <cell r="J89">
            <v>4</v>
          </cell>
          <cell r="K89">
            <v>27</v>
          </cell>
          <cell r="L89" t="str">
            <v>~</v>
          </cell>
          <cell r="M89" t="str">
            <v>'99.</v>
          </cell>
          <cell r="N89">
            <v>7</v>
          </cell>
          <cell r="O89">
            <v>26</v>
          </cell>
        </row>
        <row r="90">
          <cell r="D90" t="str">
            <v>김 천 식</v>
          </cell>
          <cell r="E90">
            <v>0</v>
          </cell>
          <cell r="F90">
            <v>0</v>
          </cell>
          <cell r="G90">
            <v>0</v>
          </cell>
          <cell r="H90">
            <v>0</v>
          </cell>
          <cell r="I90" t="str">
            <v>'99.</v>
          </cell>
          <cell r="J90">
            <v>5</v>
          </cell>
          <cell r="K90">
            <v>12</v>
          </cell>
          <cell r="L90" t="str">
            <v>~</v>
          </cell>
          <cell r="M90" t="str">
            <v>'99.</v>
          </cell>
          <cell r="N90">
            <v>8</v>
          </cell>
          <cell r="O90">
            <v>11</v>
          </cell>
        </row>
        <row r="91">
          <cell r="D91" t="str">
            <v>박 래 원</v>
          </cell>
          <cell r="E91">
            <v>0</v>
          </cell>
          <cell r="F91">
            <v>0</v>
          </cell>
          <cell r="G91">
            <v>0</v>
          </cell>
          <cell r="H91">
            <v>0</v>
          </cell>
          <cell r="I91" t="str">
            <v>'99.</v>
          </cell>
          <cell r="J91">
            <v>5</v>
          </cell>
          <cell r="K91">
            <v>12</v>
          </cell>
          <cell r="L91" t="str">
            <v>~</v>
          </cell>
          <cell r="M91" t="str">
            <v>'99.</v>
          </cell>
          <cell r="N91">
            <v>8</v>
          </cell>
          <cell r="O91">
            <v>11</v>
          </cell>
        </row>
        <row r="92">
          <cell r="D92" t="str">
            <v>신 호 범</v>
          </cell>
          <cell r="E92">
            <v>0</v>
          </cell>
          <cell r="F92">
            <v>0</v>
          </cell>
          <cell r="G92">
            <v>0</v>
          </cell>
          <cell r="H92">
            <v>0</v>
          </cell>
          <cell r="I92" t="str">
            <v>'99.</v>
          </cell>
          <cell r="J92">
            <v>5</v>
          </cell>
          <cell r="K92">
            <v>3</v>
          </cell>
          <cell r="L92" t="str">
            <v>~</v>
          </cell>
          <cell r="M92" t="str">
            <v>'99.</v>
          </cell>
          <cell r="N92">
            <v>8</v>
          </cell>
          <cell r="O92">
            <v>2</v>
          </cell>
        </row>
        <row r="93">
          <cell r="D93" t="str">
            <v>이 종 심</v>
          </cell>
          <cell r="E93">
            <v>0</v>
          </cell>
          <cell r="F93">
            <v>0</v>
          </cell>
          <cell r="G93">
            <v>0</v>
          </cell>
          <cell r="H93">
            <v>0</v>
          </cell>
          <cell r="I93" t="str">
            <v>'99.</v>
          </cell>
          <cell r="J93">
            <v>5</v>
          </cell>
          <cell r="K93">
            <v>11</v>
          </cell>
          <cell r="L93" t="str">
            <v>~</v>
          </cell>
          <cell r="M93" t="str">
            <v>'99.</v>
          </cell>
          <cell r="N93">
            <v>8</v>
          </cell>
          <cell r="O93">
            <v>10</v>
          </cell>
        </row>
        <row r="94">
          <cell r="D94" t="str">
            <v>이 진 우</v>
          </cell>
          <cell r="E94">
            <v>0</v>
          </cell>
          <cell r="F94">
            <v>0</v>
          </cell>
          <cell r="G94">
            <v>0</v>
          </cell>
          <cell r="H94">
            <v>0</v>
          </cell>
          <cell r="I94" t="str">
            <v>'99.</v>
          </cell>
          <cell r="J94">
            <v>5</v>
          </cell>
          <cell r="K94">
            <v>11</v>
          </cell>
          <cell r="L94" t="str">
            <v>~</v>
          </cell>
          <cell r="M94" t="str">
            <v>'99.</v>
          </cell>
          <cell r="N94">
            <v>8</v>
          </cell>
          <cell r="O94">
            <v>10</v>
          </cell>
        </row>
        <row r="95">
          <cell r="D95" t="str">
            <v>최 인 규</v>
          </cell>
          <cell r="E95">
            <v>0</v>
          </cell>
          <cell r="F95">
            <v>0</v>
          </cell>
          <cell r="G95">
            <v>0</v>
          </cell>
          <cell r="H95">
            <v>0</v>
          </cell>
          <cell r="I95" t="str">
            <v>'99.</v>
          </cell>
          <cell r="J95">
            <v>5</v>
          </cell>
          <cell r="K95">
            <v>12</v>
          </cell>
          <cell r="L95" t="str">
            <v>~</v>
          </cell>
          <cell r="M95" t="str">
            <v>'99.</v>
          </cell>
          <cell r="N95">
            <v>8</v>
          </cell>
          <cell r="O95">
            <v>11</v>
          </cell>
        </row>
        <row r="96">
          <cell r="D96" t="str">
            <v>윤 정 래</v>
          </cell>
          <cell r="E96">
            <v>0</v>
          </cell>
          <cell r="F96">
            <v>0</v>
          </cell>
          <cell r="G96">
            <v>0</v>
          </cell>
          <cell r="H96">
            <v>0</v>
          </cell>
          <cell r="I96" t="str">
            <v>'99.</v>
          </cell>
          <cell r="J96">
            <v>5</v>
          </cell>
          <cell r="K96">
            <v>7</v>
          </cell>
          <cell r="L96" t="str">
            <v>~</v>
          </cell>
          <cell r="M96" t="str">
            <v>'99.</v>
          </cell>
          <cell r="N96">
            <v>8</v>
          </cell>
          <cell r="O96">
            <v>6</v>
          </cell>
        </row>
        <row r="97">
          <cell r="D97" t="str">
            <v>권 용 남</v>
          </cell>
          <cell r="E97">
            <v>0</v>
          </cell>
          <cell r="F97">
            <v>0</v>
          </cell>
          <cell r="G97">
            <v>0</v>
          </cell>
          <cell r="H97">
            <v>0</v>
          </cell>
          <cell r="I97" t="str">
            <v>'99.</v>
          </cell>
          <cell r="J97">
            <v>5</v>
          </cell>
          <cell r="K97">
            <v>11</v>
          </cell>
          <cell r="L97" t="str">
            <v>~</v>
          </cell>
          <cell r="M97" t="str">
            <v>'99.</v>
          </cell>
          <cell r="N97">
            <v>8</v>
          </cell>
          <cell r="O97">
            <v>10</v>
          </cell>
        </row>
        <row r="98">
          <cell r="D98" t="str">
            <v>김 규 식</v>
          </cell>
          <cell r="E98">
            <v>0</v>
          </cell>
          <cell r="F98">
            <v>0</v>
          </cell>
          <cell r="G98">
            <v>0</v>
          </cell>
          <cell r="H98">
            <v>0</v>
          </cell>
          <cell r="I98" t="str">
            <v>'99.</v>
          </cell>
          <cell r="J98">
            <v>5</v>
          </cell>
          <cell r="K98">
            <v>11</v>
          </cell>
          <cell r="L98" t="str">
            <v>~</v>
          </cell>
          <cell r="M98" t="str">
            <v>'99.</v>
          </cell>
          <cell r="N98">
            <v>8</v>
          </cell>
          <cell r="O98">
            <v>10</v>
          </cell>
        </row>
        <row r="99">
          <cell r="D99" t="str">
            <v>유 정 계</v>
          </cell>
          <cell r="E99">
            <v>0</v>
          </cell>
          <cell r="F99">
            <v>0</v>
          </cell>
          <cell r="G99">
            <v>0</v>
          </cell>
          <cell r="H99">
            <v>0</v>
          </cell>
          <cell r="I99" t="str">
            <v>'99.</v>
          </cell>
          <cell r="J99">
            <v>5</v>
          </cell>
          <cell r="K99">
            <v>14</v>
          </cell>
          <cell r="L99" t="str">
            <v>~</v>
          </cell>
          <cell r="M99" t="str">
            <v>'99.</v>
          </cell>
          <cell r="N99">
            <v>8</v>
          </cell>
          <cell r="O99">
            <v>13</v>
          </cell>
        </row>
        <row r="100">
          <cell r="E100">
            <v>0</v>
          </cell>
          <cell r="F100">
            <v>0</v>
          </cell>
          <cell r="G100">
            <v>0</v>
          </cell>
          <cell r="H100">
            <v>0</v>
          </cell>
          <cell r="I100" t="str">
            <v>'99.</v>
          </cell>
          <cell r="L100">
            <v>0</v>
          </cell>
          <cell r="M100" t="str">
            <v>'99.</v>
          </cell>
          <cell r="N100" t="b">
            <v>0</v>
          </cell>
          <cell r="O100">
            <v>30</v>
          </cell>
        </row>
        <row r="101">
          <cell r="E101">
            <v>0</v>
          </cell>
          <cell r="F101">
            <v>0</v>
          </cell>
          <cell r="G101">
            <v>0</v>
          </cell>
          <cell r="H101">
            <v>0</v>
          </cell>
          <cell r="I101" t="str">
            <v>'99.</v>
          </cell>
          <cell r="L101">
            <v>0</v>
          </cell>
          <cell r="M101" t="str">
            <v>'99.</v>
          </cell>
          <cell r="N101" t="b">
            <v>0</v>
          </cell>
          <cell r="O101">
            <v>30</v>
          </cell>
        </row>
      </sheetData>
      <sheetData sheetId="4" refreshError="1"/>
      <sheetData sheetId="5" refreshError="1"/>
      <sheetData sheetId="6" refreshError="1"/>
      <sheetData sheetId="7" refreshError="1">
        <row r="6">
          <cell r="BP6" t="str">
            <v>이 광 우</v>
          </cell>
          <cell r="BQ6">
            <v>37440</v>
          </cell>
          <cell r="BR6">
            <v>39420</v>
          </cell>
        </row>
        <row r="7">
          <cell r="BP7" t="str">
            <v>최 덕 연</v>
          </cell>
          <cell r="BQ7">
            <v>24750</v>
          </cell>
          <cell r="BR7">
            <v>15400</v>
          </cell>
        </row>
        <row r="8">
          <cell r="BP8" t="str">
            <v>원 철 희</v>
          </cell>
          <cell r="BQ8">
            <v>32620</v>
          </cell>
          <cell r="BR8">
            <v>30800</v>
          </cell>
        </row>
        <row r="9">
          <cell r="BP9" t="str">
            <v>용 명 일</v>
          </cell>
          <cell r="BQ9">
            <v>36540</v>
          </cell>
          <cell r="BR9">
            <v>34480</v>
          </cell>
        </row>
        <row r="10">
          <cell r="BP10" t="str">
            <v>김 민 철</v>
          </cell>
          <cell r="BQ10">
            <v>0</v>
          </cell>
          <cell r="BR10">
            <v>0</v>
          </cell>
        </row>
        <row r="11">
          <cell r="BP11" t="str">
            <v>윤 창 근</v>
          </cell>
          <cell r="BQ11">
            <v>13500</v>
          </cell>
          <cell r="BR11">
            <v>15400</v>
          </cell>
        </row>
        <row r="12">
          <cell r="BP12" t="str">
            <v>김 복 남</v>
          </cell>
          <cell r="BQ12">
            <v>32620</v>
          </cell>
          <cell r="BR12">
            <v>30800</v>
          </cell>
        </row>
        <row r="13">
          <cell r="BP13" t="str">
            <v>문 종 대</v>
          </cell>
          <cell r="BQ13">
            <v>30240</v>
          </cell>
          <cell r="BR13">
            <v>34480</v>
          </cell>
        </row>
        <row r="14">
          <cell r="BP14" t="str">
            <v>김 윤 순</v>
          </cell>
          <cell r="BQ14">
            <v>27720</v>
          </cell>
          <cell r="BR14">
            <v>17240</v>
          </cell>
        </row>
        <row r="15">
          <cell r="BP15" t="str">
            <v>최 원 식</v>
          </cell>
          <cell r="BQ15">
            <v>36540</v>
          </cell>
          <cell r="BR15">
            <v>34480</v>
          </cell>
        </row>
        <row r="16">
          <cell r="BP16">
            <v>0</v>
          </cell>
          <cell r="BQ16">
            <v>0</v>
          </cell>
          <cell r="BR16">
            <v>0</v>
          </cell>
        </row>
        <row r="17">
          <cell r="BP17">
            <v>0</v>
          </cell>
          <cell r="BQ17">
            <v>0</v>
          </cell>
          <cell r="BR17">
            <v>0</v>
          </cell>
        </row>
        <row r="18">
          <cell r="BP18">
            <v>0</v>
          </cell>
          <cell r="BQ18">
            <v>0</v>
          </cell>
          <cell r="BR18">
            <v>0</v>
          </cell>
        </row>
        <row r="19">
          <cell r="BP19">
            <v>0</v>
          </cell>
          <cell r="BQ19">
            <v>0</v>
          </cell>
          <cell r="BR19">
            <v>0</v>
          </cell>
        </row>
        <row r="20">
          <cell r="BP20">
            <v>0</v>
          </cell>
          <cell r="BQ20">
            <v>0</v>
          </cell>
          <cell r="BR20">
            <v>0</v>
          </cell>
        </row>
        <row r="21">
          <cell r="BP21" t="str">
            <v>임 범 택</v>
          </cell>
          <cell r="BQ21">
            <v>41760</v>
          </cell>
          <cell r="BR21">
            <v>39420</v>
          </cell>
        </row>
        <row r="22">
          <cell r="BP22" t="str">
            <v>신 욱 교</v>
          </cell>
          <cell r="BQ22">
            <v>32620</v>
          </cell>
          <cell r="BR22">
            <v>30800</v>
          </cell>
        </row>
        <row r="23">
          <cell r="BP23" t="str">
            <v>이 용 기</v>
          </cell>
          <cell r="BQ23">
            <v>24750</v>
          </cell>
          <cell r="BR23">
            <v>15400</v>
          </cell>
        </row>
        <row r="24">
          <cell r="BP24" t="str">
            <v>윤 희 수</v>
          </cell>
          <cell r="BQ24">
            <v>34020</v>
          </cell>
          <cell r="BR24">
            <v>34480</v>
          </cell>
        </row>
        <row r="25">
          <cell r="BP25" t="str">
            <v>신 복 호</v>
          </cell>
          <cell r="BQ25">
            <v>0</v>
          </cell>
          <cell r="BR25">
            <v>0</v>
          </cell>
        </row>
        <row r="26">
          <cell r="BP26" t="str">
            <v>정 정 희</v>
          </cell>
          <cell r="BQ26">
            <v>21370</v>
          </cell>
          <cell r="BR26">
            <v>15400</v>
          </cell>
        </row>
        <row r="27">
          <cell r="BP27" t="str">
            <v>노 병 순</v>
          </cell>
          <cell r="BQ27">
            <v>29250</v>
          </cell>
          <cell r="BR27">
            <v>30800</v>
          </cell>
        </row>
        <row r="28">
          <cell r="BP28" t="str">
            <v>함 주 호</v>
          </cell>
          <cell r="BQ28">
            <v>22680</v>
          </cell>
          <cell r="BR28">
            <v>17240</v>
          </cell>
        </row>
        <row r="29">
          <cell r="BP29" t="str">
            <v>조 송 자</v>
          </cell>
          <cell r="BQ29">
            <v>27720</v>
          </cell>
          <cell r="BR29">
            <v>17240</v>
          </cell>
        </row>
        <row r="30">
          <cell r="BP30" t="str">
            <v>윤 간 기</v>
          </cell>
          <cell r="BQ30">
            <v>35830</v>
          </cell>
          <cell r="BR30">
            <v>34480</v>
          </cell>
        </row>
        <row r="31">
          <cell r="BP31">
            <v>0</v>
          </cell>
          <cell r="BQ31">
            <v>0</v>
          </cell>
          <cell r="BR31">
            <v>0</v>
          </cell>
        </row>
        <row r="32">
          <cell r="BP32">
            <v>0</v>
          </cell>
          <cell r="BQ32">
            <v>0</v>
          </cell>
          <cell r="BR32">
            <v>0</v>
          </cell>
        </row>
        <row r="33">
          <cell r="BP33">
            <v>0</v>
          </cell>
          <cell r="BQ33">
            <v>0</v>
          </cell>
          <cell r="BR33">
            <v>0</v>
          </cell>
        </row>
        <row r="34">
          <cell r="BP34">
            <v>0</v>
          </cell>
          <cell r="BQ34">
            <v>0</v>
          </cell>
          <cell r="BR34">
            <v>0</v>
          </cell>
        </row>
        <row r="35">
          <cell r="BP35">
            <v>0</v>
          </cell>
          <cell r="BQ35">
            <v>0</v>
          </cell>
          <cell r="BR35">
            <v>0</v>
          </cell>
        </row>
        <row r="36">
          <cell r="BP36" t="str">
            <v>김 용 표</v>
          </cell>
          <cell r="BQ36">
            <v>14400</v>
          </cell>
          <cell r="BR36">
            <v>19710</v>
          </cell>
        </row>
        <row r="37">
          <cell r="BP37" t="str">
            <v>최 상 일</v>
          </cell>
          <cell r="BQ37">
            <v>3370</v>
          </cell>
          <cell r="BR37">
            <v>15400</v>
          </cell>
        </row>
        <row r="38">
          <cell r="BP38" t="str">
            <v>김 영 석</v>
          </cell>
          <cell r="BQ38">
            <v>24750</v>
          </cell>
          <cell r="BR38">
            <v>15400</v>
          </cell>
        </row>
        <row r="39">
          <cell r="BP39" t="str">
            <v>황    용</v>
          </cell>
          <cell r="BQ39">
            <v>36540</v>
          </cell>
          <cell r="BR39">
            <v>34480</v>
          </cell>
        </row>
        <row r="40">
          <cell r="BP40" t="str">
            <v>박 영 호</v>
          </cell>
          <cell r="BQ40">
            <v>0</v>
          </cell>
          <cell r="BR40">
            <v>0</v>
          </cell>
        </row>
        <row r="41">
          <cell r="BP41" t="str">
            <v>김 성 기</v>
          </cell>
          <cell r="BQ41">
            <v>39000</v>
          </cell>
          <cell r="BR41">
            <v>37970</v>
          </cell>
        </row>
        <row r="42">
          <cell r="BP42" t="str">
            <v>김 성 기</v>
          </cell>
        </row>
        <row r="43">
          <cell r="BP43" t="str">
            <v>백 상 준</v>
          </cell>
          <cell r="BQ43">
            <v>32620</v>
          </cell>
          <cell r="BR43">
            <v>30800</v>
          </cell>
        </row>
        <row r="44">
          <cell r="BP44" t="str">
            <v>최 영 범</v>
          </cell>
          <cell r="BQ44">
            <v>0</v>
          </cell>
          <cell r="BR44">
            <v>0</v>
          </cell>
        </row>
        <row r="45">
          <cell r="BP45" t="str">
            <v>심 형 은</v>
          </cell>
          <cell r="BQ45">
            <v>15120</v>
          </cell>
          <cell r="BR45">
            <v>17240</v>
          </cell>
        </row>
        <row r="46">
          <cell r="BP46" t="str">
            <v>서 종 범</v>
          </cell>
          <cell r="BQ46">
            <v>27720</v>
          </cell>
          <cell r="BR46">
            <v>17240</v>
          </cell>
        </row>
        <row r="47">
          <cell r="BP47" t="str">
            <v>김 기 진</v>
          </cell>
          <cell r="BQ47">
            <v>0</v>
          </cell>
          <cell r="BR47">
            <v>0</v>
          </cell>
        </row>
        <row r="48">
          <cell r="BP48" t="str">
            <v>임 연 근</v>
          </cell>
          <cell r="BQ48">
            <v>5040</v>
          </cell>
          <cell r="BR48">
            <v>17240</v>
          </cell>
        </row>
        <row r="49">
          <cell r="BP49">
            <v>0</v>
          </cell>
          <cell r="BQ49">
            <v>0</v>
          </cell>
          <cell r="BR49">
            <v>0</v>
          </cell>
        </row>
        <row r="50">
          <cell r="BP50" t="str">
            <v>강 선 경</v>
          </cell>
          <cell r="BQ50">
            <v>41760</v>
          </cell>
          <cell r="BR50">
            <v>39420</v>
          </cell>
        </row>
        <row r="51">
          <cell r="BP51" t="str">
            <v>이 중 재</v>
          </cell>
          <cell r="BQ51">
            <v>31920</v>
          </cell>
          <cell r="BR51">
            <v>30800</v>
          </cell>
        </row>
        <row r="52">
          <cell r="BP52" t="str">
            <v>김 동 훈</v>
          </cell>
          <cell r="BQ52">
            <v>32620</v>
          </cell>
          <cell r="BR52">
            <v>30800</v>
          </cell>
        </row>
        <row r="53">
          <cell r="BP53" t="str">
            <v>이 원 희</v>
          </cell>
          <cell r="BQ53">
            <v>36540</v>
          </cell>
          <cell r="BR53">
            <v>34480</v>
          </cell>
        </row>
        <row r="54">
          <cell r="BP54" t="str">
            <v>진 기 택</v>
          </cell>
          <cell r="BQ54">
            <v>24750</v>
          </cell>
          <cell r="BR54">
            <v>15400</v>
          </cell>
        </row>
        <row r="55">
          <cell r="BP55" t="str">
            <v>최 인 숙</v>
          </cell>
          <cell r="BQ55">
            <v>32620</v>
          </cell>
          <cell r="BR55">
            <v>30800</v>
          </cell>
        </row>
        <row r="56">
          <cell r="BP56" t="str">
            <v>이 재 선</v>
          </cell>
          <cell r="BQ56">
            <v>32760</v>
          </cell>
          <cell r="BR56">
            <v>34480</v>
          </cell>
        </row>
        <row r="57">
          <cell r="BP57" t="str">
            <v>박 찬 주</v>
          </cell>
          <cell r="BQ57">
            <v>25200</v>
          </cell>
          <cell r="BR57">
            <v>17240</v>
          </cell>
        </row>
        <row r="58">
          <cell r="BP58" t="str">
            <v>백 선 미</v>
          </cell>
          <cell r="BQ58">
            <v>35750</v>
          </cell>
          <cell r="BR58">
            <v>34480</v>
          </cell>
        </row>
        <row r="59">
          <cell r="BP59">
            <v>0</v>
          </cell>
          <cell r="BQ59">
            <v>0</v>
          </cell>
          <cell r="BR59">
            <v>0</v>
          </cell>
        </row>
        <row r="60">
          <cell r="BP60">
            <v>0</v>
          </cell>
          <cell r="BQ60">
            <v>0</v>
          </cell>
          <cell r="BR60">
            <v>0</v>
          </cell>
        </row>
        <row r="61">
          <cell r="BP61">
            <v>0</v>
          </cell>
          <cell r="BQ61">
            <v>0</v>
          </cell>
          <cell r="BR61">
            <v>0</v>
          </cell>
        </row>
        <row r="62">
          <cell r="BP62">
            <v>0</v>
          </cell>
          <cell r="BQ62">
            <v>0</v>
          </cell>
          <cell r="BR62">
            <v>0</v>
          </cell>
        </row>
        <row r="63">
          <cell r="BP63">
            <v>0</v>
          </cell>
          <cell r="BQ63">
            <v>0</v>
          </cell>
          <cell r="BR63">
            <v>0</v>
          </cell>
        </row>
        <row r="64">
          <cell r="BP64">
            <v>0</v>
          </cell>
          <cell r="BQ64">
            <v>0</v>
          </cell>
          <cell r="BR64">
            <v>0</v>
          </cell>
        </row>
        <row r="65">
          <cell r="BP65" t="str">
            <v>박 진 영</v>
          </cell>
          <cell r="BQ65">
            <v>0</v>
          </cell>
          <cell r="BR65">
            <v>0</v>
          </cell>
        </row>
        <row r="66">
          <cell r="BP66" t="str">
            <v>안 광 호</v>
          </cell>
          <cell r="BQ66">
            <v>17280</v>
          </cell>
          <cell r="BR66">
            <v>19710</v>
          </cell>
        </row>
        <row r="67">
          <cell r="BP67" t="str">
            <v>서 석 근</v>
          </cell>
          <cell r="BQ67">
            <v>32620</v>
          </cell>
          <cell r="BR67">
            <v>30800</v>
          </cell>
        </row>
        <row r="68">
          <cell r="BP68" t="str">
            <v>오 부 영</v>
          </cell>
          <cell r="BQ68">
            <v>32620</v>
          </cell>
          <cell r="BR68">
            <v>30800</v>
          </cell>
        </row>
        <row r="69">
          <cell r="BP69" t="str">
            <v>오 양 준</v>
          </cell>
          <cell r="BQ69">
            <v>36540</v>
          </cell>
          <cell r="BR69">
            <v>34480</v>
          </cell>
        </row>
        <row r="70">
          <cell r="BP70" t="str">
            <v>박 영 삼</v>
          </cell>
          <cell r="BQ70">
            <v>34640</v>
          </cell>
          <cell r="BR70">
            <v>31860</v>
          </cell>
        </row>
        <row r="71">
          <cell r="BP71" t="str">
            <v>박 영 삼</v>
          </cell>
        </row>
        <row r="72">
          <cell r="BP72" t="str">
            <v>박 용 의</v>
          </cell>
          <cell r="BQ72">
            <v>23250</v>
          </cell>
          <cell r="BR72">
            <v>15900</v>
          </cell>
        </row>
        <row r="73">
          <cell r="BP73" t="str">
            <v>박 용 의</v>
          </cell>
        </row>
        <row r="74">
          <cell r="BP74" t="str">
            <v>김 영 운</v>
          </cell>
          <cell r="BQ74">
            <v>36540</v>
          </cell>
          <cell r="BR74">
            <v>34480</v>
          </cell>
        </row>
        <row r="75">
          <cell r="BP75" t="str">
            <v>장 종 렬</v>
          </cell>
          <cell r="BQ75">
            <v>24750</v>
          </cell>
          <cell r="BR75">
            <v>15400</v>
          </cell>
        </row>
        <row r="76">
          <cell r="BP76" t="str">
            <v>정 순 미</v>
          </cell>
          <cell r="BQ76">
            <v>35910</v>
          </cell>
          <cell r="BR76">
            <v>34480</v>
          </cell>
        </row>
        <row r="77">
          <cell r="BP77">
            <v>0</v>
          </cell>
          <cell r="BQ77">
            <v>0</v>
          </cell>
          <cell r="BR77">
            <v>0</v>
          </cell>
        </row>
        <row r="78">
          <cell r="BP78">
            <v>0</v>
          </cell>
          <cell r="BQ78">
            <v>0</v>
          </cell>
          <cell r="BR78">
            <v>0</v>
          </cell>
        </row>
        <row r="79">
          <cell r="BP79">
            <v>0</v>
          </cell>
          <cell r="BQ79">
            <v>0</v>
          </cell>
          <cell r="BR79">
            <v>0</v>
          </cell>
        </row>
        <row r="80">
          <cell r="BP80" t="str">
            <v>이 동 숙</v>
          </cell>
          <cell r="BQ80">
            <v>0</v>
          </cell>
          <cell r="BR80">
            <v>0</v>
          </cell>
        </row>
        <row r="81">
          <cell r="BP81" t="str">
            <v>송 영 학</v>
          </cell>
          <cell r="BQ81">
            <v>8640</v>
          </cell>
          <cell r="BR81">
            <v>19710</v>
          </cell>
        </row>
        <row r="82">
          <cell r="BP82" t="str">
            <v>홍 성 효</v>
          </cell>
          <cell r="BQ82">
            <v>33460</v>
          </cell>
          <cell r="BR82">
            <v>31180</v>
          </cell>
        </row>
        <row r="83">
          <cell r="BP83" t="str">
            <v>홍 성 효</v>
          </cell>
        </row>
        <row r="84">
          <cell r="BP84" t="str">
            <v>조 항 철</v>
          </cell>
          <cell r="BQ84">
            <v>0</v>
          </cell>
          <cell r="BR84">
            <v>0</v>
          </cell>
        </row>
        <row r="85">
          <cell r="BP85" t="str">
            <v>표 영 종</v>
          </cell>
          <cell r="BQ85">
            <v>0</v>
          </cell>
          <cell r="BR85">
            <v>0</v>
          </cell>
        </row>
        <row r="86">
          <cell r="BP86" t="str">
            <v>박 상 림</v>
          </cell>
          <cell r="BQ86">
            <v>25870</v>
          </cell>
          <cell r="BR86">
            <v>30800</v>
          </cell>
        </row>
        <row r="87">
          <cell r="BP87" t="str">
            <v>원 종 선</v>
          </cell>
          <cell r="BQ87">
            <v>36540</v>
          </cell>
          <cell r="BR87">
            <v>34480</v>
          </cell>
        </row>
        <row r="88">
          <cell r="BP88" t="str">
            <v>정 정 희</v>
          </cell>
          <cell r="BQ88">
            <v>0</v>
          </cell>
          <cell r="BR88">
            <v>0</v>
          </cell>
        </row>
        <row r="89">
          <cell r="BP89" t="str">
            <v>김 형 욱</v>
          </cell>
          <cell r="BQ89">
            <v>27000</v>
          </cell>
          <cell r="BR89">
            <v>30800</v>
          </cell>
        </row>
        <row r="90">
          <cell r="BP90" t="str">
            <v>주 연 택</v>
          </cell>
          <cell r="BQ90">
            <v>32060</v>
          </cell>
          <cell r="BR90">
            <v>30800</v>
          </cell>
        </row>
        <row r="91">
          <cell r="BP91" t="str">
            <v>유 중 효</v>
          </cell>
          <cell r="BQ91">
            <v>36540</v>
          </cell>
          <cell r="BR91">
            <v>34480</v>
          </cell>
        </row>
        <row r="92">
          <cell r="BP92" t="str">
            <v>손 주 하</v>
          </cell>
          <cell r="BQ92">
            <v>36540</v>
          </cell>
          <cell r="BR92">
            <v>34480</v>
          </cell>
        </row>
        <row r="93">
          <cell r="BP93" t="str">
            <v>조 현 미</v>
          </cell>
          <cell r="BQ93">
            <v>36540</v>
          </cell>
          <cell r="BR93">
            <v>34480</v>
          </cell>
        </row>
        <row r="94">
          <cell r="BP94">
            <v>0</v>
          </cell>
          <cell r="BQ94">
            <v>0</v>
          </cell>
          <cell r="BR94">
            <v>0</v>
          </cell>
        </row>
        <row r="95">
          <cell r="BP95">
            <v>0</v>
          </cell>
          <cell r="BQ95">
            <v>0</v>
          </cell>
          <cell r="BR95">
            <v>0</v>
          </cell>
        </row>
        <row r="96">
          <cell r="BP96" t="str">
            <v>강 경 성</v>
          </cell>
          <cell r="BQ96">
            <v>41760</v>
          </cell>
          <cell r="BR96">
            <v>39420</v>
          </cell>
        </row>
        <row r="97">
          <cell r="BP97" t="str">
            <v>노 춘 지</v>
          </cell>
          <cell r="BQ97">
            <v>24750</v>
          </cell>
          <cell r="BR97">
            <v>15400</v>
          </cell>
        </row>
        <row r="98">
          <cell r="BP98" t="str">
            <v>박 종 석</v>
          </cell>
          <cell r="BQ98">
            <v>24750</v>
          </cell>
          <cell r="BR98">
            <v>15400</v>
          </cell>
        </row>
        <row r="99">
          <cell r="BP99" t="str">
            <v>유 성 진</v>
          </cell>
          <cell r="BQ99">
            <v>0</v>
          </cell>
          <cell r="BR99">
            <v>0</v>
          </cell>
        </row>
        <row r="100">
          <cell r="BP100" t="str">
            <v>봉 선 필</v>
          </cell>
          <cell r="BQ100">
            <v>15120</v>
          </cell>
          <cell r="BR100">
            <v>17240</v>
          </cell>
        </row>
        <row r="101">
          <cell r="BP101" t="str">
            <v>박 영 찬</v>
          </cell>
          <cell r="BQ101">
            <v>0</v>
          </cell>
          <cell r="BR101">
            <v>0</v>
          </cell>
        </row>
        <row r="102">
          <cell r="BP102" t="str">
            <v>김 교 열</v>
          </cell>
          <cell r="BQ102">
            <v>4500</v>
          </cell>
          <cell r="BR102">
            <v>15400</v>
          </cell>
        </row>
        <row r="103">
          <cell r="BP103" t="str">
            <v>조 찬 규</v>
          </cell>
          <cell r="BQ103">
            <v>0</v>
          </cell>
          <cell r="BR103">
            <v>0</v>
          </cell>
        </row>
        <row r="104">
          <cell r="BP104" t="str">
            <v>박 봉 학</v>
          </cell>
          <cell r="BQ104">
            <v>13500</v>
          </cell>
          <cell r="BR104">
            <v>15400</v>
          </cell>
        </row>
        <row r="105">
          <cell r="BP105" t="str">
            <v>강 성 집</v>
          </cell>
          <cell r="BQ105">
            <v>36540</v>
          </cell>
          <cell r="BR105">
            <v>34480</v>
          </cell>
        </row>
        <row r="106">
          <cell r="BP106" t="str">
            <v>노 병 윤</v>
          </cell>
          <cell r="BQ106">
            <v>0</v>
          </cell>
          <cell r="BR106">
            <v>0</v>
          </cell>
        </row>
        <row r="107">
          <cell r="BP107" t="str">
            <v>김 희 주</v>
          </cell>
          <cell r="BQ107">
            <v>33800</v>
          </cell>
          <cell r="BR107">
            <v>31360</v>
          </cell>
        </row>
        <row r="108">
          <cell r="BP108" t="str">
            <v>김 희 주</v>
          </cell>
        </row>
        <row r="109">
          <cell r="BP109" t="str">
            <v>김 미 경</v>
          </cell>
          <cell r="BQ109">
            <v>35980</v>
          </cell>
          <cell r="BR109">
            <v>34480</v>
          </cell>
        </row>
        <row r="110">
          <cell r="BP110">
            <v>0</v>
          </cell>
          <cell r="BQ110">
            <v>0</v>
          </cell>
          <cell r="BR110">
            <v>0</v>
          </cell>
        </row>
        <row r="111">
          <cell r="BP111">
            <v>0</v>
          </cell>
          <cell r="BQ111">
            <v>0</v>
          </cell>
          <cell r="BR111">
            <v>0</v>
          </cell>
        </row>
        <row r="112">
          <cell r="BP112" t="str">
            <v>허 종 희</v>
          </cell>
          <cell r="BQ112">
            <v>36000</v>
          </cell>
          <cell r="BR112">
            <v>39420</v>
          </cell>
        </row>
        <row r="113">
          <cell r="BP113" t="str">
            <v>안 광 현</v>
          </cell>
          <cell r="BQ113">
            <v>17280</v>
          </cell>
          <cell r="BR113">
            <v>19710</v>
          </cell>
        </row>
        <row r="114">
          <cell r="BP114" t="str">
            <v>최 광 섭</v>
          </cell>
          <cell r="BQ114">
            <v>32620</v>
          </cell>
          <cell r="BR114">
            <v>30800</v>
          </cell>
        </row>
        <row r="115">
          <cell r="BP115" t="str">
            <v>정 옥 선</v>
          </cell>
          <cell r="BQ115">
            <v>32620</v>
          </cell>
          <cell r="BR115">
            <v>30800</v>
          </cell>
        </row>
        <row r="116">
          <cell r="BP116" t="str">
            <v>전 영 철</v>
          </cell>
          <cell r="BQ116">
            <v>34020</v>
          </cell>
          <cell r="BR116">
            <v>34480</v>
          </cell>
        </row>
        <row r="117">
          <cell r="BP117" t="str">
            <v>류 승 희</v>
          </cell>
          <cell r="BQ117">
            <v>10080</v>
          </cell>
          <cell r="BR117">
            <v>17240</v>
          </cell>
        </row>
        <row r="118">
          <cell r="BP118" t="str">
            <v>안 길 영</v>
          </cell>
          <cell r="BQ118">
            <v>32620</v>
          </cell>
          <cell r="BR118">
            <v>30800</v>
          </cell>
        </row>
        <row r="119">
          <cell r="BP119" t="str">
            <v>김 해 순</v>
          </cell>
          <cell r="BQ119">
            <v>32620</v>
          </cell>
          <cell r="BR119">
            <v>30800</v>
          </cell>
        </row>
        <row r="120">
          <cell r="BP120" t="str">
            <v>권 점 화</v>
          </cell>
          <cell r="BQ120">
            <v>27720</v>
          </cell>
          <cell r="BR120">
            <v>17240</v>
          </cell>
        </row>
        <row r="121">
          <cell r="BP121" t="str">
            <v>김 복 주</v>
          </cell>
          <cell r="BQ121">
            <v>0</v>
          </cell>
          <cell r="BR121">
            <v>0</v>
          </cell>
        </row>
        <row r="122">
          <cell r="BP122" t="str">
            <v>김 동 열</v>
          </cell>
          <cell r="BQ122">
            <v>15120</v>
          </cell>
          <cell r="BR122">
            <v>17240</v>
          </cell>
        </row>
        <row r="123">
          <cell r="BP123" t="str">
            <v>최 형 순</v>
          </cell>
          <cell r="BQ123">
            <v>36540</v>
          </cell>
          <cell r="BR123">
            <v>34480</v>
          </cell>
        </row>
        <row r="124">
          <cell r="BP124">
            <v>0</v>
          </cell>
          <cell r="BQ124">
            <v>0</v>
          </cell>
          <cell r="BR124">
            <v>0</v>
          </cell>
        </row>
        <row r="125">
          <cell r="BP125">
            <v>0</v>
          </cell>
          <cell r="BQ125">
            <v>0</v>
          </cell>
          <cell r="BR125">
            <v>0</v>
          </cell>
        </row>
        <row r="126">
          <cell r="BP126">
            <v>0</v>
          </cell>
          <cell r="BQ126">
            <v>0</v>
          </cell>
          <cell r="BR126">
            <v>0</v>
          </cell>
        </row>
        <row r="127">
          <cell r="BP127">
            <v>0</v>
          </cell>
          <cell r="BQ127">
            <v>0</v>
          </cell>
          <cell r="BR127">
            <v>0</v>
          </cell>
        </row>
        <row r="128">
          <cell r="BP128">
            <v>0</v>
          </cell>
          <cell r="BQ128">
            <v>0</v>
          </cell>
          <cell r="BR128">
            <v>0</v>
          </cell>
        </row>
        <row r="129">
          <cell r="BP129" t="str">
            <v>백 난 희</v>
          </cell>
          <cell r="BQ129">
            <v>27000</v>
          </cell>
          <cell r="BR129">
            <v>30800</v>
          </cell>
        </row>
        <row r="130">
          <cell r="BP130" t="str">
            <v>지 근 미</v>
          </cell>
          <cell r="BQ130">
            <v>27000</v>
          </cell>
          <cell r="BR130">
            <v>30800</v>
          </cell>
        </row>
        <row r="131">
          <cell r="BP131" t="str">
            <v>윤 미 영</v>
          </cell>
          <cell r="BQ131">
            <v>24750</v>
          </cell>
          <cell r="BR131">
            <v>30800</v>
          </cell>
        </row>
        <row r="132">
          <cell r="BP132" t="str">
            <v>조 은 경</v>
          </cell>
          <cell r="BQ132">
            <v>28350</v>
          </cell>
          <cell r="BR132">
            <v>17240</v>
          </cell>
        </row>
        <row r="133">
          <cell r="BP133" t="str">
            <v>전 은 주</v>
          </cell>
          <cell r="BQ133">
            <v>28980</v>
          </cell>
          <cell r="BR133">
            <v>17240</v>
          </cell>
        </row>
        <row r="134">
          <cell r="BP134" t="str">
            <v>조 수 연</v>
          </cell>
          <cell r="BQ134">
            <v>27560</v>
          </cell>
          <cell r="BR134">
            <v>17240</v>
          </cell>
        </row>
        <row r="135">
          <cell r="BP135">
            <v>0</v>
          </cell>
          <cell r="BQ135">
            <v>0</v>
          </cell>
          <cell r="BR135">
            <v>0</v>
          </cell>
        </row>
        <row r="136">
          <cell r="BP136">
            <v>0</v>
          </cell>
          <cell r="BQ136">
            <v>0</v>
          </cell>
          <cell r="BR136">
            <v>0</v>
          </cell>
        </row>
        <row r="137">
          <cell r="BP137">
            <v>0</v>
          </cell>
          <cell r="BQ137">
            <v>0</v>
          </cell>
          <cell r="BR137">
            <v>0</v>
          </cell>
        </row>
        <row r="138">
          <cell r="BP138">
            <v>0</v>
          </cell>
          <cell r="BQ138">
            <v>0</v>
          </cell>
          <cell r="BR138">
            <v>0</v>
          </cell>
        </row>
        <row r="139">
          <cell r="BP139" t="str">
            <v>박 석 준</v>
          </cell>
          <cell r="BQ139">
            <v>0</v>
          </cell>
          <cell r="BR139">
            <v>0</v>
          </cell>
        </row>
        <row r="140">
          <cell r="BP140" t="str">
            <v>오 정 식</v>
          </cell>
          <cell r="BQ140">
            <v>0</v>
          </cell>
          <cell r="BR140">
            <v>0</v>
          </cell>
        </row>
        <row r="141">
          <cell r="BP141" t="str">
            <v>한 윤 호</v>
          </cell>
          <cell r="BQ141">
            <v>0</v>
          </cell>
          <cell r="BR141">
            <v>0</v>
          </cell>
        </row>
        <row r="142">
          <cell r="BP142" t="str">
            <v>김 상 곤</v>
          </cell>
          <cell r="BQ142">
            <v>0</v>
          </cell>
          <cell r="BR142">
            <v>0</v>
          </cell>
        </row>
        <row r="143">
          <cell r="BP143" t="str">
            <v>안 태 욱</v>
          </cell>
          <cell r="BQ143">
            <v>0</v>
          </cell>
          <cell r="BR143">
            <v>0</v>
          </cell>
        </row>
        <row r="144">
          <cell r="BP144" t="str">
            <v>김 민 태</v>
          </cell>
          <cell r="BQ144">
            <v>8640</v>
          </cell>
          <cell r="BR144">
            <v>19710</v>
          </cell>
        </row>
        <row r="145">
          <cell r="BP145" t="str">
            <v>서 일 종</v>
          </cell>
          <cell r="BQ145">
            <v>6300</v>
          </cell>
          <cell r="BR145">
            <v>17240</v>
          </cell>
        </row>
        <row r="146">
          <cell r="BP146" t="str">
            <v>권 대 진</v>
          </cell>
          <cell r="BQ146">
            <v>5040</v>
          </cell>
          <cell r="BR146">
            <v>17240</v>
          </cell>
        </row>
        <row r="147">
          <cell r="BP147">
            <v>0</v>
          </cell>
          <cell r="BQ147">
            <v>0</v>
          </cell>
          <cell r="BR147">
            <v>0</v>
          </cell>
        </row>
        <row r="148">
          <cell r="BP148">
            <v>0</v>
          </cell>
          <cell r="BQ148">
            <v>0</v>
          </cell>
          <cell r="BR148">
            <v>0</v>
          </cell>
        </row>
        <row r="149">
          <cell r="BP149">
            <v>0</v>
          </cell>
          <cell r="BQ149">
            <v>0</v>
          </cell>
          <cell r="BR149">
            <v>0</v>
          </cell>
        </row>
        <row r="150">
          <cell r="BP150">
            <v>0</v>
          </cell>
          <cell r="BQ150">
            <v>0</v>
          </cell>
          <cell r="BR150">
            <v>0</v>
          </cell>
        </row>
        <row r="151">
          <cell r="BP151">
            <v>0</v>
          </cell>
          <cell r="BQ151">
            <v>0</v>
          </cell>
          <cell r="BR151">
            <v>0</v>
          </cell>
        </row>
        <row r="152">
          <cell r="BP152">
            <v>0</v>
          </cell>
          <cell r="BQ152">
            <v>0</v>
          </cell>
          <cell r="BR152">
            <v>0</v>
          </cell>
        </row>
        <row r="153">
          <cell r="BP153">
            <v>0</v>
          </cell>
          <cell r="BQ153">
            <v>0</v>
          </cell>
          <cell r="BR153">
            <v>0</v>
          </cell>
        </row>
        <row r="154">
          <cell r="BP154">
            <v>0</v>
          </cell>
          <cell r="BQ154">
            <v>0</v>
          </cell>
          <cell r="BR154">
            <v>0</v>
          </cell>
        </row>
      </sheetData>
      <sheetData sheetId="8" refreshError="1">
        <row r="6">
          <cell r="BL6" t="str">
            <v>이 광 우</v>
          </cell>
          <cell r="BM6">
            <v>14400</v>
          </cell>
          <cell r="BN6">
            <v>9850</v>
          </cell>
        </row>
        <row r="7">
          <cell r="BL7" t="str">
            <v>최 덕 연</v>
          </cell>
          <cell r="BM7">
            <v>11250</v>
          </cell>
          <cell r="BN7">
            <v>7700</v>
          </cell>
        </row>
        <row r="8">
          <cell r="BL8" t="str">
            <v>원 철 희</v>
          </cell>
          <cell r="BM8">
            <v>11250</v>
          </cell>
          <cell r="BN8">
            <v>7700</v>
          </cell>
        </row>
        <row r="9">
          <cell r="BL9" t="str">
            <v>용 명 일</v>
          </cell>
          <cell r="BM9">
            <v>12600</v>
          </cell>
          <cell r="BN9">
            <v>8620</v>
          </cell>
        </row>
        <row r="10">
          <cell r="BL10" t="str">
            <v>윤 창 근</v>
          </cell>
          <cell r="BM10">
            <v>10120</v>
          </cell>
          <cell r="BN10">
            <v>7700</v>
          </cell>
        </row>
        <row r="11">
          <cell r="BL11" t="str">
            <v>김 복 남</v>
          </cell>
          <cell r="BM11">
            <v>11250</v>
          </cell>
          <cell r="BN11">
            <v>7700</v>
          </cell>
        </row>
        <row r="12">
          <cell r="BL12" t="str">
            <v>문 종 대</v>
          </cell>
          <cell r="BM12">
            <v>10840</v>
          </cell>
          <cell r="BN12">
            <v>8620</v>
          </cell>
        </row>
        <row r="13">
          <cell r="BL13" t="str">
            <v>김 윤 순</v>
          </cell>
          <cell r="BM13">
            <v>12600</v>
          </cell>
          <cell r="BN13">
            <v>8620</v>
          </cell>
        </row>
        <row r="14">
          <cell r="BL14" t="str">
            <v>최 원 식</v>
          </cell>
          <cell r="BM14">
            <v>12600</v>
          </cell>
          <cell r="BN14">
            <v>8620</v>
          </cell>
        </row>
        <row r="15">
          <cell r="BL15" t="str">
            <v>임 범 택</v>
          </cell>
          <cell r="BM15">
            <v>14400</v>
          </cell>
          <cell r="BN15">
            <v>9850</v>
          </cell>
        </row>
        <row r="16">
          <cell r="BL16" t="str">
            <v>신 욱 교</v>
          </cell>
          <cell r="BM16">
            <v>11250</v>
          </cell>
          <cell r="BN16">
            <v>7700</v>
          </cell>
        </row>
        <row r="17">
          <cell r="BL17" t="str">
            <v>이 용 기</v>
          </cell>
          <cell r="BM17">
            <v>11250</v>
          </cell>
          <cell r="BN17">
            <v>7700</v>
          </cell>
        </row>
        <row r="18">
          <cell r="BL18" t="str">
            <v>윤 희 수</v>
          </cell>
          <cell r="BM18">
            <v>11340</v>
          </cell>
          <cell r="BN18">
            <v>8620</v>
          </cell>
        </row>
        <row r="19">
          <cell r="BL19" t="str">
            <v>정 정 희</v>
          </cell>
          <cell r="BM19">
            <v>11250</v>
          </cell>
          <cell r="BN19">
            <v>7700</v>
          </cell>
        </row>
        <row r="20">
          <cell r="BL20" t="str">
            <v>노 병 순</v>
          </cell>
          <cell r="BM20">
            <v>11250</v>
          </cell>
          <cell r="BN20">
            <v>7700</v>
          </cell>
        </row>
        <row r="21">
          <cell r="BL21" t="str">
            <v>함 주 호</v>
          </cell>
          <cell r="BM21">
            <v>12600</v>
          </cell>
          <cell r="BN21">
            <v>8620</v>
          </cell>
        </row>
        <row r="22">
          <cell r="BL22" t="str">
            <v>조 송 자</v>
          </cell>
          <cell r="BM22">
            <v>12600</v>
          </cell>
          <cell r="BN22">
            <v>8620</v>
          </cell>
        </row>
        <row r="23">
          <cell r="BL23" t="str">
            <v>윤 간 기</v>
          </cell>
          <cell r="BM23">
            <v>11810</v>
          </cell>
          <cell r="BN23">
            <v>8620</v>
          </cell>
        </row>
        <row r="24">
          <cell r="BL24" t="str">
            <v>김 용 표</v>
          </cell>
          <cell r="BM24">
            <v>14400</v>
          </cell>
          <cell r="BN24">
            <v>9850</v>
          </cell>
        </row>
        <row r="25">
          <cell r="BL25" t="str">
            <v>최 상 일</v>
          </cell>
          <cell r="BM25">
            <v>11250</v>
          </cell>
          <cell r="BN25">
            <v>7700</v>
          </cell>
        </row>
        <row r="26">
          <cell r="BL26" t="str">
            <v>김 영 석</v>
          </cell>
          <cell r="BM26">
            <v>11250</v>
          </cell>
          <cell r="BN26">
            <v>7700</v>
          </cell>
        </row>
        <row r="27">
          <cell r="BL27" t="str">
            <v>황    용</v>
          </cell>
          <cell r="BM27">
            <v>12600</v>
          </cell>
          <cell r="BN27">
            <v>8620</v>
          </cell>
        </row>
        <row r="28">
          <cell r="BL28" t="str">
            <v>김 성 기</v>
          </cell>
          <cell r="BM28">
            <v>11250</v>
          </cell>
          <cell r="BN28">
            <v>7700</v>
          </cell>
        </row>
        <row r="29">
          <cell r="BL29" t="str">
            <v>백 상 준</v>
          </cell>
          <cell r="BM29">
            <v>11250</v>
          </cell>
          <cell r="BN29">
            <v>7700</v>
          </cell>
        </row>
        <row r="30">
          <cell r="BL30" t="str">
            <v>심 형 은</v>
          </cell>
          <cell r="BM30">
            <v>12600</v>
          </cell>
          <cell r="BN30">
            <v>8620</v>
          </cell>
        </row>
        <row r="31">
          <cell r="BL31" t="str">
            <v>서 종 범</v>
          </cell>
          <cell r="BM31">
            <v>12600</v>
          </cell>
          <cell r="BN31">
            <v>8620</v>
          </cell>
        </row>
        <row r="32">
          <cell r="BL32" t="str">
            <v>임 연 근</v>
          </cell>
          <cell r="BM32">
            <v>5040</v>
          </cell>
          <cell r="BN32">
            <v>8620</v>
          </cell>
        </row>
        <row r="33">
          <cell r="BL33" t="str">
            <v>강 선 경</v>
          </cell>
          <cell r="BM33">
            <v>14400</v>
          </cell>
          <cell r="BN33">
            <v>9850</v>
          </cell>
        </row>
        <row r="34">
          <cell r="BL34" t="str">
            <v>이 중 재</v>
          </cell>
          <cell r="BM34">
            <v>11210</v>
          </cell>
          <cell r="BN34">
            <v>7700</v>
          </cell>
        </row>
        <row r="35">
          <cell r="BL35" t="str">
            <v>김 동 훈</v>
          </cell>
          <cell r="BM35">
            <v>11250</v>
          </cell>
          <cell r="BN35">
            <v>7700</v>
          </cell>
        </row>
        <row r="36">
          <cell r="BL36" t="str">
            <v>이 원 희</v>
          </cell>
          <cell r="BM36">
            <v>12600</v>
          </cell>
          <cell r="BN36">
            <v>8620</v>
          </cell>
        </row>
        <row r="37">
          <cell r="BL37" t="str">
            <v>진 기 택</v>
          </cell>
          <cell r="BM37">
            <v>11250</v>
          </cell>
          <cell r="BN37">
            <v>7700</v>
          </cell>
        </row>
        <row r="38">
          <cell r="BL38" t="str">
            <v>최 인 숙</v>
          </cell>
          <cell r="BM38">
            <v>11250</v>
          </cell>
          <cell r="BN38">
            <v>7700</v>
          </cell>
        </row>
        <row r="39">
          <cell r="BL39" t="str">
            <v>이 재 선</v>
          </cell>
          <cell r="BM39">
            <v>12280</v>
          </cell>
          <cell r="BN39">
            <v>8620</v>
          </cell>
        </row>
        <row r="40">
          <cell r="BL40" t="str">
            <v>박 찬 주</v>
          </cell>
          <cell r="BM40">
            <v>12600</v>
          </cell>
          <cell r="BN40">
            <v>8620</v>
          </cell>
        </row>
        <row r="41">
          <cell r="BL41" t="str">
            <v>백 선 미</v>
          </cell>
          <cell r="BM41">
            <v>12600</v>
          </cell>
          <cell r="BN41">
            <v>8620</v>
          </cell>
        </row>
        <row r="42">
          <cell r="BL42" t="str">
            <v>안 광 호</v>
          </cell>
          <cell r="BM42">
            <v>14400</v>
          </cell>
          <cell r="BN42">
            <v>9850</v>
          </cell>
        </row>
        <row r="43">
          <cell r="BL43" t="str">
            <v>서 석 근</v>
          </cell>
          <cell r="BM43">
            <v>11250</v>
          </cell>
          <cell r="BN43">
            <v>7700</v>
          </cell>
        </row>
        <row r="44">
          <cell r="BL44" t="str">
            <v>오 부 영</v>
          </cell>
          <cell r="BM44">
            <v>11250</v>
          </cell>
          <cell r="BN44">
            <v>7700</v>
          </cell>
        </row>
        <row r="45">
          <cell r="BL45" t="str">
            <v>오 양 준</v>
          </cell>
          <cell r="BM45">
            <v>12600</v>
          </cell>
          <cell r="BN45">
            <v>8620</v>
          </cell>
        </row>
        <row r="46">
          <cell r="BL46" t="str">
            <v>박 용 의</v>
          </cell>
          <cell r="BM46">
            <v>11250</v>
          </cell>
          <cell r="BN46">
            <v>7700</v>
          </cell>
        </row>
        <row r="47">
          <cell r="BL47" t="str">
            <v>박 영 삼</v>
          </cell>
          <cell r="BM47">
            <v>12600</v>
          </cell>
          <cell r="BN47">
            <v>8620</v>
          </cell>
        </row>
        <row r="48">
          <cell r="BL48" t="str">
            <v>김 영 운</v>
          </cell>
          <cell r="BM48">
            <v>12600</v>
          </cell>
          <cell r="BN48">
            <v>8620</v>
          </cell>
        </row>
        <row r="49">
          <cell r="BL49" t="str">
            <v>장 종 렬</v>
          </cell>
          <cell r="BM49">
            <v>11250</v>
          </cell>
          <cell r="BN49">
            <v>7700</v>
          </cell>
        </row>
        <row r="50">
          <cell r="BL50" t="str">
            <v>정 순 미</v>
          </cell>
          <cell r="BM50">
            <v>12600</v>
          </cell>
          <cell r="BN50">
            <v>8620</v>
          </cell>
        </row>
        <row r="51">
          <cell r="BL51" t="str">
            <v>송 영 학</v>
          </cell>
          <cell r="BM51">
            <v>14400</v>
          </cell>
          <cell r="BN51">
            <v>9850</v>
          </cell>
        </row>
        <row r="52">
          <cell r="BL52" t="str">
            <v>박 상 림</v>
          </cell>
          <cell r="BM52">
            <v>9000</v>
          </cell>
          <cell r="BN52">
            <v>7700</v>
          </cell>
        </row>
        <row r="53">
          <cell r="BL53" t="str">
            <v>원 종 선</v>
          </cell>
          <cell r="BM53">
            <v>12600</v>
          </cell>
          <cell r="BN53">
            <v>8620</v>
          </cell>
        </row>
        <row r="54">
          <cell r="BL54" t="str">
            <v>김 형 욱</v>
          </cell>
          <cell r="BM54">
            <v>11250</v>
          </cell>
          <cell r="BN54">
            <v>7700</v>
          </cell>
        </row>
        <row r="55">
          <cell r="BL55" t="str">
            <v>주 연 택</v>
          </cell>
          <cell r="BM55">
            <v>11250</v>
          </cell>
          <cell r="BN55">
            <v>7700</v>
          </cell>
        </row>
        <row r="56">
          <cell r="BL56" t="str">
            <v>홍 성 효</v>
          </cell>
          <cell r="BM56">
            <v>12600</v>
          </cell>
          <cell r="BN56">
            <v>8620</v>
          </cell>
        </row>
        <row r="57">
          <cell r="BL57" t="str">
            <v>유 중 효</v>
          </cell>
          <cell r="BM57">
            <v>12600</v>
          </cell>
          <cell r="BN57">
            <v>8620</v>
          </cell>
        </row>
        <row r="58">
          <cell r="BL58" t="str">
            <v>손 주 하</v>
          </cell>
          <cell r="BM58">
            <v>12600</v>
          </cell>
          <cell r="BN58">
            <v>8620</v>
          </cell>
        </row>
        <row r="59">
          <cell r="BL59" t="str">
            <v>조 현 미</v>
          </cell>
          <cell r="BM59">
            <v>12600</v>
          </cell>
          <cell r="BN59">
            <v>8620</v>
          </cell>
        </row>
        <row r="60">
          <cell r="BL60" t="str">
            <v>강 경 성</v>
          </cell>
          <cell r="BM60">
            <v>14400</v>
          </cell>
          <cell r="BN60">
            <v>9850</v>
          </cell>
        </row>
        <row r="61">
          <cell r="BL61" t="str">
            <v>노 춘 지</v>
          </cell>
          <cell r="BM61">
            <v>11250</v>
          </cell>
          <cell r="BN61">
            <v>7700</v>
          </cell>
        </row>
        <row r="62">
          <cell r="BL62" t="str">
            <v>박 종 석</v>
          </cell>
          <cell r="BM62">
            <v>11250</v>
          </cell>
          <cell r="BN62">
            <v>7700</v>
          </cell>
        </row>
        <row r="63">
          <cell r="BL63" t="str">
            <v>봉 선 필</v>
          </cell>
          <cell r="BM63">
            <v>12600</v>
          </cell>
          <cell r="BN63">
            <v>8620</v>
          </cell>
        </row>
        <row r="64">
          <cell r="BL64" t="str">
            <v>김 교 열</v>
          </cell>
          <cell r="BM64">
            <v>11200</v>
          </cell>
          <cell r="BN64">
            <v>7700</v>
          </cell>
        </row>
        <row r="65">
          <cell r="BL65" t="str">
            <v>박 봉 학</v>
          </cell>
          <cell r="BM65">
            <v>11250</v>
          </cell>
          <cell r="BN65">
            <v>7700</v>
          </cell>
        </row>
        <row r="66">
          <cell r="BL66" t="str">
            <v>강 성 집</v>
          </cell>
          <cell r="BM66">
            <v>12600</v>
          </cell>
          <cell r="BN66">
            <v>8620</v>
          </cell>
        </row>
        <row r="67">
          <cell r="BL67" t="str">
            <v>김 희 주</v>
          </cell>
          <cell r="BM67">
            <v>12600</v>
          </cell>
          <cell r="BN67">
            <v>8620</v>
          </cell>
        </row>
        <row r="68">
          <cell r="BL68" t="str">
            <v>김 미 경</v>
          </cell>
          <cell r="BM68">
            <v>12580</v>
          </cell>
          <cell r="BN68">
            <v>8620</v>
          </cell>
        </row>
        <row r="69">
          <cell r="BL69" t="str">
            <v>허 종 희</v>
          </cell>
          <cell r="BM69">
            <v>13020</v>
          </cell>
          <cell r="BN69">
            <v>9380</v>
          </cell>
        </row>
        <row r="70">
          <cell r="BL70" t="str">
            <v>허 종 희</v>
          </cell>
        </row>
        <row r="71">
          <cell r="BL71" t="str">
            <v>안 광 현</v>
          </cell>
          <cell r="BM71">
            <v>14400</v>
          </cell>
          <cell r="BN71">
            <v>9850</v>
          </cell>
        </row>
        <row r="72">
          <cell r="BL72" t="str">
            <v>최 광 섭</v>
          </cell>
          <cell r="BM72">
            <v>11250</v>
          </cell>
          <cell r="BN72">
            <v>7700</v>
          </cell>
        </row>
        <row r="73">
          <cell r="BL73" t="str">
            <v>정 옥 선</v>
          </cell>
          <cell r="BM73">
            <v>11250</v>
          </cell>
          <cell r="BN73">
            <v>7700</v>
          </cell>
        </row>
        <row r="74">
          <cell r="BL74" t="str">
            <v>전 영 철</v>
          </cell>
          <cell r="BM74">
            <v>12600</v>
          </cell>
          <cell r="BN74">
            <v>8620</v>
          </cell>
        </row>
        <row r="75">
          <cell r="BL75" t="str">
            <v>전 영 철</v>
          </cell>
        </row>
        <row r="76">
          <cell r="BL76" t="str">
            <v>류 승 희</v>
          </cell>
          <cell r="BM76">
            <v>12600</v>
          </cell>
          <cell r="BN76">
            <v>8620</v>
          </cell>
        </row>
        <row r="77">
          <cell r="BL77" t="str">
            <v>안 길 영</v>
          </cell>
          <cell r="BM77">
            <v>11250</v>
          </cell>
          <cell r="BN77">
            <v>7700</v>
          </cell>
        </row>
        <row r="78">
          <cell r="BL78" t="str">
            <v>김 해 순</v>
          </cell>
          <cell r="BM78">
            <v>11250</v>
          </cell>
          <cell r="BN78">
            <v>7700</v>
          </cell>
        </row>
        <row r="79">
          <cell r="BL79" t="str">
            <v>권 점 화</v>
          </cell>
          <cell r="BM79">
            <v>12600</v>
          </cell>
          <cell r="BN79">
            <v>8620</v>
          </cell>
        </row>
        <row r="80">
          <cell r="BL80" t="str">
            <v>김 동 열</v>
          </cell>
          <cell r="BM80">
            <v>12600</v>
          </cell>
          <cell r="BN80">
            <v>8620</v>
          </cell>
        </row>
        <row r="81">
          <cell r="BL81" t="str">
            <v>최 형 순</v>
          </cell>
          <cell r="BM81">
            <v>10860</v>
          </cell>
          <cell r="BN81">
            <v>8620</v>
          </cell>
        </row>
        <row r="82">
          <cell r="BL82" t="str">
            <v>백 난 희</v>
          </cell>
          <cell r="BM82">
            <v>10960</v>
          </cell>
          <cell r="BN82">
            <v>7700</v>
          </cell>
        </row>
        <row r="83">
          <cell r="BL83" t="str">
            <v>지 근 미</v>
          </cell>
          <cell r="BM83">
            <v>11240</v>
          </cell>
          <cell r="BN83">
            <v>7700</v>
          </cell>
        </row>
        <row r="84">
          <cell r="BL84" t="str">
            <v>윤 미 영</v>
          </cell>
          <cell r="BM84">
            <v>11250</v>
          </cell>
          <cell r="BN84">
            <v>7700</v>
          </cell>
        </row>
        <row r="85">
          <cell r="BL85" t="str">
            <v>조 은 경</v>
          </cell>
          <cell r="BM85">
            <v>12440</v>
          </cell>
          <cell r="BN85">
            <v>8620</v>
          </cell>
        </row>
        <row r="86">
          <cell r="BL86" t="str">
            <v>전 은 주</v>
          </cell>
          <cell r="BM86">
            <v>11970</v>
          </cell>
          <cell r="BN86">
            <v>8620</v>
          </cell>
        </row>
        <row r="87">
          <cell r="BL87" t="str">
            <v>조 수 연</v>
          </cell>
          <cell r="BM87">
            <v>11970</v>
          </cell>
          <cell r="BN87">
            <v>8620</v>
          </cell>
        </row>
        <row r="88">
          <cell r="BL88" t="str">
            <v>김 민 태</v>
          </cell>
          <cell r="BM88">
            <v>14400</v>
          </cell>
          <cell r="BN88">
            <v>9850</v>
          </cell>
        </row>
        <row r="89">
          <cell r="BL89" t="str">
            <v>서 일 종</v>
          </cell>
          <cell r="BM89">
            <v>12600</v>
          </cell>
          <cell r="BN89">
            <v>8620</v>
          </cell>
        </row>
        <row r="90">
          <cell r="BL90" t="str">
            <v>권 대 진</v>
          </cell>
          <cell r="BM90">
            <v>12600</v>
          </cell>
          <cell r="BN90">
            <v>8620</v>
          </cell>
        </row>
        <row r="91">
          <cell r="BL91" t="str">
            <v>김 천 식</v>
          </cell>
          <cell r="BM91">
            <v>3370</v>
          </cell>
          <cell r="BN91">
            <v>7700</v>
          </cell>
        </row>
        <row r="92">
          <cell r="BL92" t="str">
            <v>박 래 원</v>
          </cell>
          <cell r="BM92">
            <v>3370</v>
          </cell>
          <cell r="BN92">
            <v>7700</v>
          </cell>
        </row>
        <row r="93">
          <cell r="BL93" t="str">
            <v>신 호 범</v>
          </cell>
          <cell r="BM93">
            <v>12600</v>
          </cell>
          <cell r="BN93">
            <v>8620</v>
          </cell>
        </row>
        <row r="94">
          <cell r="BL94" t="str">
            <v>이 종 심</v>
          </cell>
          <cell r="BM94">
            <v>4500</v>
          </cell>
          <cell r="BN94">
            <v>7700</v>
          </cell>
        </row>
        <row r="95">
          <cell r="BL95" t="str">
            <v>이 진 우</v>
          </cell>
          <cell r="BM95">
            <v>4500</v>
          </cell>
          <cell r="BN95">
            <v>7700</v>
          </cell>
        </row>
        <row r="96">
          <cell r="BL96" t="str">
            <v>최 인 규</v>
          </cell>
          <cell r="BM96">
            <v>3780</v>
          </cell>
          <cell r="BN96">
            <v>8620</v>
          </cell>
        </row>
        <row r="97">
          <cell r="BL97" t="str">
            <v>윤 정 래</v>
          </cell>
          <cell r="BM97">
            <v>6300</v>
          </cell>
          <cell r="BN97">
            <v>8620</v>
          </cell>
        </row>
        <row r="98">
          <cell r="BL98" t="str">
            <v>권 용 남</v>
          </cell>
          <cell r="BM98">
            <v>5040</v>
          </cell>
          <cell r="BN98">
            <v>8620</v>
          </cell>
        </row>
        <row r="99">
          <cell r="BL99" t="str">
            <v>김 규 식</v>
          </cell>
          <cell r="BM99">
            <v>4500</v>
          </cell>
          <cell r="BN99">
            <v>7700</v>
          </cell>
        </row>
        <row r="100">
          <cell r="BL100" t="str">
            <v>유 정 계</v>
          </cell>
          <cell r="BM100">
            <v>1260</v>
          </cell>
          <cell r="BN100">
            <v>8620</v>
          </cell>
        </row>
      </sheetData>
      <sheetData sheetId="9" refreshError="1"/>
      <sheetData sheetId="10" refreshError="1">
        <row r="3">
          <cell r="A3" t="str">
            <v>측  량  원</v>
          </cell>
          <cell r="B3">
            <v>32000</v>
          </cell>
          <cell r="C3">
            <v>19710</v>
          </cell>
        </row>
        <row r="4">
          <cell r="A4" t="str">
            <v>측량 보조원</v>
          </cell>
          <cell r="B4">
            <v>25000</v>
          </cell>
          <cell r="C4">
            <v>15400</v>
          </cell>
        </row>
        <row r="5">
          <cell r="A5" t="str">
            <v>안 전 요 원</v>
          </cell>
          <cell r="B5">
            <v>25000</v>
          </cell>
          <cell r="C5">
            <v>15400</v>
          </cell>
        </row>
        <row r="6">
          <cell r="A6" t="str">
            <v>탐  사  원</v>
          </cell>
          <cell r="B6">
            <v>28000</v>
          </cell>
          <cell r="C6">
            <v>17240</v>
          </cell>
        </row>
        <row r="7">
          <cell r="A7" t="str">
            <v>탐사 보조원</v>
          </cell>
          <cell r="B7">
            <v>25000</v>
          </cell>
          <cell r="C7">
            <v>15400</v>
          </cell>
        </row>
        <row r="8">
          <cell r="A8" t="str">
            <v>안 전 요 원</v>
          </cell>
          <cell r="B8">
            <v>25000</v>
          </cell>
          <cell r="C8">
            <v>15400</v>
          </cell>
        </row>
        <row r="9">
          <cell r="A9" t="str">
            <v>계량기조사원</v>
          </cell>
          <cell r="B9">
            <v>28000</v>
          </cell>
          <cell r="C9">
            <v>17240</v>
          </cell>
        </row>
        <row r="10">
          <cell r="A10" t="str">
            <v>계량기조사원</v>
          </cell>
          <cell r="B10">
            <v>28000</v>
          </cell>
          <cell r="C10">
            <v>17240</v>
          </cell>
        </row>
        <row r="11">
          <cell r="A11" t="str">
            <v>도면 정리원</v>
          </cell>
          <cell r="B11">
            <v>28000</v>
          </cell>
          <cell r="C11">
            <v>17240</v>
          </cell>
        </row>
        <row r="12">
          <cell r="A12" t="str">
            <v>전 산 요 원</v>
          </cell>
          <cell r="B12">
            <v>25000</v>
          </cell>
          <cell r="C12">
            <v>15400</v>
          </cell>
        </row>
        <row r="13">
          <cell r="A13" t="str">
            <v>속성대장정리원</v>
          </cell>
          <cell r="B13">
            <v>28000</v>
          </cell>
          <cell r="C13">
            <v>17240</v>
          </cell>
        </row>
      </sheetData>
      <sheetData sheetId="11"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20청천덕평"/>
      <sheetName val="20청천잡"/>
      <sheetName val="2000전체분"/>
      <sheetName val="2000전체잡비"/>
      <sheetName val="2000년1차"/>
      <sheetName val="2000년1차잡비"/>
      <sheetName val="신규단가"/>
      <sheetName val="단가리스트"/>
      <sheetName val="입력"/>
      <sheetName val="Sheet1"/>
      <sheetName val="STANDARD"/>
      <sheetName val="200"/>
      <sheetName val="중기조종사 단위단가"/>
      <sheetName val="중기"/>
      <sheetName val="2000청천-덕평발주포장1"/>
      <sheetName val="집수정토공"/>
      <sheetName val="세부내역"/>
      <sheetName val="DATE"/>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중기사용료"/>
      <sheetName val="적용노임"/>
      <sheetName val="일반자재"/>
      <sheetName val="별표 "/>
      <sheetName val="중기사용료산출근거"/>
      <sheetName val="단가 및 재료비"/>
      <sheetName val="평가데이터"/>
      <sheetName val="보험료산출"/>
      <sheetName val="J"/>
      <sheetName val="산출내역(4월)"/>
      <sheetName val="산출내역(5월) (2)"/>
      <sheetName val="주공 갑지"/>
      <sheetName val="직공→간접비포함"/>
      <sheetName val="1.취수장"/>
      <sheetName val="토사(PE)"/>
      <sheetName val="기계경비"/>
      <sheetName val="노임"/>
      <sheetName val="배수공"/>
      <sheetName val="내역서"/>
      <sheetName val="별표집계"/>
      <sheetName val="청천내"/>
      <sheetName val="안양건축"/>
      <sheetName val="교사기준면적(초등)"/>
      <sheetName val="NYS"/>
      <sheetName val="내역"/>
      <sheetName val="구간별관경"/>
      <sheetName val="도시가스현황"/>
      <sheetName val="노임이"/>
      <sheetName val="공사비총괄표"/>
      <sheetName val="구조물공"/>
      <sheetName val="부대공"/>
      <sheetName val="토공"/>
      <sheetName val="포장공"/>
      <sheetName val="원가"/>
      <sheetName val="구룡간선입력"/>
      <sheetName val="연결임시"/>
      <sheetName val="횡배수관토공수량"/>
      <sheetName val="을"/>
      <sheetName val="APT"/>
      <sheetName val="노무비단가"/>
      <sheetName val="터파기및재료"/>
      <sheetName val="노임단가"/>
      <sheetName val="입찰안"/>
      <sheetName val="기계"/>
      <sheetName val="정화조"/>
      <sheetName val="조경"/>
      <sheetName val="토목"/>
      <sheetName val="99노임기준"/>
      <sheetName val="일위대가"/>
      <sheetName val="결재판"/>
      <sheetName val="Y-WORK"/>
      <sheetName val="직노"/>
      <sheetName val="부대tu"/>
      <sheetName val="조달청적격심사"/>
      <sheetName val="토목공사"/>
      <sheetName val="단가조정"/>
      <sheetName val="노무비 경비"/>
      <sheetName val="산정표"/>
      <sheetName val="산재 안전"/>
      <sheetName val="9902"/>
      <sheetName val="실행내역서 "/>
      <sheetName val="토공(우물통,기타) "/>
      <sheetName val="FRP PIPING 일위대가"/>
      <sheetName val="기준액"/>
      <sheetName val="국산화"/>
      <sheetName val="일위목록"/>
      <sheetName val="공문"/>
      <sheetName val="기성검사원"/>
      <sheetName val="개산급사유서"/>
      <sheetName val="갑지"/>
      <sheetName val="제경비"/>
      <sheetName val="제경비산출"/>
      <sheetName val="Sheet2"/>
      <sheetName val="E.S산근"/>
      <sheetName val="E.S적용"/>
      <sheetName val="기성검사조서"/>
      <sheetName val="요청사진"/>
      <sheetName val="검사사진"/>
      <sheetName val="청구서갑지"/>
      <sheetName val="청구서"/>
      <sheetName val="내역서01"/>
      <sheetName val="3절_CheckList_구분"/>
      <sheetName val="정렬"/>
      <sheetName val="건축-물가변동"/>
      <sheetName val="공사대장"/>
      <sheetName val="TOTAL_BOQ"/>
      <sheetName val="건축내역서"/>
      <sheetName val="설비내역서"/>
      <sheetName val="전기내역서"/>
      <sheetName val="계양가시설"/>
      <sheetName val="경산"/>
      <sheetName val="설계내역일위"/>
      <sheetName val="밸브설치"/>
      <sheetName val="기자재구매의뢰서"/>
      <sheetName val="I.일위대가목차"/>
      <sheetName val="견적을지"/>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변경"/>
      <sheetName val="계약 1"/>
      <sheetName val="변경갑지"/>
      <sheetName val="기안(변)"/>
      <sheetName val="=설변"/>
      <sheetName val="내역서"/>
      <sheetName val="갑지"/>
      <sheetName val="제잡비"/>
      <sheetName val="원가계산서"/>
      <sheetName val="일위"/>
      <sheetName val="기안"/>
      <sheetName val="공사설명서"/>
      <sheetName val="공기산출"/>
      <sheetName val="운반비산출"/>
      <sheetName val="변경계약"/>
      <sheetName val="기성내역서표지"/>
      <sheetName val="설계내역서"/>
      <sheetName val="기계경비"/>
      <sheetName val="노임"/>
      <sheetName val="일반자재"/>
      <sheetName val="2000년1차"/>
    </sheetNames>
    <sheetDataSet>
      <sheetData sheetId="0" refreshError="1"/>
      <sheetData sheetId="1"/>
      <sheetData sheetId="2" refreshError="1"/>
      <sheetData sheetId="3"/>
      <sheetData sheetId="4" refreshError="1"/>
      <sheetData sheetId="5" refreshError="1"/>
      <sheetData sheetId="6" refreshError="1">
        <row r="209">
          <cell r="L209">
            <v>1169920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기자재"/>
      <sheetName val="기계설치"/>
      <sheetName val="배관공사"/>
      <sheetName val="시운전"/>
      <sheetName val="기계단가"/>
      <sheetName val="배관단가"/>
      <sheetName val="일위"/>
      <sheetName val="별표 "/>
    </sheetNames>
    <sheetDataSet>
      <sheetData sheetId="0">
        <row r="1">
          <cell r="A1" t="str">
            <v>명     칭</v>
          </cell>
          <cell r="B1" t="str">
            <v>규   격</v>
          </cell>
          <cell r="C1" t="str">
            <v>수량</v>
          </cell>
          <cell r="D1" t="str">
            <v>단위</v>
          </cell>
          <cell r="E1" t="str">
            <v>총</v>
          </cell>
          <cell r="F1" t="str">
            <v>액</v>
          </cell>
          <cell r="G1" t="str">
            <v>재</v>
          </cell>
          <cell r="H1" t="str">
            <v>료           비</v>
          </cell>
          <cell r="I1" t="str">
            <v>노</v>
          </cell>
          <cell r="J1" t="str">
            <v>무          비</v>
          </cell>
          <cell r="K1" t="str">
            <v xml:space="preserve">경 </v>
          </cell>
          <cell r="L1" t="str">
            <v>비</v>
          </cell>
          <cell r="M1" t="str">
            <v>비 고</v>
          </cell>
        </row>
        <row r="2">
          <cell r="E2" t="str">
            <v>단  가</v>
          </cell>
          <cell r="F2" t="str">
            <v>금  액</v>
          </cell>
          <cell r="G2" t="str">
            <v>단  가</v>
          </cell>
          <cell r="H2" t="str">
            <v>금  액</v>
          </cell>
          <cell r="I2" t="str">
            <v>단  가</v>
          </cell>
          <cell r="J2" t="str">
            <v>금  액</v>
          </cell>
          <cell r="K2" t="str">
            <v>단  가</v>
          </cell>
          <cell r="L2" t="str">
            <v>금  액</v>
          </cell>
        </row>
      </sheetData>
      <sheetData sheetId="1"/>
      <sheetData sheetId="2"/>
      <sheetData sheetId="3"/>
      <sheetData sheetId="4"/>
      <sheetData sheetId="5"/>
      <sheetData sheetId="6"/>
      <sheetData sheetId="7"/>
      <sheetData sheetId="8"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요자재집계"/>
      <sheetName val="재료산출"/>
      <sheetName val="수량집계표"/>
      <sheetName val="수량산출"/>
      <sheetName val="확폭수량산출"/>
      <sheetName val="접속도로수량"/>
      <sheetName val="설치현황"/>
      <sheetName val="단위수량"/>
    </sheetNames>
    <sheetDataSet>
      <sheetData sheetId="0"/>
      <sheetData sheetId="1"/>
      <sheetData sheetId="2"/>
      <sheetData sheetId="3"/>
      <sheetData sheetId="4"/>
      <sheetData sheetId="5"/>
      <sheetData sheetId="6"/>
      <sheetData sheetId="7" refreshError="1">
        <row r="40">
          <cell r="K40">
            <v>6</v>
          </cell>
        </row>
        <row r="41">
          <cell r="K41">
            <v>6</v>
          </cell>
        </row>
        <row r="42">
          <cell r="K42">
            <v>6</v>
          </cell>
        </row>
        <row r="43">
          <cell r="K43">
            <v>6</v>
          </cell>
        </row>
        <row r="44">
          <cell r="K44">
            <v>0.18</v>
          </cell>
        </row>
        <row r="45">
          <cell r="K45">
            <v>0.18</v>
          </cell>
        </row>
      </sheetData>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사급자재"/>
      <sheetName val="비탈면보호공수량산출"/>
    </sheetNames>
    <sheetDataSet>
      <sheetData sheetId="0" refreshError="1">
        <row r="5">
          <cell r="A5">
            <v>1</v>
          </cell>
          <cell r="B5" t="str">
            <v>아스팔트절단</v>
          </cell>
          <cell r="D5">
            <v>676</v>
          </cell>
          <cell r="E5" t="str">
            <v>m</v>
          </cell>
          <cell r="F5">
            <v>1497</v>
          </cell>
          <cell r="G5">
            <v>1011972</v>
          </cell>
          <cell r="H5">
            <v>905</v>
          </cell>
          <cell r="I5">
            <v>611780</v>
          </cell>
          <cell r="J5">
            <v>116</v>
          </cell>
          <cell r="K5">
            <v>78416</v>
          </cell>
          <cell r="L5">
            <v>2518</v>
          </cell>
          <cell r="M5">
            <v>1702168</v>
          </cell>
          <cell r="P5">
            <v>1684</v>
          </cell>
          <cell r="R5">
            <v>1019</v>
          </cell>
          <cell r="T5">
            <v>131</v>
          </cell>
        </row>
        <row r="6">
          <cell r="A6">
            <v>2</v>
          </cell>
          <cell r="B6" t="str">
            <v>콘크리트절단</v>
          </cell>
          <cell r="D6">
            <v>1374</v>
          </cell>
          <cell r="E6" t="str">
            <v>m</v>
          </cell>
          <cell r="F6">
            <v>1655</v>
          </cell>
          <cell r="G6">
            <v>2273970</v>
          </cell>
          <cell r="H6">
            <v>953</v>
          </cell>
          <cell r="I6">
            <v>1309422</v>
          </cell>
          <cell r="J6">
            <v>119</v>
          </cell>
          <cell r="K6">
            <v>163506</v>
          </cell>
          <cell r="L6">
            <v>2727</v>
          </cell>
          <cell r="M6">
            <v>3746898</v>
          </cell>
          <cell r="P6">
            <v>1862</v>
          </cell>
          <cell r="R6">
            <v>1073</v>
          </cell>
          <cell r="T6">
            <v>134</v>
          </cell>
        </row>
        <row r="7">
          <cell r="A7">
            <v>3</v>
          </cell>
          <cell r="B7" t="str">
            <v>아스팔트깨기</v>
          </cell>
          <cell r="C7" t="str">
            <v xml:space="preserve">기계(BH) </v>
          </cell>
          <cell r="D7">
            <v>46</v>
          </cell>
          <cell r="E7" t="str">
            <v>㎥</v>
          </cell>
          <cell r="F7">
            <v>861</v>
          </cell>
          <cell r="G7">
            <v>39606</v>
          </cell>
          <cell r="H7">
            <v>8033</v>
          </cell>
          <cell r="I7">
            <v>369518</v>
          </cell>
          <cell r="J7">
            <v>4582</v>
          </cell>
          <cell r="K7">
            <v>210772</v>
          </cell>
          <cell r="L7">
            <v>13476</v>
          </cell>
          <cell r="M7">
            <v>619896</v>
          </cell>
          <cell r="P7">
            <v>969</v>
          </cell>
          <cell r="R7">
            <v>9036</v>
          </cell>
          <cell r="T7">
            <v>5155</v>
          </cell>
        </row>
        <row r="8">
          <cell r="A8">
            <v>4</v>
          </cell>
          <cell r="B8" t="str">
            <v>콘크리트깨기</v>
          </cell>
          <cell r="C8" t="str">
            <v xml:space="preserve">기계(BH) </v>
          </cell>
          <cell r="D8">
            <v>94</v>
          </cell>
          <cell r="E8" t="str">
            <v>㎥</v>
          </cell>
          <cell r="F8">
            <v>1018</v>
          </cell>
          <cell r="G8">
            <v>95692</v>
          </cell>
          <cell r="H8">
            <v>9501</v>
          </cell>
          <cell r="I8">
            <v>893094</v>
          </cell>
          <cell r="J8">
            <v>5421</v>
          </cell>
          <cell r="K8">
            <v>509574</v>
          </cell>
          <cell r="L8">
            <v>15940</v>
          </cell>
          <cell r="M8">
            <v>1498360</v>
          </cell>
          <cell r="P8">
            <v>1146</v>
          </cell>
          <cell r="R8">
            <v>10688</v>
          </cell>
          <cell r="T8">
            <v>6098</v>
          </cell>
        </row>
        <row r="9">
          <cell r="A9">
            <v>5</v>
          </cell>
          <cell r="B9" t="str">
            <v>콘크리트깨기</v>
          </cell>
          <cell r="C9" t="str">
            <v>인력</v>
          </cell>
          <cell r="D9">
            <v>2</v>
          </cell>
          <cell r="E9" t="str">
            <v>㎥</v>
          </cell>
          <cell r="F9">
            <v>0</v>
          </cell>
          <cell r="H9">
            <v>77887</v>
          </cell>
          <cell r="I9">
            <v>155774</v>
          </cell>
          <cell r="J9">
            <v>3893</v>
          </cell>
          <cell r="K9">
            <v>7786</v>
          </cell>
          <cell r="L9">
            <v>81780</v>
          </cell>
          <cell r="M9">
            <v>163560</v>
          </cell>
          <cell r="R9">
            <v>87613</v>
          </cell>
          <cell r="T9">
            <v>4380</v>
          </cell>
        </row>
        <row r="10">
          <cell r="A10">
            <v>6</v>
          </cell>
          <cell r="B10" t="str">
            <v xml:space="preserve">고압보도걷기  </v>
          </cell>
          <cell r="D10">
            <v>289</v>
          </cell>
          <cell r="E10" t="str">
            <v>㎡</v>
          </cell>
          <cell r="F10">
            <v>0</v>
          </cell>
          <cell r="H10">
            <v>2010</v>
          </cell>
          <cell r="I10">
            <v>580890</v>
          </cell>
          <cell r="J10">
            <v>0</v>
          </cell>
          <cell r="K10">
            <v>0</v>
          </cell>
          <cell r="L10">
            <v>2010</v>
          </cell>
          <cell r="M10">
            <v>580890</v>
          </cell>
          <cell r="R10">
            <v>2261</v>
          </cell>
        </row>
        <row r="11">
          <cell r="A11">
            <v>7</v>
          </cell>
          <cell r="B11" t="str">
            <v>고압보도 가복구</v>
          </cell>
          <cell r="D11">
            <v>289</v>
          </cell>
          <cell r="E11" t="str">
            <v>㎡</v>
          </cell>
          <cell r="F11">
            <v>0</v>
          </cell>
          <cell r="H11">
            <v>2050</v>
          </cell>
          <cell r="I11">
            <v>592450</v>
          </cell>
          <cell r="J11">
            <v>102</v>
          </cell>
          <cell r="K11">
            <v>29478</v>
          </cell>
          <cell r="L11">
            <v>2152</v>
          </cell>
          <cell r="M11">
            <v>621928</v>
          </cell>
          <cell r="R11">
            <v>2307</v>
          </cell>
          <cell r="T11">
            <v>115</v>
          </cell>
        </row>
        <row r="12">
          <cell r="A12">
            <v>8</v>
          </cell>
          <cell r="B12" t="str">
            <v xml:space="preserve">일반보도걷기  </v>
          </cell>
          <cell r="D12">
            <v>275</v>
          </cell>
          <cell r="E12" t="str">
            <v>㎡</v>
          </cell>
          <cell r="F12">
            <v>0</v>
          </cell>
          <cell r="H12">
            <v>1049</v>
          </cell>
          <cell r="I12">
            <v>288475</v>
          </cell>
          <cell r="J12">
            <v>0</v>
          </cell>
          <cell r="K12">
            <v>0</v>
          </cell>
          <cell r="L12">
            <v>1049</v>
          </cell>
          <cell r="M12">
            <v>288475</v>
          </cell>
          <cell r="R12">
            <v>1181</v>
          </cell>
        </row>
        <row r="13">
          <cell r="A13">
            <v>9</v>
          </cell>
          <cell r="B13" t="str">
            <v>일반보도 가복구</v>
          </cell>
          <cell r="D13">
            <v>275</v>
          </cell>
          <cell r="E13" t="str">
            <v>㎡</v>
          </cell>
          <cell r="F13">
            <v>0</v>
          </cell>
          <cell r="H13">
            <v>1483</v>
          </cell>
          <cell r="I13">
            <v>407825</v>
          </cell>
          <cell r="J13">
            <v>73</v>
          </cell>
          <cell r="K13">
            <v>20075</v>
          </cell>
          <cell r="L13">
            <v>1556</v>
          </cell>
          <cell r="M13">
            <v>427900</v>
          </cell>
          <cell r="R13">
            <v>1669</v>
          </cell>
          <cell r="T13">
            <v>83</v>
          </cell>
        </row>
        <row r="14">
          <cell r="A14">
            <v>10</v>
          </cell>
          <cell r="B14" t="str">
            <v>터파기(견질)</v>
          </cell>
          <cell r="C14" t="str">
            <v xml:space="preserve">기계(BH) </v>
          </cell>
          <cell r="D14">
            <v>533</v>
          </cell>
          <cell r="E14" t="str">
            <v>㎥</v>
          </cell>
          <cell r="F14">
            <v>219</v>
          </cell>
          <cell r="G14">
            <v>116727</v>
          </cell>
          <cell r="H14">
            <v>2052</v>
          </cell>
          <cell r="I14">
            <v>1093716</v>
          </cell>
          <cell r="J14">
            <v>806</v>
          </cell>
          <cell r="K14">
            <v>429598</v>
          </cell>
          <cell r="L14">
            <v>3077</v>
          </cell>
          <cell r="M14">
            <v>1640041</v>
          </cell>
          <cell r="P14">
            <v>247</v>
          </cell>
          <cell r="R14">
            <v>2309</v>
          </cell>
          <cell r="T14">
            <v>907</v>
          </cell>
        </row>
        <row r="15">
          <cell r="A15">
            <v>11</v>
          </cell>
          <cell r="B15" t="str">
            <v>터파기(견질)</v>
          </cell>
          <cell r="C15" t="str">
            <v>인력0-1</v>
          </cell>
          <cell r="D15">
            <v>1010</v>
          </cell>
          <cell r="E15" t="str">
            <v>㎥</v>
          </cell>
          <cell r="F15">
            <v>0</v>
          </cell>
          <cell r="H15">
            <v>11702</v>
          </cell>
          <cell r="I15">
            <v>11819020</v>
          </cell>
          <cell r="J15">
            <v>0</v>
          </cell>
          <cell r="L15">
            <v>11702</v>
          </cell>
          <cell r="M15">
            <v>11819020</v>
          </cell>
          <cell r="R15">
            <v>13164</v>
          </cell>
        </row>
        <row r="16">
          <cell r="A16">
            <v>12</v>
          </cell>
          <cell r="B16" t="str">
            <v>터파기(견질)</v>
          </cell>
          <cell r="C16" t="str">
            <v>인력1-2</v>
          </cell>
          <cell r="D16">
            <v>646</v>
          </cell>
          <cell r="E16" t="str">
            <v>㎥</v>
          </cell>
          <cell r="F16">
            <v>0</v>
          </cell>
          <cell r="H16">
            <v>15753</v>
          </cell>
          <cell r="I16">
            <v>10176438</v>
          </cell>
          <cell r="J16">
            <v>0</v>
          </cell>
          <cell r="L16">
            <v>15753</v>
          </cell>
          <cell r="M16">
            <v>10176438</v>
          </cell>
          <cell r="R16">
            <v>17721</v>
          </cell>
        </row>
        <row r="17">
          <cell r="A17">
            <v>13</v>
          </cell>
          <cell r="B17" t="str">
            <v xml:space="preserve">잔토처리 </v>
          </cell>
          <cell r="D17">
            <v>127</v>
          </cell>
          <cell r="E17" t="str">
            <v>㎥</v>
          </cell>
          <cell r="F17">
            <v>7472</v>
          </cell>
          <cell r="G17">
            <v>948944</v>
          </cell>
          <cell r="H17">
            <v>10227</v>
          </cell>
          <cell r="I17">
            <v>1298829</v>
          </cell>
          <cell r="J17">
            <v>9710</v>
          </cell>
          <cell r="K17">
            <v>1233170</v>
          </cell>
          <cell r="L17">
            <v>27409</v>
          </cell>
          <cell r="M17">
            <v>3480943</v>
          </cell>
          <cell r="P17">
            <v>8405</v>
          </cell>
          <cell r="R17">
            <v>11504</v>
          </cell>
          <cell r="T17">
            <v>10923</v>
          </cell>
        </row>
        <row r="18">
          <cell r="A18">
            <v>14</v>
          </cell>
          <cell r="B18" t="str">
            <v>되메우고다짐</v>
          </cell>
          <cell r="C18" t="str">
            <v>기계+람마</v>
          </cell>
          <cell r="D18">
            <v>533</v>
          </cell>
          <cell r="E18" t="str">
            <v>㎥</v>
          </cell>
          <cell r="F18">
            <v>327</v>
          </cell>
          <cell r="G18">
            <v>174291</v>
          </cell>
          <cell r="H18">
            <v>2787</v>
          </cell>
          <cell r="I18">
            <v>1485471</v>
          </cell>
          <cell r="J18">
            <v>528</v>
          </cell>
          <cell r="K18">
            <v>281424</v>
          </cell>
          <cell r="L18">
            <v>3642</v>
          </cell>
          <cell r="M18">
            <v>1941186</v>
          </cell>
          <cell r="P18">
            <v>368</v>
          </cell>
          <cell r="R18">
            <v>3135</v>
          </cell>
          <cell r="T18">
            <v>595</v>
          </cell>
        </row>
        <row r="19">
          <cell r="A19">
            <v>15</v>
          </cell>
          <cell r="B19" t="str">
            <v>되메우고다짐</v>
          </cell>
          <cell r="C19" t="str">
            <v>인력+람마</v>
          </cell>
          <cell r="D19">
            <v>1529</v>
          </cell>
          <cell r="E19" t="str">
            <v>㎥</v>
          </cell>
          <cell r="F19">
            <v>209</v>
          </cell>
          <cell r="G19">
            <v>319561</v>
          </cell>
          <cell r="H19">
            <v>4936</v>
          </cell>
          <cell r="I19">
            <v>7547144</v>
          </cell>
          <cell r="J19">
            <v>97</v>
          </cell>
          <cell r="K19">
            <v>148313</v>
          </cell>
          <cell r="L19">
            <v>5242</v>
          </cell>
          <cell r="M19">
            <v>8015018</v>
          </cell>
          <cell r="P19">
            <v>236</v>
          </cell>
          <cell r="R19">
            <v>5553</v>
          </cell>
          <cell r="T19">
            <v>110</v>
          </cell>
        </row>
        <row r="20">
          <cell r="A20">
            <v>16</v>
          </cell>
          <cell r="B20" t="str">
            <v>소     계</v>
          </cell>
          <cell r="F20">
            <v>0</v>
          </cell>
          <cell r="G20">
            <v>4980763</v>
          </cell>
          <cell r="H20">
            <v>0</v>
          </cell>
          <cell r="I20">
            <v>38629846</v>
          </cell>
          <cell r="J20">
            <v>0</v>
          </cell>
          <cell r="K20">
            <v>3112112</v>
          </cell>
          <cell r="M20">
            <v>46722721</v>
          </cell>
        </row>
        <row r="21">
          <cell r="A21">
            <v>17</v>
          </cell>
          <cell r="B21" t="str">
            <v>2. 부설공</v>
          </cell>
          <cell r="F21">
            <v>0</v>
          </cell>
          <cell r="H21">
            <v>0</v>
          </cell>
          <cell r="J21">
            <v>0</v>
          </cell>
        </row>
        <row r="22">
          <cell r="A22">
            <v>18</v>
          </cell>
          <cell r="B22" t="str">
            <v>타이튼접합공</v>
          </cell>
          <cell r="C22" t="str">
            <v>300m/m</v>
          </cell>
          <cell r="D22">
            <v>118</v>
          </cell>
          <cell r="E22" t="str">
            <v>개소</v>
          </cell>
          <cell r="F22">
            <v>0</v>
          </cell>
          <cell r="H22">
            <v>57715</v>
          </cell>
          <cell r="I22">
            <v>6810370</v>
          </cell>
          <cell r="J22">
            <v>0</v>
          </cell>
          <cell r="L22">
            <v>57715</v>
          </cell>
          <cell r="M22">
            <v>6810370</v>
          </cell>
          <cell r="R22">
            <v>64922</v>
          </cell>
        </row>
        <row r="23">
          <cell r="A23">
            <v>19</v>
          </cell>
          <cell r="B23" t="str">
            <v>타이튼접합공</v>
          </cell>
          <cell r="C23" t="str">
            <v>200m/m</v>
          </cell>
          <cell r="D23">
            <v>156</v>
          </cell>
          <cell r="E23" t="str">
            <v>개소</v>
          </cell>
          <cell r="F23">
            <v>0</v>
          </cell>
          <cell r="H23">
            <v>35765</v>
          </cell>
          <cell r="I23">
            <v>5579340</v>
          </cell>
          <cell r="J23">
            <v>0</v>
          </cell>
          <cell r="L23">
            <v>35765</v>
          </cell>
          <cell r="M23">
            <v>5579340</v>
          </cell>
          <cell r="R23">
            <v>40231</v>
          </cell>
        </row>
        <row r="24">
          <cell r="A24">
            <v>20</v>
          </cell>
          <cell r="B24" t="str">
            <v>타이튼접합공</v>
          </cell>
          <cell r="C24" t="str">
            <v>150m/m</v>
          </cell>
          <cell r="D24">
            <v>39</v>
          </cell>
          <cell r="E24" t="str">
            <v>개소</v>
          </cell>
          <cell r="F24">
            <v>0</v>
          </cell>
          <cell r="H24">
            <v>21719</v>
          </cell>
          <cell r="I24">
            <v>847041</v>
          </cell>
          <cell r="J24">
            <v>0</v>
          </cell>
          <cell r="L24">
            <v>21719</v>
          </cell>
          <cell r="M24">
            <v>847041</v>
          </cell>
          <cell r="R24">
            <v>24431</v>
          </cell>
        </row>
        <row r="25">
          <cell r="A25">
            <v>21</v>
          </cell>
          <cell r="B25" t="str">
            <v xml:space="preserve">KP접합공(이형관)  </v>
          </cell>
          <cell r="C25" t="str">
            <v>400m/m</v>
          </cell>
          <cell r="D25">
            <v>3</v>
          </cell>
          <cell r="E25" t="str">
            <v>개소</v>
          </cell>
          <cell r="F25">
            <v>0</v>
          </cell>
          <cell r="H25">
            <v>50047</v>
          </cell>
          <cell r="I25">
            <v>150141</v>
          </cell>
          <cell r="J25">
            <v>0</v>
          </cell>
          <cell r="L25">
            <v>50047</v>
          </cell>
          <cell r="M25">
            <v>150141</v>
          </cell>
          <cell r="R25">
            <v>56296</v>
          </cell>
        </row>
        <row r="26">
          <cell r="A26">
            <v>22</v>
          </cell>
          <cell r="B26" t="str">
            <v xml:space="preserve">KP접합공(이형관)  </v>
          </cell>
          <cell r="C26" t="str">
            <v>300m/m</v>
          </cell>
          <cell r="D26">
            <v>26</v>
          </cell>
          <cell r="E26" t="str">
            <v>개소</v>
          </cell>
          <cell r="F26">
            <v>0</v>
          </cell>
          <cell r="H26">
            <v>32196</v>
          </cell>
          <cell r="I26">
            <v>837096</v>
          </cell>
          <cell r="J26">
            <v>0</v>
          </cell>
          <cell r="L26">
            <v>32196</v>
          </cell>
          <cell r="M26">
            <v>837096</v>
          </cell>
          <cell r="R26">
            <v>36216</v>
          </cell>
        </row>
        <row r="27">
          <cell r="A27">
            <v>23</v>
          </cell>
          <cell r="B27" t="str">
            <v xml:space="preserve">KP접합공(이형관)  </v>
          </cell>
          <cell r="C27" t="str">
            <v>200m/m</v>
          </cell>
          <cell r="D27">
            <v>51</v>
          </cell>
          <cell r="E27" t="str">
            <v>개소</v>
          </cell>
          <cell r="F27">
            <v>0</v>
          </cell>
          <cell r="H27">
            <v>20384</v>
          </cell>
          <cell r="I27">
            <v>1039584</v>
          </cell>
          <cell r="J27">
            <v>0</v>
          </cell>
          <cell r="L27">
            <v>20384</v>
          </cell>
          <cell r="M27">
            <v>1039584</v>
          </cell>
          <cell r="R27">
            <v>22930</v>
          </cell>
        </row>
        <row r="28">
          <cell r="A28">
            <v>24</v>
          </cell>
          <cell r="B28" t="str">
            <v xml:space="preserve">KP접합공(이형관)  </v>
          </cell>
          <cell r="C28" t="str">
            <v>150m/m</v>
          </cell>
          <cell r="D28">
            <v>8</v>
          </cell>
          <cell r="E28" t="str">
            <v>개소</v>
          </cell>
          <cell r="F28">
            <v>0</v>
          </cell>
          <cell r="H28">
            <v>14178</v>
          </cell>
          <cell r="I28">
            <v>113424</v>
          </cell>
          <cell r="J28">
            <v>0</v>
          </cell>
          <cell r="L28">
            <v>14178</v>
          </cell>
          <cell r="M28">
            <v>113424</v>
          </cell>
          <cell r="R28">
            <v>15949</v>
          </cell>
        </row>
        <row r="29">
          <cell r="A29">
            <v>25</v>
          </cell>
          <cell r="B29" t="str">
            <v xml:space="preserve">KP접합공(이형관)  </v>
          </cell>
          <cell r="C29" t="str">
            <v>100m/m</v>
          </cell>
          <cell r="D29">
            <v>2</v>
          </cell>
          <cell r="E29" t="str">
            <v>개소</v>
          </cell>
          <cell r="F29">
            <v>0</v>
          </cell>
          <cell r="H29">
            <v>11044</v>
          </cell>
          <cell r="I29">
            <v>22088</v>
          </cell>
          <cell r="J29">
            <v>0</v>
          </cell>
          <cell r="L29">
            <v>11044</v>
          </cell>
          <cell r="M29">
            <v>22088</v>
          </cell>
          <cell r="R29">
            <v>12423</v>
          </cell>
        </row>
        <row r="30">
          <cell r="A30">
            <v>26</v>
          </cell>
          <cell r="B30" t="str">
            <v xml:space="preserve">KP접합공(이형관)  </v>
          </cell>
          <cell r="C30" t="str">
            <v>80m/m</v>
          </cell>
          <cell r="D30">
            <v>3</v>
          </cell>
          <cell r="E30" t="str">
            <v>개소</v>
          </cell>
          <cell r="F30">
            <v>0</v>
          </cell>
          <cell r="H30">
            <v>7672</v>
          </cell>
          <cell r="I30">
            <v>23016</v>
          </cell>
          <cell r="J30">
            <v>0</v>
          </cell>
          <cell r="L30">
            <v>7672</v>
          </cell>
          <cell r="M30">
            <v>23016</v>
          </cell>
          <cell r="R30">
            <v>8631</v>
          </cell>
        </row>
        <row r="31">
          <cell r="A31">
            <v>27</v>
          </cell>
          <cell r="B31" t="str">
            <v>KP철거공</v>
          </cell>
          <cell r="C31" t="str">
            <v>400m/m</v>
          </cell>
          <cell r="D31">
            <v>3</v>
          </cell>
          <cell r="E31" t="str">
            <v>개소</v>
          </cell>
          <cell r="F31">
            <v>0</v>
          </cell>
          <cell r="H31">
            <v>20018</v>
          </cell>
          <cell r="I31">
            <v>60054</v>
          </cell>
          <cell r="J31">
            <v>0</v>
          </cell>
          <cell r="L31">
            <v>20018</v>
          </cell>
          <cell r="M31">
            <v>60054</v>
          </cell>
          <cell r="R31">
            <v>22518</v>
          </cell>
        </row>
        <row r="32">
          <cell r="A32">
            <v>28</v>
          </cell>
          <cell r="B32" t="str">
            <v>KP철거공</v>
          </cell>
          <cell r="C32" t="str">
            <v>300m/m</v>
          </cell>
          <cell r="D32">
            <v>3</v>
          </cell>
          <cell r="E32" t="str">
            <v>개소</v>
          </cell>
          <cell r="F32">
            <v>0</v>
          </cell>
          <cell r="H32">
            <v>12878</v>
          </cell>
          <cell r="I32">
            <v>38634</v>
          </cell>
          <cell r="J32">
            <v>0</v>
          </cell>
          <cell r="L32">
            <v>12878</v>
          </cell>
          <cell r="M32">
            <v>38634</v>
          </cell>
          <cell r="R32">
            <v>14486</v>
          </cell>
        </row>
        <row r="33">
          <cell r="A33">
            <v>29</v>
          </cell>
          <cell r="B33" t="str">
            <v>KP철거공</v>
          </cell>
          <cell r="C33" t="str">
            <v>200m/m</v>
          </cell>
          <cell r="D33">
            <v>1</v>
          </cell>
          <cell r="E33" t="str">
            <v>개소</v>
          </cell>
          <cell r="F33">
            <v>0</v>
          </cell>
          <cell r="H33">
            <v>8153</v>
          </cell>
          <cell r="I33">
            <v>8153</v>
          </cell>
          <cell r="J33">
            <v>0</v>
          </cell>
          <cell r="L33">
            <v>8153</v>
          </cell>
          <cell r="M33">
            <v>8153</v>
          </cell>
          <cell r="R33">
            <v>9172</v>
          </cell>
        </row>
        <row r="34">
          <cell r="A34">
            <v>30</v>
          </cell>
          <cell r="B34" t="str">
            <v>KP철거공</v>
          </cell>
          <cell r="C34" t="str">
            <v>100m/m</v>
          </cell>
          <cell r="D34">
            <v>1</v>
          </cell>
          <cell r="E34" t="str">
            <v>개소</v>
          </cell>
          <cell r="F34">
            <v>0</v>
          </cell>
          <cell r="H34">
            <v>4417</v>
          </cell>
          <cell r="I34">
            <v>4417</v>
          </cell>
          <cell r="J34">
            <v>0</v>
          </cell>
          <cell r="L34">
            <v>4417</v>
          </cell>
          <cell r="M34">
            <v>4417</v>
          </cell>
          <cell r="R34">
            <v>4969</v>
          </cell>
        </row>
        <row r="35">
          <cell r="A35">
            <v>31</v>
          </cell>
          <cell r="B35" t="str">
            <v>이탈방지압륜접합공</v>
          </cell>
          <cell r="C35" t="str">
            <v>400m/m</v>
          </cell>
          <cell r="D35">
            <v>11</v>
          </cell>
          <cell r="E35" t="str">
            <v>개소</v>
          </cell>
          <cell r="F35">
            <v>0</v>
          </cell>
          <cell r="H35">
            <v>54821</v>
          </cell>
          <cell r="I35">
            <v>603031</v>
          </cell>
          <cell r="J35">
            <v>0</v>
          </cell>
          <cell r="L35">
            <v>54821</v>
          </cell>
          <cell r="M35">
            <v>603031</v>
          </cell>
          <cell r="R35">
            <v>61667</v>
          </cell>
        </row>
        <row r="36">
          <cell r="A36">
            <v>32</v>
          </cell>
          <cell r="B36" t="str">
            <v>이탈방지압륜접합공</v>
          </cell>
          <cell r="C36" t="str">
            <v>300m/m</v>
          </cell>
          <cell r="D36">
            <v>59</v>
          </cell>
          <cell r="E36" t="str">
            <v>개소</v>
          </cell>
          <cell r="F36">
            <v>0</v>
          </cell>
          <cell r="H36">
            <v>35668</v>
          </cell>
          <cell r="I36">
            <v>2104412</v>
          </cell>
          <cell r="J36">
            <v>0</v>
          </cell>
          <cell r="L36">
            <v>35668</v>
          </cell>
          <cell r="M36">
            <v>2104412</v>
          </cell>
          <cell r="R36">
            <v>40122</v>
          </cell>
        </row>
        <row r="37">
          <cell r="A37">
            <v>33</v>
          </cell>
          <cell r="B37" t="str">
            <v>이탈방지압륜접합공</v>
          </cell>
          <cell r="C37" t="str">
            <v>200m/m</v>
          </cell>
          <cell r="D37">
            <v>122</v>
          </cell>
          <cell r="E37" t="str">
            <v>개소</v>
          </cell>
          <cell r="F37">
            <v>0</v>
          </cell>
          <cell r="H37">
            <v>24725</v>
          </cell>
          <cell r="I37">
            <v>3016450</v>
          </cell>
          <cell r="J37">
            <v>0</v>
          </cell>
          <cell r="L37">
            <v>24725</v>
          </cell>
          <cell r="M37">
            <v>3016450</v>
          </cell>
          <cell r="R37">
            <v>27813</v>
          </cell>
        </row>
        <row r="38">
          <cell r="A38">
            <v>34</v>
          </cell>
          <cell r="B38" t="str">
            <v>이탈방지압륜접합공</v>
          </cell>
          <cell r="C38" t="str">
            <v>150m/m</v>
          </cell>
          <cell r="D38">
            <v>36</v>
          </cell>
          <cell r="E38" t="str">
            <v>개소</v>
          </cell>
          <cell r="F38">
            <v>0</v>
          </cell>
          <cell r="H38">
            <v>16782</v>
          </cell>
          <cell r="I38">
            <v>604152</v>
          </cell>
          <cell r="J38">
            <v>0</v>
          </cell>
          <cell r="L38">
            <v>16782</v>
          </cell>
          <cell r="M38">
            <v>604152</v>
          </cell>
          <cell r="R38">
            <v>18878</v>
          </cell>
        </row>
        <row r="39">
          <cell r="A39">
            <v>35</v>
          </cell>
          <cell r="B39" t="str">
            <v xml:space="preserve">이탈방지압륜접합공  </v>
          </cell>
          <cell r="C39" t="str">
            <v>100m/m</v>
          </cell>
          <cell r="D39">
            <v>20</v>
          </cell>
          <cell r="E39" t="str">
            <v>개소</v>
          </cell>
          <cell r="F39">
            <v>0</v>
          </cell>
          <cell r="H39">
            <v>12780</v>
          </cell>
          <cell r="I39">
            <v>255600</v>
          </cell>
          <cell r="J39">
            <v>0</v>
          </cell>
          <cell r="L39">
            <v>12780</v>
          </cell>
          <cell r="M39">
            <v>255600</v>
          </cell>
          <cell r="R39">
            <v>14376</v>
          </cell>
        </row>
        <row r="40">
          <cell r="A40">
            <v>36</v>
          </cell>
          <cell r="B40" t="str">
            <v xml:space="preserve">이탈방지압륜접합공  </v>
          </cell>
          <cell r="C40" t="str">
            <v>80m/m</v>
          </cell>
          <cell r="D40">
            <v>53</v>
          </cell>
          <cell r="E40" t="str">
            <v>개소</v>
          </cell>
          <cell r="F40">
            <v>0</v>
          </cell>
          <cell r="H40">
            <v>9409</v>
          </cell>
          <cell r="I40">
            <v>498677</v>
          </cell>
          <cell r="J40">
            <v>0</v>
          </cell>
          <cell r="L40">
            <v>9409</v>
          </cell>
          <cell r="M40">
            <v>498677</v>
          </cell>
          <cell r="R40">
            <v>10584</v>
          </cell>
        </row>
        <row r="41">
          <cell r="A41">
            <v>37</v>
          </cell>
          <cell r="B41" t="str">
            <v>플랜지철거공</v>
          </cell>
          <cell r="C41" t="str">
            <v>100m/m</v>
          </cell>
          <cell r="D41">
            <v>7</v>
          </cell>
          <cell r="E41" t="str">
            <v>개소</v>
          </cell>
          <cell r="F41">
            <v>0</v>
          </cell>
          <cell r="H41">
            <v>7096</v>
          </cell>
          <cell r="I41">
            <v>49672</v>
          </cell>
          <cell r="J41">
            <v>141</v>
          </cell>
          <cell r="K41">
            <v>987</v>
          </cell>
          <cell r="L41">
            <v>7237</v>
          </cell>
          <cell r="M41">
            <v>50659</v>
          </cell>
          <cell r="R41">
            <v>7983</v>
          </cell>
          <cell r="T41">
            <v>159</v>
          </cell>
        </row>
        <row r="42">
          <cell r="A42">
            <v>38</v>
          </cell>
          <cell r="B42" t="str">
            <v>플랜지접합 및 부설공</v>
          </cell>
          <cell r="C42" t="str">
            <v>400m/m</v>
          </cell>
          <cell r="D42">
            <v>1</v>
          </cell>
          <cell r="E42" t="str">
            <v>개소</v>
          </cell>
          <cell r="F42">
            <v>2374</v>
          </cell>
          <cell r="G42">
            <v>2374</v>
          </cell>
          <cell r="H42">
            <v>59751</v>
          </cell>
          <cell r="I42">
            <v>59751</v>
          </cell>
          <cell r="J42">
            <v>0</v>
          </cell>
          <cell r="L42">
            <v>62125</v>
          </cell>
          <cell r="M42">
            <v>62125</v>
          </cell>
          <cell r="P42">
            <v>2671</v>
          </cell>
          <cell r="R42">
            <v>67212</v>
          </cell>
        </row>
        <row r="43">
          <cell r="A43">
            <v>39</v>
          </cell>
          <cell r="B43" t="str">
            <v>플랜지접합 및 부설공</v>
          </cell>
          <cell r="C43" t="str">
            <v>300m/m</v>
          </cell>
          <cell r="D43">
            <v>1</v>
          </cell>
          <cell r="E43" t="str">
            <v>개소</v>
          </cell>
          <cell r="F43">
            <v>1629</v>
          </cell>
          <cell r="G43">
            <v>1629</v>
          </cell>
          <cell r="H43">
            <v>33996</v>
          </cell>
          <cell r="I43">
            <v>33996</v>
          </cell>
          <cell r="J43">
            <v>0</v>
          </cell>
          <cell r="L43">
            <v>35625</v>
          </cell>
          <cell r="M43">
            <v>35625</v>
          </cell>
          <cell r="P43">
            <v>1833</v>
          </cell>
          <cell r="R43">
            <v>38241</v>
          </cell>
        </row>
        <row r="44">
          <cell r="A44">
            <v>40</v>
          </cell>
          <cell r="B44" t="str">
            <v>플랜지접합 및 부설공</v>
          </cell>
          <cell r="C44" t="str">
            <v>200m/m</v>
          </cell>
          <cell r="D44">
            <v>6</v>
          </cell>
          <cell r="E44" t="str">
            <v>개소</v>
          </cell>
          <cell r="F44">
            <v>606</v>
          </cell>
          <cell r="G44">
            <v>3636</v>
          </cell>
          <cell r="H44">
            <v>24490</v>
          </cell>
          <cell r="I44">
            <v>146940</v>
          </cell>
          <cell r="J44">
            <v>0</v>
          </cell>
          <cell r="L44">
            <v>25096</v>
          </cell>
          <cell r="M44">
            <v>150576</v>
          </cell>
          <cell r="P44">
            <v>682</v>
          </cell>
          <cell r="R44">
            <v>27548</v>
          </cell>
        </row>
        <row r="45">
          <cell r="A45">
            <v>41</v>
          </cell>
          <cell r="B45" t="str">
            <v>플랜지접합 및 부설공</v>
          </cell>
          <cell r="C45" t="str">
            <v>150m/m</v>
          </cell>
          <cell r="D45">
            <v>9</v>
          </cell>
          <cell r="E45" t="str">
            <v>개소</v>
          </cell>
          <cell r="F45">
            <v>432</v>
          </cell>
          <cell r="G45">
            <v>3888</v>
          </cell>
          <cell r="H45">
            <v>19215</v>
          </cell>
          <cell r="I45">
            <v>172935</v>
          </cell>
          <cell r="J45">
            <v>0</v>
          </cell>
          <cell r="L45">
            <v>19647</v>
          </cell>
          <cell r="M45">
            <v>176823</v>
          </cell>
          <cell r="P45">
            <v>487</v>
          </cell>
          <cell r="R45">
            <v>21615</v>
          </cell>
        </row>
        <row r="46">
          <cell r="A46">
            <v>42</v>
          </cell>
          <cell r="B46" t="str">
            <v>플랜지접합 및 부설공</v>
          </cell>
          <cell r="C46" t="str">
            <v>100m/m</v>
          </cell>
          <cell r="D46">
            <v>10</v>
          </cell>
          <cell r="E46" t="str">
            <v>개소</v>
          </cell>
          <cell r="F46">
            <v>346</v>
          </cell>
          <cell r="G46">
            <v>3460</v>
          </cell>
          <cell r="H46">
            <v>14210</v>
          </cell>
          <cell r="I46">
            <v>142100</v>
          </cell>
          <cell r="J46">
            <v>0</v>
          </cell>
          <cell r="L46">
            <v>14556</v>
          </cell>
          <cell r="M46">
            <v>145560</v>
          </cell>
          <cell r="P46">
            <v>390</v>
          </cell>
          <cell r="R46">
            <v>15985</v>
          </cell>
        </row>
        <row r="47">
          <cell r="A47">
            <v>43</v>
          </cell>
          <cell r="B47" t="str">
            <v>플랜지접합 및 부설공</v>
          </cell>
          <cell r="C47" t="str">
            <v>80m/m</v>
          </cell>
          <cell r="D47">
            <v>13</v>
          </cell>
          <cell r="E47" t="str">
            <v>개소</v>
          </cell>
          <cell r="F47">
            <v>259</v>
          </cell>
          <cell r="G47">
            <v>3367</v>
          </cell>
          <cell r="H47">
            <v>10373</v>
          </cell>
          <cell r="I47">
            <v>134849</v>
          </cell>
          <cell r="J47">
            <v>0</v>
          </cell>
          <cell r="L47">
            <v>10632</v>
          </cell>
          <cell r="M47">
            <v>138216</v>
          </cell>
          <cell r="P47">
            <v>292</v>
          </cell>
          <cell r="R47">
            <v>11669</v>
          </cell>
        </row>
        <row r="48">
          <cell r="A48">
            <v>44</v>
          </cell>
          <cell r="B48" t="str">
            <v>주철관절단공(지하)</v>
          </cell>
          <cell r="C48" t="str">
            <v>80m/m</v>
          </cell>
          <cell r="D48">
            <v>28</v>
          </cell>
          <cell r="E48" t="str">
            <v>개소</v>
          </cell>
          <cell r="F48">
            <v>536</v>
          </cell>
          <cell r="G48">
            <v>15008</v>
          </cell>
          <cell r="H48">
            <v>10742</v>
          </cell>
          <cell r="I48">
            <v>300776</v>
          </cell>
          <cell r="J48">
            <v>112</v>
          </cell>
          <cell r="K48">
            <v>3136</v>
          </cell>
          <cell r="L48">
            <v>11390</v>
          </cell>
          <cell r="M48">
            <v>318920</v>
          </cell>
          <cell r="P48">
            <v>604</v>
          </cell>
          <cell r="R48">
            <v>12084</v>
          </cell>
          <cell r="T48">
            <v>126</v>
          </cell>
        </row>
        <row r="49">
          <cell r="A49">
            <v>45</v>
          </cell>
          <cell r="B49" t="str">
            <v>주철관절단공(지상)</v>
          </cell>
          <cell r="C49" t="str">
            <v>80m/m</v>
          </cell>
          <cell r="D49">
            <v>2</v>
          </cell>
          <cell r="E49" t="str">
            <v>개소</v>
          </cell>
          <cell r="F49">
            <v>536</v>
          </cell>
          <cell r="G49">
            <v>1072</v>
          </cell>
          <cell r="H49">
            <v>5371</v>
          </cell>
          <cell r="I49">
            <v>10742</v>
          </cell>
          <cell r="J49">
            <v>112</v>
          </cell>
          <cell r="K49">
            <v>224</v>
          </cell>
          <cell r="L49">
            <v>6019</v>
          </cell>
          <cell r="M49">
            <v>12038</v>
          </cell>
          <cell r="P49">
            <v>604</v>
          </cell>
          <cell r="R49">
            <v>6042</v>
          </cell>
          <cell r="T49">
            <v>126</v>
          </cell>
        </row>
        <row r="50">
          <cell r="A50">
            <v>46</v>
          </cell>
          <cell r="B50" t="str">
            <v>주철관절단공(지하)</v>
          </cell>
          <cell r="C50" t="str">
            <v>100m/m</v>
          </cell>
          <cell r="D50">
            <v>16</v>
          </cell>
          <cell r="E50" t="str">
            <v>개소</v>
          </cell>
          <cell r="F50">
            <v>586</v>
          </cell>
          <cell r="G50">
            <v>9376</v>
          </cell>
          <cell r="H50">
            <v>11747</v>
          </cell>
          <cell r="I50">
            <v>187952</v>
          </cell>
          <cell r="J50">
            <v>128</v>
          </cell>
          <cell r="K50">
            <v>2048</v>
          </cell>
          <cell r="L50">
            <v>12461</v>
          </cell>
          <cell r="M50">
            <v>199376</v>
          </cell>
          <cell r="P50">
            <v>660</v>
          </cell>
          <cell r="R50">
            <v>13214</v>
          </cell>
          <cell r="T50">
            <v>144</v>
          </cell>
        </row>
        <row r="51">
          <cell r="A51">
            <v>47</v>
          </cell>
          <cell r="B51" t="str">
            <v>주철관절단공(지상)</v>
          </cell>
          <cell r="C51" t="str">
            <v>100m/m</v>
          </cell>
          <cell r="D51">
            <v>1</v>
          </cell>
          <cell r="E51" t="str">
            <v>개소</v>
          </cell>
          <cell r="F51">
            <v>586</v>
          </cell>
          <cell r="G51">
            <v>586</v>
          </cell>
          <cell r="H51">
            <v>5873</v>
          </cell>
          <cell r="I51">
            <v>5873</v>
          </cell>
          <cell r="J51">
            <v>128</v>
          </cell>
          <cell r="K51">
            <v>128</v>
          </cell>
          <cell r="L51">
            <v>6587</v>
          </cell>
          <cell r="M51">
            <v>6587</v>
          </cell>
          <cell r="P51">
            <v>660</v>
          </cell>
          <cell r="R51">
            <v>6607</v>
          </cell>
          <cell r="T51">
            <v>144</v>
          </cell>
        </row>
        <row r="52">
          <cell r="A52">
            <v>48</v>
          </cell>
          <cell r="B52" t="str">
            <v>주철관절단공(지상)</v>
          </cell>
          <cell r="C52" t="str">
            <v>150m/m</v>
          </cell>
          <cell r="D52">
            <v>4</v>
          </cell>
          <cell r="E52" t="str">
            <v>개소</v>
          </cell>
          <cell r="F52">
            <v>667</v>
          </cell>
          <cell r="G52">
            <v>2668</v>
          </cell>
          <cell r="H52">
            <v>6676</v>
          </cell>
          <cell r="I52">
            <v>26704</v>
          </cell>
          <cell r="J52">
            <v>144</v>
          </cell>
          <cell r="K52">
            <v>576</v>
          </cell>
          <cell r="L52">
            <v>7487</v>
          </cell>
          <cell r="M52">
            <v>29948</v>
          </cell>
          <cell r="P52">
            <v>751</v>
          </cell>
          <cell r="R52">
            <v>7510</v>
          </cell>
          <cell r="T52">
            <v>162</v>
          </cell>
        </row>
        <row r="53">
          <cell r="A53">
            <v>49</v>
          </cell>
          <cell r="B53" t="str">
            <v>주철관절단공(지하)</v>
          </cell>
          <cell r="C53" t="str">
            <v>150m/m</v>
          </cell>
          <cell r="D53">
            <v>10</v>
          </cell>
          <cell r="E53" t="str">
            <v>개소</v>
          </cell>
          <cell r="F53">
            <v>667</v>
          </cell>
          <cell r="G53">
            <v>6670</v>
          </cell>
          <cell r="H53">
            <v>13353</v>
          </cell>
          <cell r="I53">
            <v>133530</v>
          </cell>
          <cell r="J53">
            <v>144</v>
          </cell>
          <cell r="K53">
            <v>1440</v>
          </cell>
          <cell r="L53">
            <v>14164</v>
          </cell>
          <cell r="M53">
            <v>141640</v>
          </cell>
          <cell r="P53">
            <v>751</v>
          </cell>
          <cell r="R53">
            <v>15021</v>
          </cell>
          <cell r="T53">
            <v>162</v>
          </cell>
        </row>
        <row r="54">
          <cell r="A54">
            <v>50</v>
          </cell>
          <cell r="B54" t="str">
            <v>주철관절단공(지상)</v>
          </cell>
          <cell r="C54" t="str">
            <v>200m/m</v>
          </cell>
          <cell r="D54">
            <v>45</v>
          </cell>
          <cell r="E54" t="str">
            <v>개소</v>
          </cell>
          <cell r="F54">
            <v>732</v>
          </cell>
          <cell r="G54">
            <v>32940</v>
          </cell>
          <cell r="H54">
            <v>7328</v>
          </cell>
          <cell r="I54">
            <v>329760</v>
          </cell>
          <cell r="J54">
            <v>160</v>
          </cell>
          <cell r="K54">
            <v>7200</v>
          </cell>
          <cell r="L54">
            <v>8220</v>
          </cell>
          <cell r="M54">
            <v>369900</v>
          </cell>
          <cell r="P54">
            <v>824</v>
          </cell>
          <cell r="R54">
            <v>8244</v>
          </cell>
          <cell r="T54">
            <v>180</v>
          </cell>
        </row>
        <row r="55">
          <cell r="A55">
            <v>51</v>
          </cell>
          <cell r="B55" t="str">
            <v>주철관절단공(지하)</v>
          </cell>
          <cell r="C55" t="str">
            <v>200m/m</v>
          </cell>
          <cell r="D55">
            <v>4</v>
          </cell>
          <cell r="E55" t="str">
            <v>개소</v>
          </cell>
          <cell r="F55">
            <v>732</v>
          </cell>
          <cell r="G55">
            <v>2928</v>
          </cell>
          <cell r="H55">
            <v>14658</v>
          </cell>
          <cell r="I55">
            <v>58632</v>
          </cell>
          <cell r="J55">
            <v>160</v>
          </cell>
          <cell r="K55">
            <v>640</v>
          </cell>
          <cell r="L55">
            <v>15550</v>
          </cell>
          <cell r="M55">
            <v>62200</v>
          </cell>
          <cell r="P55">
            <v>824</v>
          </cell>
          <cell r="R55">
            <v>16489</v>
          </cell>
          <cell r="T55">
            <v>180</v>
          </cell>
        </row>
        <row r="56">
          <cell r="A56">
            <v>52</v>
          </cell>
          <cell r="B56" t="str">
            <v>주철관절단공(지상)</v>
          </cell>
          <cell r="C56" t="str">
            <v>300m/m</v>
          </cell>
          <cell r="D56">
            <v>22</v>
          </cell>
          <cell r="E56" t="str">
            <v>개소</v>
          </cell>
          <cell r="F56">
            <v>1033</v>
          </cell>
          <cell r="G56">
            <v>22726</v>
          </cell>
          <cell r="H56">
            <v>10337</v>
          </cell>
          <cell r="I56">
            <v>227414</v>
          </cell>
          <cell r="J56">
            <v>192</v>
          </cell>
          <cell r="K56">
            <v>4224</v>
          </cell>
          <cell r="L56">
            <v>11562</v>
          </cell>
          <cell r="M56">
            <v>254364</v>
          </cell>
          <cell r="P56">
            <v>1162</v>
          </cell>
          <cell r="R56">
            <v>11628</v>
          </cell>
          <cell r="T56">
            <v>216</v>
          </cell>
        </row>
        <row r="57">
          <cell r="A57">
            <v>53</v>
          </cell>
          <cell r="B57" t="str">
            <v>주철관절단공(지하)</v>
          </cell>
          <cell r="C57" t="str">
            <v>400m/m</v>
          </cell>
          <cell r="D57">
            <v>4</v>
          </cell>
          <cell r="E57" t="str">
            <v>개소</v>
          </cell>
          <cell r="F57">
            <v>1193</v>
          </cell>
          <cell r="G57">
            <v>4772</v>
          </cell>
          <cell r="H57">
            <v>23886</v>
          </cell>
          <cell r="I57">
            <v>95544</v>
          </cell>
          <cell r="J57">
            <v>208</v>
          </cell>
          <cell r="K57">
            <v>832</v>
          </cell>
          <cell r="L57">
            <v>25287</v>
          </cell>
          <cell r="M57">
            <v>101148</v>
          </cell>
          <cell r="P57">
            <v>1343</v>
          </cell>
          <cell r="R57">
            <v>26869</v>
          </cell>
          <cell r="T57">
            <v>234</v>
          </cell>
        </row>
        <row r="58">
          <cell r="A58">
            <v>54</v>
          </cell>
          <cell r="B58" t="str">
            <v>제수변접합및부설</v>
          </cell>
          <cell r="C58" t="str">
            <v>300m/m</v>
          </cell>
          <cell r="D58">
            <v>4</v>
          </cell>
          <cell r="E58" t="str">
            <v>개소</v>
          </cell>
          <cell r="F58">
            <v>3259</v>
          </cell>
          <cell r="G58">
            <v>13036</v>
          </cell>
          <cell r="H58">
            <v>162882</v>
          </cell>
          <cell r="I58">
            <v>651528</v>
          </cell>
          <cell r="J58">
            <v>0</v>
          </cell>
          <cell r="L58">
            <v>166141</v>
          </cell>
          <cell r="M58">
            <v>664564</v>
          </cell>
          <cell r="P58">
            <v>3666</v>
          </cell>
          <cell r="R58">
            <v>183220</v>
          </cell>
        </row>
        <row r="59">
          <cell r="A59">
            <v>55</v>
          </cell>
          <cell r="B59" t="str">
            <v>제수변접합및부설</v>
          </cell>
          <cell r="C59" t="str">
            <v>200m/m</v>
          </cell>
          <cell r="D59">
            <v>8</v>
          </cell>
          <cell r="E59" t="str">
            <v>개소</v>
          </cell>
          <cell r="F59">
            <v>1212</v>
          </cell>
          <cell r="G59">
            <v>9696</v>
          </cell>
          <cell r="H59">
            <v>105551</v>
          </cell>
          <cell r="I59">
            <v>844408</v>
          </cell>
          <cell r="J59">
            <v>0</v>
          </cell>
          <cell r="L59">
            <v>106763</v>
          </cell>
          <cell r="M59">
            <v>854104</v>
          </cell>
          <cell r="P59">
            <v>1364</v>
          </cell>
          <cell r="R59">
            <v>118731</v>
          </cell>
        </row>
        <row r="60">
          <cell r="A60">
            <v>56</v>
          </cell>
          <cell r="B60" t="str">
            <v>제수변접합및부설</v>
          </cell>
          <cell r="C60" t="str">
            <v>150m/m</v>
          </cell>
          <cell r="D60">
            <v>8</v>
          </cell>
          <cell r="E60" t="str">
            <v>개소</v>
          </cell>
          <cell r="F60">
            <v>865</v>
          </cell>
          <cell r="G60">
            <v>6920</v>
          </cell>
          <cell r="H60">
            <v>79655</v>
          </cell>
          <cell r="I60">
            <v>637240</v>
          </cell>
          <cell r="J60">
            <v>0</v>
          </cell>
          <cell r="L60">
            <v>80520</v>
          </cell>
          <cell r="M60">
            <v>644160</v>
          </cell>
          <cell r="P60">
            <v>974</v>
          </cell>
          <cell r="R60">
            <v>89601</v>
          </cell>
        </row>
        <row r="61">
          <cell r="A61">
            <v>57</v>
          </cell>
          <cell r="B61" t="str">
            <v>제수변접합및부설</v>
          </cell>
          <cell r="C61" t="str">
            <v>100m/m</v>
          </cell>
          <cell r="D61">
            <v>10</v>
          </cell>
          <cell r="E61" t="str">
            <v>개소</v>
          </cell>
          <cell r="F61">
            <v>693</v>
          </cell>
          <cell r="G61">
            <v>6930</v>
          </cell>
          <cell r="H61">
            <v>72646</v>
          </cell>
          <cell r="I61">
            <v>726460</v>
          </cell>
          <cell r="J61">
            <v>0</v>
          </cell>
          <cell r="L61">
            <v>73339</v>
          </cell>
          <cell r="M61">
            <v>733390</v>
          </cell>
          <cell r="P61">
            <v>780</v>
          </cell>
          <cell r="R61">
            <v>81717</v>
          </cell>
        </row>
        <row r="62">
          <cell r="A62">
            <v>58</v>
          </cell>
          <cell r="B62" t="str">
            <v xml:space="preserve">제수변접합및부설  </v>
          </cell>
          <cell r="C62" t="str">
            <v>80m/m</v>
          </cell>
          <cell r="D62">
            <v>12</v>
          </cell>
          <cell r="E62" t="str">
            <v>개소</v>
          </cell>
          <cell r="F62">
            <v>519</v>
          </cell>
          <cell r="G62">
            <v>6228</v>
          </cell>
          <cell r="H62">
            <v>62263</v>
          </cell>
          <cell r="I62">
            <v>747156</v>
          </cell>
          <cell r="J62">
            <v>0</v>
          </cell>
          <cell r="L62">
            <v>62782</v>
          </cell>
          <cell r="M62">
            <v>753384</v>
          </cell>
          <cell r="P62">
            <v>584</v>
          </cell>
          <cell r="R62">
            <v>70038</v>
          </cell>
        </row>
        <row r="63">
          <cell r="A63">
            <v>59</v>
          </cell>
          <cell r="B63" t="str">
            <v>원형변실설치공</v>
          </cell>
          <cell r="C63" t="str">
            <v>300m/m</v>
          </cell>
          <cell r="D63">
            <v>4</v>
          </cell>
          <cell r="E63" t="str">
            <v>개소</v>
          </cell>
          <cell r="F63">
            <v>131210</v>
          </cell>
          <cell r="G63">
            <v>524840</v>
          </cell>
          <cell r="H63">
            <v>193095</v>
          </cell>
          <cell r="I63">
            <v>772380</v>
          </cell>
          <cell r="J63">
            <v>10059</v>
          </cell>
          <cell r="K63">
            <v>40236</v>
          </cell>
          <cell r="L63">
            <v>334364</v>
          </cell>
          <cell r="M63">
            <v>1337456</v>
          </cell>
          <cell r="P63">
            <v>147593</v>
          </cell>
          <cell r="R63">
            <v>217205</v>
          </cell>
          <cell r="T63">
            <v>11316</v>
          </cell>
        </row>
        <row r="64">
          <cell r="A64">
            <v>60</v>
          </cell>
          <cell r="B64" t="str">
            <v>원형변실설치공</v>
          </cell>
          <cell r="C64" t="str">
            <v>200m/m</v>
          </cell>
          <cell r="D64">
            <v>8</v>
          </cell>
          <cell r="E64" t="str">
            <v>개소</v>
          </cell>
          <cell r="F64">
            <v>120541</v>
          </cell>
          <cell r="G64">
            <v>964328</v>
          </cell>
          <cell r="H64">
            <v>187034</v>
          </cell>
          <cell r="I64">
            <v>1496272</v>
          </cell>
          <cell r="J64">
            <v>9804</v>
          </cell>
          <cell r="K64">
            <v>78432</v>
          </cell>
          <cell r="L64">
            <v>317379</v>
          </cell>
          <cell r="M64">
            <v>2539032</v>
          </cell>
          <cell r="P64">
            <v>135592</v>
          </cell>
          <cell r="R64">
            <v>210388</v>
          </cell>
          <cell r="T64">
            <v>11029</v>
          </cell>
        </row>
        <row r="65">
          <cell r="A65">
            <v>61</v>
          </cell>
          <cell r="B65" t="str">
            <v>원형변실설치공</v>
          </cell>
          <cell r="C65" t="str">
            <v>150m/m</v>
          </cell>
          <cell r="D65">
            <v>8</v>
          </cell>
          <cell r="E65" t="str">
            <v>개소</v>
          </cell>
          <cell r="F65">
            <v>113319</v>
          </cell>
          <cell r="G65">
            <v>906552</v>
          </cell>
          <cell r="H65">
            <v>184004</v>
          </cell>
          <cell r="I65">
            <v>1472032</v>
          </cell>
          <cell r="J65">
            <v>9676</v>
          </cell>
          <cell r="K65">
            <v>77408</v>
          </cell>
          <cell r="L65">
            <v>306999</v>
          </cell>
          <cell r="M65">
            <v>2455992</v>
          </cell>
          <cell r="P65">
            <v>127468</v>
          </cell>
          <cell r="R65">
            <v>206979</v>
          </cell>
          <cell r="T65">
            <v>10885</v>
          </cell>
        </row>
        <row r="66">
          <cell r="A66">
            <v>62</v>
          </cell>
          <cell r="B66" t="str">
            <v>원형변실설치공</v>
          </cell>
          <cell r="C66" t="str">
            <v>80-100m/m</v>
          </cell>
          <cell r="D66">
            <v>23</v>
          </cell>
          <cell r="E66" t="str">
            <v>개소</v>
          </cell>
          <cell r="F66">
            <v>107386</v>
          </cell>
          <cell r="G66">
            <v>2469878</v>
          </cell>
          <cell r="H66">
            <v>179457</v>
          </cell>
          <cell r="I66">
            <v>4127511</v>
          </cell>
          <cell r="J66">
            <v>9485</v>
          </cell>
          <cell r="K66">
            <v>218155</v>
          </cell>
          <cell r="L66">
            <v>296328</v>
          </cell>
          <cell r="M66">
            <v>6815544</v>
          </cell>
          <cell r="P66">
            <v>120795</v>
          </cell>
          <cell r="R66">
            <v>201865</v>
          </cell>
          <cell r="T66">
            <v>10670</v>
          </cell>
        </row>
        <row r="67">
          <cell r="A67">
            <v>63</v>
          </cell>
          <cell r="B67" t="str">
            <v>소화전철거,설치(지하식)</v>
          </cell>
          <cell r="C67" t="str">
            <v>100m/m</v>
          </cell>
          <cell r="D67">
            <v>7</v>
          </cell>
          <cell r="E67" t="str">
            <v>개소</v>
          </cell>
          <cell r="F67">
            <v>0</v>
          </cell>
          <cell r="H67">
            <v>32558</v>
          </cell>
          <cell r="I67">
            <v>227906</v>
          </cell>
          <cell r="J67">
            <v>0</v>
          </cell>
          <cell r="L67">
            <v>32558</v>
          </cell>
          <cell r="M67">
            <v>227906</v>
          </cell>
          <cell r="R67">
            <v>36624</v>
          </cell>
        </row>
        <row r="68">
          <cell r="A68">
            <v>64</v>
          </cell>
          <cell r="B68" t="str">
            <v>분수관분기공(13∼50)</v>
          </cell>
          <cell r="C68" t="str">
            <v>300m/m</v>
          </cell>
          <cell r="D68">
            <v>10</v>
          </cell>
          <cell r="E68" t="str">
            <v>개소</v>
          </cell>
          <cell r="F68">
            <v>0</v>
          </cell>
          <cell r="H68">
            <v>10813</v>
          </cell>
          <cell r="I68">
            <v>108130</v>
          </cell>
          <cell r="J68">
            <v>216</v>
          </cell>
          <cell r="K68">
            <v>2160</v>
          </cell>
          <cell r="L68">
            <v>11029</v>
          </cell>
          <cell r="M68">
            <v>110290</v>
          </cell>
          <cell r="R68">
            <v>12164</v>
          </cell>
          <cell r="T68">
            <v>243</v>
          </cell>
        </row>
        <row r="69">
          <cell r="A69">
            <v>65</v>
          </cell>
          <cell r="B69" t="str">
            <v>분수관분기공(13∼50)</v>
          </cell>
          <cell r="C69" t="str">
            <v>200m/m</v>
          </cell>
          <cell r="D69">
            <v>72</v>
          </cell>
          <cell r="E69" t="str">
            <v>개소</v>
          </cell>
          <cell r="F69">
            <v>0</v>
          </cell>
          <cell r="H69">
            <v>7443</v>
          </cell>
          <cell r="I69">
            <v>535896</v>
          </cell>
          <cell r="J69">
            <v>148</v>
          </cell>
          <cell r="K69">
            <v>10656</v>
          </cell>
          <cell r="L69">
            <v>7591</v>
          </cell>
          <cell r="M69">
            <v>546552</v>
          </cell>
          <cell r="R69">
            <v>8373</v>
          </cell>
          <cell r="T69">
            <v>167</v>
          </cell>
        </row>
        <row r="70">
          <cell r="A70">
            <v>66</v>
          </cell>
          <cell r="B70" t="str">
            <v>분수관분기공(13∼50)</v>
          </cell>
          <cell r="C70" t="str">
            <v>150m/m</v>
          </cell>
          <cell r="D70">
            <v>24</v>
          </cell>
          <cell r="E70" t="str">
            <v>개소</v>
          </cell>
          <cell r="F70">
            <v>0</v>
          </cell>
          <cell r="H70">
            <v>7008</v>
          </cell>
          <cell r="I70">
            <v>168192</v>
          </cell>
          <cell r="J70">
            <v>139</v>
          </cell>
          <cell r="K70">
            <v>3336</v>
          </cell>
          <cell r="L70">
            <v>7147</v>
          </cell>
          <cell r="M70">
            <v>171528</v>
          </cell>
          <cell r="R70">
            <v>7884</v>
          </cell>
          <cell r="T70">
            <v>157</v>
          </cell>
        </row>
        <row r="71">
          <cell r="A71">
            <v>67</v>
          </cell>
          <cell r="B71" t="str">
            <v>STS관부설공</v>
          </cell>
          <cell r="C71" t="str">
            <v>50m/m</v>
          </cell>
          <cell r="D71">
            <v>5</v>
          </cell>
          <cell r="E71" t="str">
            <v>m</v>
          </cell>
          <cell r="F71">
            <v>0</v>
          </cell>
          <cell r="H71">
            <v>7004</v>
          </cell>
          <cell r="I71">
            <v>35020</v>
          </cell>
          <cell r="J71">
            <v>209</v>
          </cell>
          <cell r="K71">
            <v>1045</v>
          </cell>
          <cell r="L71">
            <v>7213</v>
          </cell>
          <cell r="M71">
            <v>36065</v>
          </cell>
          <cell r="R71">
            <v>7879</v>
          </cell>
          <cell r="T71">
            <v>236</v>
          </cell>
        </row>
        <row r="72">
          <cell r="A72">
            <v>68</v>
          </cell>
          <cell r="B72" t="str">
            <v>STS관부설공</v>
          </cell>
          <cell r="C72" t="str">
            <v>40m/m</v>
          </cell>
          <cell r="D72">
            <v>20</v>
          </cell>
          <cell r="E72" t="str">
            <v>m</v>
          </cell>
          <cell r="F72">
            <v>0</v>
          </cell>
          <cell r="H72">
            <v>6084</v>
          </cell>
          <cell r="I72">
            <v>121680</v>
          </cell>
          <cell r="J72">
            <v>182</v>
          </cell>
          <cell r="K72">
            <v>3640</v>
          </cell>
          <cell r="L72">
            <v>6266</v>
          </cell>
          <cell r="M72">
            <v>125320</v>
          </cell>
          <cell r="R72">
            <v>6844</v>
          </cell>
          <cell r="T72">
            <v>205</v>
          </cell>
        </row>
        <row r="73">
          <cell r="A73">
            <v>69</v>
          </cell>
          <cell r="B73" t="str">
            <v>STS관부설공</v>
          </cell>
          <cell r="C73" t="str">
            <v>25m/m</v>
          </cell>
          <cell r="D73">
            <v>80</v>
          </cell>
          <cell r="E73" t="str">
            <v>m</v>
          </cell>
          <cell r="F73">
            <v>0</v>
          </cell>
          <cell r="H73">
            <v>3353</v>
          </cell>
          <cell r="I73">
            <v>268240</v>
          </cell>
          <cell r="J73">
            <v>100</v>
          </cell>
          <cell r="K73">
            <v>8000</v>
          </cell>
          <cell r="L73">
            <v>3453</v>
          </cell>
          <cell r="M73">
            <v>276240</v>
          </cell>
          <cell r="R73">
            <v>3772</v>
          </cell>
          <cell r="T73">
            <v>113</v>
          </cell>
        </row>
        <row r="74">
          <cell r="A74">
            <v>70</v>
          </cell>
          <cell r="B74" t="str">
            <v>STS관부설공</v>
          </cell>
          <cell r="C74" t="str">
            <v>20m/m</v>
          </cell>
          <cell r="D74">
            <v>120</v>
          </cell>
          <cell r="E74" t="str">
            <v>m</v>
          </cell>
          <cell r="F74">
            <v>0</v>
          </cell>
          <cell r="H74">
            <v>2807</v>
          </cell>
          <cell r="I74">
            <v>336840</v>
          </cell>
          <cell r="J74">
            <v>83</v>
          </cell>
          <cell r="K74">
            <v>9960</v>
          </cell>
          <cell r="L74">
            <v>2890</v>
          </cell>
          <cell r="M74">
            <v>346800</v>
          </cell>
          <cell r="R74">
            <v>3158</v>
          </cell>
          <cell r="T74">
            <v>94</v>
          </cell>
        </row>
        <row r="75">
          <cell r="A75">
            <v>71</v>
          </cell>
          <cell r="B75" t="str">
            <v>계량기철거공</v>
          </cell>
          <cell r="C75" t="str">
            <v>13m/m</v>
          </cell>
          <cell r="D75">
            <v>15</v>
          </cell>
          <cell r="E75" t="str">
            <v>개소</v>
          </cell>
          <cell r="F75">
            <v>0</v>
          </cell>
          <cell r="H75">
            <v>8075</v>
          </cell>
          <cell r="I75">
            <v>121125</v>
          </cell>
          <cell r="J75">
            <v>160</v>
          </cell>
          <cell r="K75">
            <v>2400</v>
          </cell>
          <cell r="L75">
            <v>8235</v>
          </cell>
          <cell r="M75">
            <v>123525</v>
          </cell>
          <cell r="R75">
            <v>9084</v>
          </cell>
          <cell r="T75">
            <v>181</v>
          </cell>
        </row>
        <row r="76">
          <cell r="A76">
            <v>72</v>
          </cell>
          <cell r="B76" t="str">
            <v>계량기철거공</v>
          </cell>
          <cell r="C76" t="str">
            <v>20∼25m/m</v>
          </cell>
          <cell r="D76">
            <v>16</v>
          </cell>
          <cell r="E76" t="str">
            <v>개소</v>
          </cell>
          <cell r="F76">
            <v>0</v>
          </cell>
          <cell r="H76">
            <v>10277</v>
          </cell>
          <cell r="I76">
            <v>164432</v>
          </cell>
          <cell r="J76">
            <v>205</v>
          </cell>
          <cell r="K76">
            <v>3280</v>
          </cell>
          <cell r="L76">
            <v>10482</v>
          </cell>
          <cell r="M76">
            <v>167712</v>
          </cell>
          <cell r="R76">
            <v>11561</v>
          </cell>
          <cell r="T76">
            <v>231</v>
          </cell>
        </row>
        <row r="77">
          <cell r="A77">
            <v>73</v>
          </cell>
          <cell r="B77" t="str">
            <v>계량기설치공</v>
          </cell>
          <cell r="C77" t="str">
            <v>13m/m</v>
          </cell>
          <cell r="D77">
            <v>15</v>
          </cell>
          <cell r="E77" t="str">
            <v>개소</v>
          </cell>
          <cell r="F77">
            <v>0</v>
          </cell>
          <cell r="H77">
            <v>16152</v>
          </cell>
          <cell r="I77">
            <v>242280</v>
          </cell>
          <cell r="J77">
            <v>322</v>
          </cell>
          <cell r="K77">
            <v>4830</v>
          </cell>
          <cell r="L77">
            <v>16474</v>
          </cell>
          <cell r="M77">
            <v>247110</v>
          </cell>
          <cell r="R77">
            <v>18169</v>
          </cell>
          <cell r="T77">
            <v>363</v>
          </cell>
        </row>
        <row r="78">
          <cell r="A78">
            <v>74</v>
          </cell>
          <cell r="B78" t="str">
            <v>계량기설치공</v>
          </cell>
          <cell r="C78" t="str">
            <v>20∼25m/m</v>
          </cell>
          <cell r="D78">
            <v>16</v>
          </cell>
          <cell r="E78" t="str">
            <v>개소</v>
          </cell>
          <cell r="F78">
            <v>0</v>
          </cell>
          <cell r="H78">
            <v>20557</v>
          </cell>
          <cell r="I78">
            <v>328912</v>
          </cell>
          <cell r="J78">
            <v>410</v>
          </cell>
          <cell r="K78">
            <v>6560</v>
          </cell>
          <cell r="L78">
            <v>20967</v>
          </cell>
          <cell r="M78">
            <v>335472</v>
          </cell>
          <cell r="R78">
            <v>23124</v>
          </cell>
          <cell r="T78">
            <v>462</v>
          </cell>
        </row>
        <row r="79">
          <cell r="A79">
            <v>75</v>
          </cell>
          <cell r="B79" t="str">
            <v>보호통설치공</v>
          </cell>
          <cell r="C79" t="str">
            <v>13m/m</v>
          </cell>
          <cell r="D79">
            <v>14</v>
          </cell>
          <cell r="E79" t="str">
            <v>개소</v>
          </cell>
          <cell r="F79">
            <v>0</v>
          </cell>
          <cell r="H79">
            <v>19822</v>
          </cell>
          <cell r="I79">
            <v>277508</v>
          </cell>
          <cell r="J79">
            <v>0</v>
          </cell>
          <cell r="L79">
            <v>19822</v>
          </cell>
          <cell r="M79">
            <v>277508</v>
          </cell>
          <cell r="R79">
            <v>22297</v>
          </cell>
        </row>
        <row r="80">
          <cell r="A80">
            <v>76</v>
          </cell>
          <cell r="B80" t="str">
            <v>보호통설치공</v>
          </cell>
          <cell r="C80" t="str">
            <v>20∼25m/m</v>
          </cell>
          <cell r="D80">
            <v>4</v>
          </cell>
          <cell r="E80" t="str">
            <v>개소</v>
          </cell>
          <cell r="F80">
            <v>0</v>
          </cell>
          <cell r="H80">
            <v>22760</v>
          </cell>
          <cell r="I80">
            <v>91040</v>
          </cell>
          <cell r="J80">
            <v>0</v>
          </cell>
          <cell r="L80">
            <v>22760</v>
          </cell>
          <cell r="M80">
            <v>91040</v>
          </cell>
          <cell r="R80">
            <v>25602</v>
          </cell>
        </row>
        <row r="81">
          <cell r="A81">
            <v>77</v>
          </cell>
          <cell r="B81" t="str">
            <v>와사관접합공</v>
          </cell>
          <cell r="C81" t="str">
            <v>13m/m</v>
          </cell>
          <cell r="D81">
            <v>28</v>
          </cell>
          <cell r="E81" t="str">
            <v>개소</v>
          </cell>
          <cell r="F81">
            <v>6</v>
          </cell>
          <cell r="G81">
            <v>168</v>
          </cell>
          <cell r="H81">
            <v>3035</v>
          </cell>
          <cell r="I81">
            <v>84980</v>
          </cell>
          <cell r="J81">
            <v>90</v>
          </cell>
          <cell r="K81">
            <v>2520</v>
          </cell>
          <cell r="L81">
            <v>3131</v>
          </cell>
          <cell r="M81">
            <v>87668</v>
          </cell>
          <cell r="P81">
            <v>7</v>
          </cell>
          <cell r="R81">
            <v>3414</v>
          </cell>
          <cell r="T81">
            <v>102</v>
          </cell>
        </row>
        <row r="82">
          <cell r="A82">
            <v>78</v>
          </cell>
          <cell r="B82" t="str">
            <v>와사관접합공</v>
          </cell>
          <cell r="C82" t="str">
            <v>20m/m</v>
          </cell>
          <cell r="D82">
            <v>76</v>
          </cell>
          <cell r="E82" t="str">
            <v>개소</v>
          </cell>
          <cell r="F82">
            <v>11</v>
          </cell>
          <cell r="G82">
            <v>836</v>
          </cell>
          <cell r="H82">
            <v>3468</v>
          </cell>
          <cell r="I82">
            <v>263568</v>
          </cell>
          <cell r="J82">
            <v>104</v>
          </cell>
          <cell r="K82">
            <v>7904</v>
          </cell>
          <cell r="L82">
            <v>3583</v>
          </cell>
          <cell r="M82">
            <v>272308</v>
          </cell>
          <cell r="P82">
            <v>13</v>
          </cell>
          <cell r="R82">
            <v>3902</v>
          </cell>
          <cell r="T82">
            <v>117</v>
          </cell>
        </row>
        <row r="83">
          <cell r="A83">
            <v>79</v>
          </cell>
          <cell r="B83" t="str">
            <v>와사관접합공</v>
          </cell>
          <cell r="C83" t="str">
            <v>25m/m</v>
          </cell>
          <cell r="D83">
            <v>58</v>
          </cell>
          <cell r="E83" t="str">
            <v>개소</v>
          </cell>
          <cell r="F83">
            <v>20</v>
          </cell>
          <cell r="G83">
            <v>1160</v>
          </cell>
          <cell r="H83">
            <v>4770</v>
          </cell>
          <cell r="I83">
            <v>276660</v>
          </cell>
          <cell r="J83">
            <v>142</v>
          </cell>
          <cell r="K83">
            <v>8236</v>
          </cell>
          <cell r="L83">
            <v>4932</v>
          </cell>
          <cell r="M83">
            <v>286056</v>
          </cell>
          <cell r="P83">
            <v>23</v>
          </cell>
          <cell r="R83">
            <v>5366</v>
          </cell>
          <cell r="T83">
            <v>160</v>
          </cell>
        </row>
        <row r="84">
          <cell r="A84">
            <v>80</v>
          </cell>
          <cell r="B84" t="str">
            <v>와사관접합공</v>
          </cell>
          <cell r="C84" t="str">
            <v>40m/m</v>
          </cell>
          <cell r="D84">
            <v>14</v>
          </cell>
          <cell r="E84" t="str">
            <v>개소</v>
          </cell>
          <cell r="F84">
            <v>55</v>
          </cell>
          <cell r="G84">
            <v>770</v>
          </cell>
          <cell r="H84">
            <v>6070</v>
          </cell>
          <cell r="I84">
            <v>84980</v>
          </cell>
          <cell r="J84">
            <v>181</v>
          </cell>
          <cell r="K84">
            <v>2534</v>
          </cell>
          <cell r="L84">
            <v>6306</v>
          </cell>
          <cell r="M84">
            <v>88284</v>
          </cell>
          <cell r="P84">
            <v>62</v>
          </cell>
          <cell r="R84">
            <v>6829</v>
          </cell>
          <cell r="T84">
            <v>204</v>
          </cell>
        </row>
        <row r="85">
          <cell r="A85">
            <v>81</v>
          </cell>
          <cell r="B85" t="str">
            <v>와사관접합공</v>
          </cell>
          <cell r="C85" t="str">
            <v>50m/m</v>
          </cell>
          <cell r="D85">
            <v>2</v>
          </cell>
          <cell r="E85" t="str">
            <v>개소</v>
          </cell>
          <cell r="F85">
            <v>91</v>
          </cell>
          <cell r="G85">
            <v>182</v>
          </cell>
          <cell r="H85">
            <v>7371</v>
          </cell>
          <cell r="I85">
            <v>14742</v>
          </cell>
          <cell r="J85">
            <v>220</v>
          </cell>
          <cell r="K85">
            <v>440</v>
          </cell>
          <cell r="L85">
            <v>7682</v>
          </cell>
          <cell r="M85">
            <v>15364</v>
          </cell>
          <cell r="P85">
            <v>103</v>
          </cell>
          <cell r="R85">
            <v>8292</v>
          </cell>
          <cell r="T85">
            <v>248</v>
          </cell>
        </row>
        <row r="86">
          <cell r="A86">
            <v>82</v>
          </cell>
          <cell r="B86" t="str">
            <v>소     계</v>
          </cell>
          <cell r="F86">
            <v>0</v>
          </cell>
          <cell r="G86">
            <v>5028624</v>
          </cell>
          <cell r="H86">
            <v>0</v>
          </cell>
          <cell r="I86">
            <v>39959968</v>
          </cell>
          <cell r="J86">
            <v>0</v>
          </cell>
          <cell r="K86">
            <v>513167</v>
          </cell>
          <cell r="M86">
            <v>45501759</v>
          </cell>
        </row>
        <row r="87">
          <cell r="A87">
            <v>83</v>
          </cell>
          <cell r="B87" t="str">
            <v>3. 부대공</v>
          </cell>
          <cell r="F87">
            <v>0</v>
          </cell>
          <cell r="H87">
            <v>0</v>
          </cell>
          <cell r="J87">
            <v>0</v>
          </cell>
        </row>
        <row r="88">
          <cell r="A88">
            <v>84</v>
          </cell>
          <cell r="B88" t="str">
            <v xml:space="preserve">가설창고(콘테이너2.4*6m) </v>
          </cell>
          <cell r="C88" t="str">
            <v>6개월미만</v>
          </cell>
          <cell r="D88">
            <v>1</v>
          </cell>
          <cell r="E88" t="str">
            <v>개소</v>
          </cell>
          <cell r="F88">
            <v>0</v>
          </cell>
          <cell r="H88">
            <v>0</v>
          </cell>
          <cell r="J88">
            <v>383415</v>
          </cell>
          <cell r="K88">
            <v>383415</v>
          </cell>
          <cell r="L88">
            <v>383415</v>
          </cell>
          <cell r="M88">
            <v>383415</v>
          </cell>
          <cell r="T88">
            <v>431289</v>
          </cell>
        </row>
        <row r="89">
          <cell r="A89">
            <v>85</v>
          </cell>
          <cell r="B89" t="str">
            <v>안전보호책제작</v>
          </cell>
          <cell r="C89" t="str">
            <v>6개월미만</v>
          </cell>
          <cell r="D89">
            <v>18</v>
          </cell>
          <cell r="E89" t="str">
            <v>m</v>
          </cell>
          <cell r="F89">
            <v>0</v>
          </cell>
          <cell r="H89">
            <v>0</v>
          </cell>
          <cell r="J89">
            <v>4412</v>
          </cell>
          <cell r="K89">
            <v>79416</v>
          </cell>
          <cell r="L89">
            <v>4412</v>
          </cell>
          <cell r="M89">
            <v>79416</v>
          </cell>
          <cell r="T89">
            <v>4963</v>
          </cell>
        </row>
        <row r="90">
          <cell r="A90">
            <v>86</v>
          </cell>
          <cell r="B90" t="str">
            <v>안전보호책설치및철거</v>
          </cell>
          <cell r="D90">
            <v>1600</v>
          </cell>
          <cell r="E90" t="str">
            <v>m</v>
          </cell>
          <cell r="F90">
            <v>0</v>
          </cell>
          <cell r="H90">
            <v>0</v>
          </cell>
          <cell r="J90">
            <v>666</v>
          </cell>
          <cell r="K90">
            <v>1065600</v>
          </cell>
          <cell r="L90">
            <v>666</v>
          </cell>
          <cell r="M90">
            <v>1065600</v>
          </cell>
          <cell r="T90">
            <v>750</v>
          </cell>
        </row>
        <row r="91">
          <cell r="A91">
            <v>87</v>
          </cell>
          <cell r="B91" t="str">
            <v>수채공(80∼350mm)</v>
          </cell>
          <cell r="C91" t="str">
            <v>50m/m</v>
          </cell>
          <cell r="D91">
            <v>5</v>
          </cell>
          <cell r="E91" t="str">
            <v>HR</v>
          </cell>
          <cell r="F91">
            <v>642</v>
          </cell>
          <cell r="G91">
            <v>3210</v>
          </cell>
          <cell r="H91">
            <v>5063</v>
          </cell>
          <cell r="I91">
            <v>25315</v>
          </cell>
          <cell r="J91">
            <v>93</v>
          </cell>
          <cell r="K91">
            <v>465</v>
          </cell>
          <cell r="L91">
            <v>5798</v>
          </cell>
          <cell r="M91">
            <v>28990</v>
          </cell>
          <cell r="P91">
            <v>723</v>
          </cell>
          <cell r="R91">
            <v>5696</v>
          </cell>
          <cell r="T91">
            <v>105</v>
          </cell>
        </row>
        <row r="92">
          <cell r="A92">
            <v>88</v>
          </cell>
          <cell r="B92" t="str">
            <v>하수도복구공</v>
          </cell>
          <cell r="C92" t="str">
            <v>450m/m</v>
          </cell>
          <cell r="D92">
            <v>5</v>
          </cell>
          <cell r="E92" t="str">
            <v>m</v>
          </cell>
          <cell r="F92">
            <v>11255</v>
          </cell>
          <cell r="G92">
            <v>56275</v>
          </cell>
          <cell r="H92">
            <v>0</v>
          </cell>
          <cell r="J92">
            <v>28323</v>
          </cell>
          <cell r="K92">
            <v>141615</v>
          </cell>
          <cell r="L92">
            <v>39578</v>
          </cell>
          <cell r="M92">
            <v>197890</v>
          </cell>
          <cell r="P92">
            <v>12661</v>
          </cell>
          <cell r="T92">
            <v>31860</v>
          </cell>
        </row>
        <row r="93">
          <cell r="A93">
            <v>89</v>
          </cell>
          <cell r="B93" t="str">
            <v>하수도복구공</v>
          </cell>
          <cell r="C93" t="str">
            <v>PVC100m/m</v>
          </cell>
          <cell r="D93">
            <v>100</v>
          </cell>
          <cell r="E93" t="str">
            <v>m</v>
          </cell>
          <cell r="F93">
            <v>2160</v>
          </cell>
          <cell r="G93">
            <v>216000</v>
          </cell>
          <cell r="H93">
            <v>0</v>
          </cell>
          <cell r="J93">
            <v>3300</v>
          </cell>
          <cell r="K93">
            <v>330000</v>
          </cell>
          <cell r="L93">
            <v>5460</v>
          </cell>
          <cell r="M93">
            <v>546000</v>
          </cell>
          <cell r="P93">
            <v>2430</v>
          </cell>
          <cell r="T93">
            <v>3713</v>
          </cell>
        </row>
        <row r="94">
          <cell r="A94">
            <v>90</v>
          </cell>
          <cell r="B94" t="str">
            <v>일시급수공(A)</v>
          </cell>
          <cell r="C94" t="str">
            <v xml:space="preserve">D=300 </v>
          </cell>
          <cell r="D94">
            <v>15</v>
          </cell>
          <cell r="E94" t="str">
            <v>개소</v>
          </cell>
          <cell r="F94">
            <v>1033</v>
          </cell>
          <cell r="G94">
            <v>15495</v>
          </cell>
          <cell r="H94">
            <v>117342</v>
          </cell>
          <cell r="I94">
            <v>1760130</v>
          </cell>
          <cell r="J94">
            <v>192</v>
          </cell>
          <cell r="K94">
            <v>2880</v>
          </cell>
          <cell r="L94">
            <v>118567</v>
          </cell>
          <cell r="M94">
            <v>1778505</v>
          </cell>
          <cell r="P94">
            <v>1162</v>
          </cell>
          <cell r="R94">
            <v>131994</v>
          </cell>
          <cell r="T94">
            <v>216</v>
          </cell>
        </row>
        <row r="95">
          <cell r="A95">
            <v>91</v>
          </cell>
          <cell r="B95" t="str">
            <v>일시급수공(B)</v>
          </cell>
          <cell r="C95" t="str">
            <v xml:space="preserve">D=200 </v>
          </cell>
          <cell r="D95">
            <v>15</v>
          </cell>
          <cell r="E95" t="str">
            <v>개소</v>
          </cell>
          <cell r="F95">
            <v>732</v>
          </cell>
          <cell r="G95">
            <v>10980</v>
          </cell>
          <cell r="H95">
            <v>81505</v>
          </cell>
          <cell r="I95">
            <v>1222575</v>
          </cell>
          <cell r="J95">
            <v>160</v>
          </cell>
          <cell r="K95">
            <v>2400</v>
          </cell>
          <cell r="L95">
            <v>82397</v>
          </cell>
          <cell r="M95">
            <v>1235955</v>
          </cell>
          <cell r="P95">
            <v>824</v>
          </cell>
          <cell r="R95">
            <v>91682</v>
          </cell>
          <cell r="T95">
            <v>180</v>
          </cell>
        </row>
        <row r="96">
          <cell r="A96">
            <v>92</v>
          </cell>
          <cell r="B96" t="str">
            <v>일시급수공(C)</v>
          </cell>
          <cell r="C96" t="str">
            <v xml:space="preserve">D=150 </v>
          </cell>
          <cell r="D96">
            <v>5</v>
          </cell>
          <cell r="E96" t="str">
            <v>개소</v>
          </cell>
          <cell r="F96">
            <v>667</v>
          </cell>
          <cell r="G96">
            <v>3335</v>
          </cell>
          <cell r="H96">
            <v>49211</v>
          </cell>
          <cell r="I96">
            <v>246055</v>
          </cell>
          <cell r="J96">
            <v>144</v>
          </cell>
          <cell r="K96">
            <v>720</v>
          </cell>
          <cell r="L96">
            <v>50022</v>
          </cell>
          <cell r="M96">
            <v>250110</v>
          </cell>
          <cell r="P96">
            <v>751</v>
          </cell>
          <cell r="R96">
            <v>55356</v>
          </cell>
          <cell r="T96">
            <v>162</v>
          </cell>
        </row>
        <row r="97">
          <cell r="A97">
            <v>93</v>
          </cell>
          <cell r="B97" t="str">
            <v>일시급수공(D)</v>
          </cell>
          <cell r="C97" t="str">
            <v xml:space="preserve">  D=80</v>
          </cell>
          <cell r="D97">
            <v>5</v>
          </cell>
          <cell r="E97" t="str">
            <v>개소</v>
          </cell>
          <cell r="F97">
            <v>1073</v>
          </cell>
          <cell r="G97">
            <v>5365</v>
          </cell>
          <cell r="H97">
            <v>49712</v>
          </cell>
          <cell r="I97">
            <v>248560</v>
          </cell>
          <cell r="J97">
            <v>224</v>
          </cell>
          <cell r="K97">
            <v>1120</v>
          </cell>
          <cell r="L97">
            <v>51009</v>
          </cell>
          <cell r="M97">
            <v>255045</v>
          </cell>
          <cell r="P97">
            <v>1208</v>
          </cell>
          <cell r="R97">
            <v>55920</v>
          </cell>
          <cell r="T97">
            <v>252</v>
          </cell>
        </row>
        <row r="98">
          <cell r="A98">
            <v>94</v>
          </cell>
          <cell r="B98" t="str">
            <v>임시통행발판</v>
          </cell>
          <cell r="C98" t="str">
            <v xml:space="preserve"> </v>
          </cell>
          <cell r="D98">
            <v>10</v>
          </cell>
          <cell r="E98" t="str">
            <v>개소</v>
          </cell>
          <cell r="F98">
            <v>0</v>
          </cell>
          <cell r="H98">
            <v>0</v>
          </cell>
          <cell r="J98">
            <v>2905</v>
          </cell>
          <cell r="K98">
            <v>29050</v>
          </cell>
          <cell r="L98">
            <v>2905</v>
          </cell>
          <cell r="M98">
            <v>29050</v>
          </cell>
          <cell r="T98">
            <v>3268</v>
          </cell>
        </row>
        <row r="99">
          <cell r="A99">
            <v>95</v>
          </cell>
          <cell r="B99" t="str">
            <v>철거자재운반</v>
          </cell>
          <cell r="C99" t="str">
            <v xml:space="preserve"> </v>
          </cell>
          <cell r="D99">
            <v>2</v>
          </cell>
          <cell r="E99" t="str">
            <v>회</v>
          </cell>
          <cell r="F99">
            <v>0</v>
          </cell>
          <cell r="H99">
            <v>0</v>
          </cell>
          <cell r="J99">
            <v>55574</v>
          </cell>
          <cell r="K99">
            <v>111148</v>
          </cell>
          <cell r="L99">
            <v>55574</v>
          </cell>
          <cell r="M99">
            <v>111148</v>
          </cell>
          <cell r="T99">
            <v>62513</v>
          </cell>
        </row>
        <row r="100">
          <cell r="A100">
            <v>96</v>
          </cell>
          <cell r="B100" t="str">
            <v>자재운반비</v>
          </cell>
          <cell r="D100">
            <v>1</v>
          </cell>
          <cell r="E100" t="str">
            <v>식</v>
          </cell>
          <cell r="F100">
            <v>0</v>
          </cell>
          <cell r="H100">
            <v>0</v>
          </cell>
          <cell r="J100">
            <v>1151303</v>
          </cell>
          <cell r="K100">
            <v>1151303</v>
          </cell>
          <cell r="L100">
            <v>1151303</v>
          </cell>
          <cell r="M100">
            <v>1151303</v>
          </cell>
          <cell r="T100">
            <v>1295054</v>
          </cell>
        </row>
        <row r="101">
          <cell r="A101">
            <v>97</v>
          </cell>
          <cell r="B101" t="str">
            <v>전주보호공</v>
          </cell>
          <cell r="D101">
            <v>5</v>
          </cell>
          <cell r="E101" t="str">
            <v>개소</v>
          </cell>
          <cell r="F101">
            <v>0</v>
          </cell>
          <cell r="H101">
            <v>0</v>
          </cell>
          <cell r="J101">
            <v>20481</v>
          </cell>
          <cell r="K101">
            <v>102405</v>
          </cell>
          <cell r="L101">
            <v>20481</v>
          </cell>
          <cell r="M101">
            <v>102405</v>
          </cell>
          <cell r="T101">
            <v>23039</v>
          </cell>
        </row>
        <row r="102">
          <cell r="A102">
            <v>98</v>
          </cell>
          <cell r="B102" t="str">
            <v>방진덮개설치 및 철거</v>
          </cell>
          <cell r="D102">
            <v>553</v>
          </cell>
          <cell r="E102" t="str">
            <v>㎡</v>
          </cell>
          <cell r="F102">
            <v>800</v>
          </cell>
          <cell r="G102">
            <v>442400</v>
          </cell>
          <cell r="H102">
            <v>168</v>
          </cell>
          <cell r="I102">
            <v>92904</v>
          </cell>
          <cell r="J102">
            <v>0</v>
          </cell>
          <cell r="L102">
            <v>968</v>
          </cell>
          <cell r="M102">
            <v>535304</v>
          </cell>
          <cell r="P102">
            <v>900</v>
          </cell>
          <cell r="R102">
            <v>189</v>
          </cell>
        </row>
        <row r="103">
          <cell r="A103">
            <v>99</v>
          </cell>
          <cell r="B103" t="str">
            <v>케이블보호공</v>
          </cell>
          <cell r="D103">
            <v>10</v>
          </cell>
          <cell r="E103" t="str">
            <v>개소</v>
          </cell>
          <cell r="F103">
            <v>0</v>
          </cell>
          <cell r="H103">
            <v>0</v>
          </cell>
          <cell r="J103">
            <v>11845</v>
          </cell>
          <cell r="K103">
            <v>118450</v>
          </cell>
          <cell r="L103">
            <v>11845</v>
          </cell>
          <cell r="M103">
            <v>118450</v>
          </cell>
          <cell r="T103">
            <v>13325</v>
          </cell>
        </row>
        <row r="104">
          <cell r="A104">
            <v>100</v>
          </cell>
          <cell r="B104" t="str">
            <v>소    계</v>
          </cell>
          <cell r="G104">
            <v>753060</v>
          </cell>
          <cell r="I104">
            <v>3595539</v>
          </cell>
          <cell r="K104">
            <v>3519987</v>
          </cell>
          <cell r="M104">
            <v>7868586</v>
          </cell>
        </row>
        <row r="105">
          <cell r="A105">
            <v>101</v>
          </cell>
          <cell r="B105" t="str">
            <v>합    계</v>
          </cell>
          <cell r="G105">
            <v>10762447</v>
          </cell>
          <cell r="I105">
            <v>82185353</v>
          </cell>
          <cell r="K105">
            <v>7145266</v>
          </cell>
          <cell r="M105">
            <v>100093066</v>
          </cell>
        </row>
      </sheetData>
      <sheetData sheetId="1" refreshError="1">
        <row r="5">
          <cell r="A5">
            <v>1</v>
          </cell>
          <cell r="B5" t="str">
            <v>볼트.너트(24*100)</v>
          </cell>
          <cell r="C5">
            <v>400</v>
          </cell>
          <cell r="D5">
            <v>2</v>
          </cell>
          <cell r="E5" t="str">
            <v>조</v>
          </cell>
          <cell r="F5">
            <v>12147</v>
          </cell>
          <cell r="G5">
            <v>24294</v>
          </cell>
        </row>
        <row r="6">
          <cell r="A6">
            <v>2</v>
          </cell>
          <cell r="B6" t="str">
            <v>볼트.너트(20*90)</v>
          </cell>
          <cell r="C6">
            <v>300</v>
          </cell>
          <cell r="D6">
            <v>1</v>
          </cell>
          <cell r="E6" t="str">
            <v>조</v>
          </cell>
          <cell r="F6">
            <v>5056</v>
          </cell>
          <cell r="G6">
            <v>5056</v>
          </cell>
        </row>
        <row r="7">
          <cell r="A7">
            <v>3</v>
          </cell>
          <cell r="B7" t="str">
            <v>볼트.너트(20*80)</v>
          </cell>
          <cell r="C7">
            <v>200</v>
          </cell>
          <cell r="D7">
            <v>6</v>
          </cell>
          <cell r="E7" t="str">
            <v>조</v>
          </cell>
          <cell r="F7">
            <v>3520</v>
          </cell>
          <cell r="G7">
            <v>21120</v>
          </cell>
        </row>
        <row r="8">
          <cell r="A8">
            <v>4</v>
          </cell>
          <cell r="B8" t="str">
            <v>볼트.너트(20*80)</v>
          </cell>
          <cell r="C8">
            <v>150</v>
          </cell>
          <cell r="D8">
            <v>9</v>
          </cell>
          <cell r="E8" t="str">
            <v>조</v>
          </cell>
          <cell r="F8">
            <v>3520</v>
          </cell>
          <cell r="G8">
            <v>31680</v>
          </cell>
        </row>
        <row r="9">
          <cell r="A9">
            <v>5</v>
          </cell>
          <cell r="B9" t="str">
            <v>볼트.너트(16*75)</v>
          </cell>
          <cell r="C9">
            <v>100</v>
          </cell>
          <cell r="D9">
            <v>10</v>
          </cell>
          <cell r="E9" t="str">
            <v>조</v>
          </cell>
          <cell r="F9">
            <v>2503</v>
          </cell>
          <cell r="G9">
            <v>25030</v>
          </cell>
        </row>
        <row r="10">
          <cell r="A10">
            <v>6</v>
          </cell>
          <cell r="B10" t="str">
            <v>볼트.너트(16*75)</v>
          </cell>
          <cell r="C10">
            <v>80</v>
          </cell>
          <cell r="D10">
            <v>12</v>
          </cell>
          <cell r="E10" t="str">
            <v>조</v>
          </cell>
          <cell r="F10">
            <v>1251</v>
          </cell>
          <cell r="G10">
            <v>15012</v>
          </cell>
        </row>
        <row r="11">
          <cell r="A11">
            <v>7</v>
          </cell>
          <cell r="B11" t="str">
            <v>KU</v>
          </cell>
          <cell r="C11">
            <v>13</v>
          </cell>
          <cell r="D11">
            <v>14</v>
          </cell>
          <cell r="E11" t="str">
            <v>개</v>
          </cell>
          <cell r="F11">
            <v>1982</v>
          </cell>
          <cell r="G11">
            <v>27748</v>
          </cell>
        </row>
        <row r="12">
          <cell r="A12">
            <v>8</v>
          </cell>
          <cell r="B12" t="str">
            <v>KU</v>
          </cell>
          <cell r="C12">
            <v>20</v>
          </cell>
          <cell r="D12">
            <v>1</v>
          </cell>
          <cell r="E12" t="str">
            <v>개</v>
          </cell>
          <cell r="F12">
            <v>3022</v>
          </cell>
          <cell r="G12">
            <v>3022</v>
          </cell>
        </row>
        <row r="13">
          <cell r="A13">
            <v>9</v>
          </cell>
          <cell r="B13" t="str">
            <v>KU</v>
          </cell>
          <cell r="C13">
            <v>25</v>
          </cell>
          <cell r="D13">
            <v>4</v>
          </cell>
          <cell r="E13" t="str">
            <v>개</v>
          </cell>
          <cell r="F13">
            <v>4027</v>
          </cell>
          <cell r="G13">
            <v>16108</v>
          </cell>
        </row>
        <row r="14">
          <cell r="A14">
            <v>10</v>
          </cell>
          <cell r="B14" t="str">
            <v>KU</v>
          </cell>
          <cell r="C14">
            <v>50</v>
          </cell>
          <cell r="D14">
            <v>1</v>
          </cell>
          <cell r="E14" t="str">
            <v>개</v>
          </cell>
          <cell r="F14">
            <v>11379</v>
          </cell>
          <cell r="G14">
            <v>11379</v>
          </cell>
        </row>
        <row r="15">
          <cell r="A15">
            <v>11</v>
          </cell>
          <cell r="B15" t="str">
            <v>BS</v>
          </cell>
          <cell r="C15">
            <v>40</v>
          </cell>
          <cell r="D15">
            <v>14</v>
          </cell>
          <cell r="E15" t="str">
            <v>개</v>
          </cell>
          <cell r="F15">
            <v>2755</v>
          </cell>
          <cell r="G15">
            <v>38570</v>
          </cell>
        </row>
        <row r="16">
          <cell r="A16">
            <v>12</v>
          </cell>
          <cell r="B16" t="str">
            <v>BS</v>
          </cell>
          <cell r="C16">
            <v>50</v>
          </cell>
          <cell r="D16">
            <v>2</v>
          </cell>
          <cell r="E16" t="str">
            <v>개</v>
          </cell>
          <cell r="F16">
            <v>3307</v>
          </cell>
          <cell r="G16">
            <v>6614</v>
          </cell>
        </row>
        <row r="17">
          <cell r="A17">
            <v>13</v>
          </cell>
          <cell r="B17" t="str">
            <v>청동밸브</v>
          </cell>
          <cell r="C17">
            <v>25</v>
          </cell>
          <cell r="D17">
            <v>9</v>
          </cell>
          <cell r="E17" t="str">
            <v>개</v>
          </cell>
          <cell r="F17">
            <v>9067</v>
          </cell>
          <cell r="G17">
            <v>81603</v>
          </cell>
        </row>
        <row r="18">
          <cell r="A18">
            <v>14</v>
          </cell>
          <cell r="B18" t="str">
            <v xml:space="preserve">공사실명제표지판 </v>
          </cell>
          <cell r="C18" t="str">
            <v>관로용</v>
          </cell>
          <cell r="D18">
            <v>740</v>
          </cell>
          <cell r="E18" t="str">
            <v>개</v>
          </cell>
          <cell r="F18">
            <v>248</v>
          </cell>
          <cell r="G18">
            <v>183520</v>
          </cell>
        </row>
        <row r="19">
          <cell r="A19">
            <v>15</v>
          </cell>
          <cell r="B19" t="str">
            <v xml:space="preserve">공사실명제표지판 </v>
          </cell>
          <cell r="C19" t="str">
            <v>변실용</v>
          </cell>
          <cell r="D19">
            <v>50</v>
          </cell>
          <cell r="E19" t="str">
            <v>개</v>
          </cell>
          <cell r="F19">
            <v>2489</v>
          </cell>
          <cell r="G19">
            <v>124450</v>
          </cell>
        </row>
      </sheetData>
      <sheetData sheetId="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서"/>
      <sheetName val="기초자료입력"/>
      <sheetName val="내역서갑지"/>
      <sheetName val="총 괄 표"/>
      <sheetName val="실시설계비"/>
      <sheetName val="측 량 비"/>
      <sheetName val="측량일위대가"/>
      <sheetName val="토질조사비"/>
      <sheetName val="토질일위대가"/>
      <sheetName val="도서인쇄비"/>
      <sheetName val="도서일위대가"/>
    </sheetNames>
    <sheetDataSet>
      <sheetData sheetId="0" refreshError="1"/>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요자재집계"/>
      <sheetName val="재료산출"/>
      <sheetName val="수량집계표"/>
      <sheetName val="수량산출"/>
      <sheetName val="확폭수량산출"/>
      <sheetName val="접속도로수량"/>
      <sheetName val="설치현황"/>
      <sheetName val="단위수량"/>
    </sheetNames>
    <sheetDataSet>
      <sheetData sheetId="0"/>
      <sheetData sheetId="1"/>
      <sheetData sheetId="2"/>
      <sheetData sheetId="3"/>
      <sheetData sheetId="4"/>
      <sheetData sheetId="5"/>
      <sheetData sheetId="6"/>
      <sheetData sheetId="7">
        <row r="40">
          <cell r="K40">
            <v>6</v>
          </cell>
        </row>
        <row r="41">
          <cell r="K41">
            <v>6</v>
          </cell>
        </row>
        <row r="42">
          <cell r="K42">
            <v>6</v>
          </cell>
        </row>
        <row r="43">
          <cell r="K43">
            <v>6</v>
          </cell>
        </row>
        <row r="44">
          <cell r="K44">
            <v>0.18</v>
          </cell>
        </row>
        <row r="45">
          <cell r="K45">
            <v>0.18</v>
          </cell>
        </row>
      </sheetData>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요자재집계"/>
      <sheetName val="재료산출"/>
      <sheetName val="수량집계표"/>
      <sheetName val="수량산출"/>
      <sheetName val="확폭수량산출"/>
      <sheetName val="접속도로수량"/>
      <sheetName val="설치현황"/>
      <sheetName val="단위수량"/>
    </sheetNames>
    <sheetDataSet>
      <sheetData sheetId="0"/>
      <sheetData sheetId="1"/>
      <sheetData sheetId="2"/>
      <sheetData sheetId="3"/>
      <sheetData sheetId="4"/>
      <sheetData sheetId="5"/>
      <sheetData sheetId="6"/>
      <sheetData sheetId="7">
        <row r="43">
          <cell r="K43">
            <v>6</v>
          </cell>
        </row>
      </sheetData>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단가일람"/>
      <sheetName val="단가표"/>
      <sheetName val="자재일람"/>
      <sheetName val="자재단가"/>
      <sheetName val="단위량당중기"/>
      <sheetName val="산출내역"/>
      <sheetName val="구역화물"/>
      <sheetName val="경운기운반"/>
      <sheetName val="자재운반"/>
      <sheetName val="중기"/>
      <sheetName val="중기시간"/>
      <sheetName val="중기입력조건"/>
      <sheetName val="조경일람"/>
      <sheetName val="조경"/>
      <sheetName val="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단가일람"/>
      <sheetName val="단가표"/>
      <sheetName val="자재일람"/>
      <sheetName val="자재단가"/>
      <sheetName val="산출내역"/>
      <sheetName val="구역화물"/>
      <sheetName val="단위량당중기"/>
      <sheetName val="중기"/>
      <sheetName val="중기시간"/>
      <sheetName val="경운기운반"/>
      <sheetName val="자재운반"/>
      <sheetName val="조경일람"/>
      <sheetName val="조경"/>
      <sheetName val="중기입력조건"/>
      <sheetName val="단가"/>
      <sheetName val="M03(PVC,PE)"/>
      <sheetName val="재료비"/>
      <sheetName val="공통단가"/>
      <sheetName val="운반비"/>
      <sheetName val="2000양배"/>
      <sheetName val="2000,9월 일위"/>
      <sheetName val="문화농공일위"/>
      <sheetName val="문화농공 9월 일위"/>
      <sheetName val="사택일위"/>
      <sheetName val="사택 9월 일위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정공정"/>
      <sheetName val="산출내역"/>
      <sheetName val="원가계산"/>
      <sheetName val="원가근거"/>
      <sheetName val="직 영 비"/>
      <sheetName val="총괄내역"/>
      <sheetName val="세부내역"/>
      <sheetName val="일위집계"/>
      <sheetName val="일위대가"/>
      <sheetName val="단가산출"/>
      <sheetName val="노임단가"/>
      <sheetName val="단가일람"/>
      <sheetName val="조경일람"/>
    </sheetNames>
    <sheetDataSet>
      <sheetData sheetId="0"/>
      <sheetData sheetId="1"/>
      <sheetData sheetId="2"/>
      <sheetData sheetId="3"/>
      <sheetData sheetId="4"/>
      <sheetData sheetId="5"/>
      <sheetData sheetId="6"/>
      <sheetData sheetId="7"/>
      <sheetData sheetId="8"/>
      <sheetData sheetId="9">
        <row r="1">
          <cell r="B1" t="str">
            <v>품   명</v>
          </cell>
          <cell r="C1" t="str">
            <v>규   격</v>
          </cell>
          <cell r="D1" t="str">
            <v>수량</v>
          </cell>
          <cell r="E1" t="str">
            <v>단위</v>
          </cell>
          <cell r="F1" t="str">
            <v>적 용 금 액</v>
          </cell>
        </row>
        <row r="4">
          <cell r="A4" t="str">
            <v>경고테이프비닐</v>
          </cell>
          <cell r="B4" t="str">
            <v>경고테이프</v>
          </cell>
          <cell r="C4" t="str">
            <v>비닐</v>
          </cell>
          <cell r="D4">
            <v>1</v>
          </cell>
          <cell r="E4" t="str">
            <v>M</v>
          </cell>
          <cell r="G4">
            <v>56</v>
          </cell>
        </row>
        <row r="5">
          <cell r="A5" t="str">
            <v>경유</v>
          </cell>
          <cell r="B5" t="str">
            <v>경유</v>
          </cell>
          <cell r="D5">
            <v>1</v>
          </cell>
          <cell r="E5" t="str">
            <v>ℓ</v>
          </cell>
          <cell r="G5">
            <v>423</v>
          </cell>
        </row>
        <row r="6">
          <cell r="A6" t="str">
            <v>공청용안테나(SUS)UHF용</v>
          </cell>
          <cell r="B6" t="str">
            <v>공청용안테나(SUS)</v>
          </cell>
          <cell r="C6" t="str">
            <v>UHF용</v>
          </cell>
          <cell r="D6">
            <v>1</v>
          </cell>
          <cell r="E6" t="str">
            <v>조</v>
          </cell>
          <cell r="G6">
            <v>140000</v>
          </cell>
        </row>
        <row r="7">
          <cell r="A7" t="str">
            <v>공청용안테나(SUS)VHF HIGH용</v>
          </cell>
          <cell r="B7" t="str">
            <v>공청용안테나(SUS)</v>
          </cell>
          <cell r="C7" t="str">
            <v>VHF HIGH용</v>
          </cell>
          <cell r="D7">
            <v>1</v>
          </cell>
          <cell r="E7" t="str">
            <v>조</v>
          </cell>
          <cell r="G7">
            <v>150000</v>
          </cell>
        </row>
        <row r="8">
          <cell r="A8" t="str">
            <v>공청용안테나(SUS)VHF LOW용</v>
          </cell>
          <cell r="B8" t="str">
            <v>공청용안테나(SUS)</v>
          </cell>
          <cell r="C8" t="str">
            <v>VHF LOW용</v>
          </cell>
          <cell r="D8">
            <v>1</v>
          </cell>
          <cell r="E8" t="str">
            <v>조</v>
          </cell>
          <cell r="G8">
            <v>160000</v>
          </cell>
        </row>
        <row r="9">
          <cell r="A9" t="str">
            <v>광 케이블4C</v>
          </cell>
          <cell r="B9" t="str">
            <v>광 케이블</v>
          </cell>
          <cell r="C9" t="str">
            <v>4C</v>
          </cell>
          <cell r="D9">
            <v>1</v>
          </cell>
          <cell r="E9" t="str">
            <v>M</v>
          </cell>
          <cell r="G9">
            <v>8100</v>
          </cell>
        </row>
        <row r="10">
          <cell r="A10" t="str">
            <v>국사1020 X 1330 X 2350</v>
          </cell>
          <cell r="B10" t="str">
            <v>국사</v>
          </cell>
          <cell r="C10" t="str">
            <v>1020 X 1330 X 2350</v>
          </cell>
          <cell r="D10">
            <v>1</v>
          </cell>
          <cell r="E10" t="str">
            <v>M</v>
          </cell>
          <cell r="G10">
            <v>1800000</v>
          </cell>
        </row>
        <row r="11">
          <cell r="A11" t="str">
            <v>나동연선38㎟</v>
          </cell>
          <cell r="B11" t="str">
            <v>나동연선</v>
          </cell>
          <cell r="C11" t="str">
            <v>38㎟</v>
          </cell>
          <cell r="D11">
            <v>1</v>
          </cell>
          <cell r="E11" t="str">
            <v>M</v>
          </cell>
          <cell r="G11">
            <v>1510</v>
          </cell>
        </row>
        <row r="12">
          <cell r="A12" t="str">
            <v>노말밴드PVC 28C</v>
          </cell>
          <cell r="B12" t="str">
            <v>노말밴드</v>
          </cell>
          <cell r="C12" t="str">
            <v>PVC 28C</v>
          </cell>
          <cell r="D12">
            <v>1</v>
          </cell>
          <cell r="E12" t="str">
            <v>개</v>
          </cell>
          <cell r="G12">
            <v>810</v>
          </cell>
        </row>
        <row r="13">
          <cell r="A13" t="str">
            <v>노말밴드PVC 36C</v>
          </cell>
          <cell r="B13" t="str">
            <v>노말밴드</v>
          </cell>
          <cell r="C13" t="str">
            <v>PVC 36C</v>
          </cell>
          <cell r="D13">
            <v>1</v>
          </cell>
          <cell r="E13" t="str">
            <v>개</v>
          </cell>
          <cell r="G13">
            <v>1080</v>
          </cell>
        </row>
        <row r="14">
          <cell r="A14" t="str">
            <v>노말밴드PVC 54C</v>
          </cell>
          <cell r="B14" t="str">
            <v>노말밴드</v>
          </cell>
          <cell r="C14" t="str">
            <v>PVC 54C</v>
          </cell>
          <cell r="D14">
            <v>1</v>
          </cell>
          <cell r="E14" t="str">
            <v>개</v>
          </cell>
          <cell r="G14">
            <v>2308</v>
          </cell>
        </row>
        <row r="15">
          <cell r="A15" t="str">
            <v>레미콘40-180-8</v>
          </cell>
          <cell r="B15" t="str">
            <v>레미콘</v>
          </cell>
          <cell r="C15" t="str">
            <v>40-180-8</v>
          </cell>
          <cell r="D15">
            <v>1</v>
          </cell>
          <cell r="E15" t="str">
            <v>㎥</v>
          </cell>
          <cell r="G15">
            <v>43300</v>
          </cell>
        </row>
        <row r="16">
          <cell r="A16" t="str">
            <v>모 래</v>
          </cell>
          <cell r="B16" t="str">
            <v>모 래</v>
          </cell>
          <cell r="D16">
            <v>1</v>
          </cell>
          <cell r="E16" t="str">
            <v>㎥</v>
          </cell>
          <cell r="G16">
            <v>6000</v>
          </cell>
        </row>
        <row r="17">
          <cell r="A17" t="str">
            <v>밧데리12V24AH</v>
          </cell>
          <cell r="B17" t="str">
            <v>밧데리</v>
          </cell>
          <cell r="C17" t="str">
            <v>12V24AH</v>
          </cell>
          <cell r="D17">
            <v>1</v>
          </cell>
          <cell r="E17" t="str">
            <v>CELL</v>
          </cell>
          <cell r="G17">
            <v>52000</v>
          </cell>
        </row>
        <row r="18">
          <cell r="A18" t="str">
            <v>밧데리12V40AH</v>
          </cell>
          <cell r="B18" t="str">
            <v>밧데리</v>
          </cell>
          <cell r="C18" t="str">
            <v>12V40AH</v>
          </cell>
          <cell r="D18">
            <v>1</v>
          </cell>
          <cell r="E18" t="str">
            <v>CELL</v>
          </cell>
          <cell r="G18">
            <v>77400</v>
          </cell>
        </row>
        <row r="19">
          <cell r="A19" t="str">
            <v>밧데리12V100AH</v>
          </cell>
          <cell r="B19" t="str">
            <v>밧데리</v>
          </cell>
          <cell r="C19" t="str">
            <v>12V100AH</v>
          </cell>
          <cell r="D19">
            <v>1</v>
          </cell>
          <cell r="E19" t="str">
            <v>CELL</v>
          </cell>
          <cell r="G19">
            <v>190000</v>
          </cell>
        </row>
        <row r="20">
          <cell r="A20" t="str">
            <v>분기기2WAY</v>
          </cell>
          <cell r="B20" t="str">
            <v>분기기</v>
          </cell>
          <cell r="C20" t="str">
            <v>2WAY</v>
          </cell>
          <cell r="D20">
            <v>1</v>
          </cell>
          <cell r="E20" t="str">
            <v>개</v>
          </cell>
          <cell r="G20">
            <v>7000</v>
          </cell>
        </row>
        <row r="21">
          <cell r="A21" t="str">
            <v>분배기2WAY</v>
          </cell>
          <cell r="B21" t="str">
            <v>분배기</v>
          </cell>
          <cell r="C21" t="str">
            <v>2WAY</v>
          </cell>
          <cell r="D21">
            <v>1</v>
          </cell>
          <cell r="E21" t="str">
            <v>개</v>
          </cell>
          <cell r="G21">
            <v>5000</v>
          </cell>
        </row>
        <row r="22">
          <cell r="A22" t="str">
            <v>수공철개1120X620</v>
          </cell>
          <cell r="B22" t="str">
            <v>수공철개</v>
          </cell>
          <cell r="C22" t="str">
            <v>1120X620</v>
          </cell>
          <cell r="D22">
            <v>1</v>
          </cell>
          <cell r="E22" t="str">
            <v>조</v>
          </cell>
          <cell r="G22">
            <v>250000</v>
          </cell>
        </row>
        <row r="23">
          <cell r="A23" t="str">
            <v>스테인레스강판9mm</v>
          </cell>
          <cell r="B23" t="str">
            <v>스테인레스강판</v>
          </cell>
          <cell r="C23" t="str">
            <v>9mm</v>
          </cell>
          <cell r="D23">
            <v>1</v>
          </cell>
          <cell r="E23" t="str">
            <v>KG</v>
          </cell>
          <cell r="G23">
            <v>2026</v>
          </cell>
        </row>
        <row r="24">
          <cell r="A24" t="str">
            <v>스테인레스관50mm</v>
          </cell>
          <cell r="B24" t="str">
            <v>스테인레스관</v>
          </cell>
          <cell r="C24" t="str">
            <v>50mm</v>
          </cell>
          <cell r="D24">
            <v>1</v>
          </cell>
          <cell r="E24" t="str">
            <v>M</v>
          </cell>
          <cell r="G24">
            <v>2940</v>
          </cell>
        </row>
        <row r="25">
          <cell r="A25" t="str">
            <v>스피커벽부형, 3W</v>
          </cell>
          <cell r="B25" t="str">
            <v>스피커</v>
          </cell>
          <cell r="C25" t="str">
            <v>벽부형, 3W</v>
          </cell>
          <cell r="D25">
            <v>1</v>
          </cell>
          <cell r="E25" t="str">
            <v>개</v>
          </cell>
          <cell r="G25">
            <v>16000</v>
          </cell>
        </row>
        <row r="26">
          <cell r="A26" t="str">
            <v>스피커옥외칼럼형, 20Wx2</v>
          </cell>
          <cell r="B26" t="str">
            <v>스피커</v>
          </cell>
          <cell r="C26" t="str">
            <v>옥외칼럼형, 20Wx2</v>
          </cell>
          <cell r="D26">
            <v>1</v>
          </cell>
          <cell r="E26" t="str">
            <v>개</v>
          </cell>
          <cell r="G26">
            <v>70000</v>
          </cell>
        </row>
        <row r="27">
          <cell r="A27" t="str">
            <v>스피커천정형, 3W</v>
          </cell>
          <cell r="B27" t="str">
            <v>스피커</v>
          </cell>
          <cell r="C27" t="str">
            <v>천정형, 3W</v>
          </cell>
          <cell r="D27">
            <v>1</v>
          </cell>
          <cell r="E27" t="str">
            <v>개</v>
          </cell>
          <cell r="G27">
            <v>16000</v>
          </cell>
        </row>
        <row r="28">
          <cell r="A28" t="str">
            <v>스피커단자함10P</v>
          </cell>
          <cell r="B28" t="str">
            <v>스피커단자함</v>
          </cell>
          <cell r="C28" t="str">
            <v>10P</v>
          </cell>
          <cell r="D28">
            <v>1</v>
          </cell>
          <cell r="E28" t="str">
            <v>면</v>
          </cell>
          <cell r="G28">
            <v>23000</v>
          </cell>
        </row>
        <row r="29">
          <cell r="A29" t="str">
            <v>스피커단자함50P</v>
          </cell>
          <cell r="B29" t="str">
            <v>스피커단자함</v>
          </cell>
          <cell r="C29" t="str">
            <v>50P</v>
          </cell>
          <cell r="D29">
            <v>1</v>
          </cell>
          <cell r="E29" t="str">
            <v>면</v>
          </cell>
          <cell r="G29">
            <v>55000</v>
          </cell>
        </row>
        <row r="30">
          <cell r="A30" t="str">
            <v>아연도전선관16C</v>
          </cell>
          <cell r="B30" t="str">
            <v>아연도전선관</v>
          </cell>
          <cell r="C30" t="str">
            <v>16C</v>
          </cell>
          <cell r="D30">
            <v>1</v>
          </cell>
          <cell r="E30" t="str">
            <v>M</v>
          </cell>
          <cell r="G30">
            <v>932</v>
          </cell>
        </row>
        <row r="31">
          <cell r="A31" t="str">
            <v>아연도전선관22C</v>
          </cell>
          <cell r="B31" t="str">
            <v>아연도전선관</v>
          </cell>
          <cell r="C31" t="str">
            <v>22C</v>
          </cell>
          <cell r="D31">
            <v>1</v>
          </cell>
          <cell r="E31" t="str">
            <v>M</v>
          </cell>
          <cell r="G31">
            <v>1192</v>
          </cell>
        </row>
        <row r="32">
          <cell r="A32" t="str">
            <v>아연도전선관28C</v>
          </cell>
          <cell r="B32" t="str">
            <v>아연도전선관</v>
          </cell>
          <cell r="C32" t="str">
            <v>28C</v>
          </cell>
          <cell r="D32">
            <v>1</v>
          </cell>
          <cell r="E32" t="str">
            <v>M</v>
          </cell>
          <cell r="G32">
            <v>1566</v>
          </cell>
        </row>
        <row r="33">
          <cell r="A33" t="str">
            <v>아연도전선관36C</v>
          </cell>
          <cell r="B33" t="str">
            <v>아연도전선관</v>
          </cell>
          <cell r="C33" t="str">
            <v>36C</v>
          </cell>
          <cell r="D33">
            <v>1</v>
          </cell>
          <cell r="E33" t="str">
            <v>M</v>
          </cell>
          <cell r="G33">
            <v>1921</v>
          </cell>
        </row>
        <row r="34">
          <cell r="A34" t="str">
            <v>아연도전선관42C</v>
          </cell>
          <cell r="B34" t="str">
            <v>아연도전선관</v>
          </cell>
          <cell r="C34" t="str">
            <v>42C</v>
          </cell>
          <cell r="D34">
            <v>1</v>
          </cell>
          <cell r="E34" t="str">
            <v>M</v>
          </cell>
          <cell r="G34">
            <v>2224</v>
          </cell>
        </row>
        <row r="35">
          <cell r="A35" t="str">
            <v>아연도전선관54C</v>
          </cell>
          <cell r="B35" t="str">
            <v>아연도전선관</v>
          </cell>
          <cell r="C35" t="str">
            <v>54C</v>
          </cell>
          <cell r="D35">
            <v>1</v>
          </cell>
          <cell r="E35" t="str">
            <v>M</v>
          </cell>
          <cell r="G35">
            <v>3104</v>
          </cell>
        </row>
        <row r="36">
          <cell r="A36" t="str">
            <v>아연도전선관70C</v>
          </cell>
          <cell r="B36" t="str">
            <v>아연도전선관</v>
          </cell>
          <cell r="C36" t="str">
            <v>70C</v>
          </cell>
          <cell r="D36">
            <v>1</v>
          </cell>
          <cell r="E36" t="str">
            <v>M</v>
          </cell>
          <cell r="G36">
            <v>3950</v>
          </cell>
        </row>
        <row r="37">
          <cell r="A37" t="str">
            <v>앙카볼트10x200</v>
          </cell>
          <cell r="B37" t="str">
            <v>앙카볼트</v>
          </cell>
          <cell r="C37" t="str">
            <v>10x200</v>
          </cell>
          <cell r="D37">
            <v>1</v>
          </cell>
          <cell r="E37" t="str">
            <v>EA</v>
          </cell>
          <cell r="G37">
            <v>450</v>
          </cell>
        </row>
        <row r="38">
          <cell r="A38" t="str">
            <v>앙카볼트16x180</v>
          </cell>
          <cell r="B38" t="str">
            <v>앙카볼트</v>
          </cell>
          <cell r="C38" t="str">
            <v>16x180</v>
          </cell>
          <cell r="D38">
            <v>1</v>
          </cell>
          <cell r="E38" t="str">
            <v>EA</v>
          </cell>
          <cell r="G38">
            <v>680</v>
          </cell>
        </row>
        <row r="39">
          <cell r="A39" t="str">
            <v>앙카볼트16x250</v>
          </cell>
          <cell r="B39" t="str">
            <v>앙카볼트</v>
          </cell>
          <cell r="C39" t="str">
            <v>16x250</v>
          </cell>
          <cell r="D39">
            <v>1</v>
          </cell>
          <cell r="E39" t="str">
            <v>EA</v>
          </cell>
          <cell r="G39">
            <v>1700</v>
          </cell>
        </row>
        <row r="40">
          <cell r="A40" t="str">
            <v>앙카볼트(SUS)5/8"</v>
          </cell>
          <cell r="B40" t="str">
            <v>앙카볼트(SUS)</v>
          </cell>
          <cell r="C40" t="str">
            <v>5/8"</v>
          </cell>
          <cell r="D40">
            <v>1</v>
          </cell>
          <cell r="E40" t="str">
            <v>SET</v>
          </cell>
          <cell r="G40">
            <v>320</v>
          </cell>
        </row>
        <row r="41">
          <cell r="A41" t="str">
            <v>앰 프120W</v>
          </cell>
          <cell r="B41" t="str">
            <v>앰 프</v>
          </cell>
          <cell r="C41" t="str">
            <v>120W</v>
          </cell>
          <cell r="D41">
            <v>1</v>
          </cell>
          <cell r="E41" t="str">
            <v>SET</v>
          </cell>
          <cell r="G41">
            <v>480000</v>
          </cell>
        </row>
        <row r="42">
          <cell r="A42" t="str">
            <v>영상케이블ECX 7C-2V</v>
          </cell>
          <cell r="B42" t="str">
            <v>영상케이블</v>
          </cell>
          <cell r="C42" t="str">
            <v>ECX 7C-2V</v>
          </cell>
          <cell r="D42">
            <v>1</v>
          </cell>
          <cell r="E42" t="str">
            <v>M</v>
          </cell>
          <cell r="G42">
            <v>615</v>
          </cell>
        </row>
        <row r="43">
          <cell r="A43" t="str">
            <v>전열콘센트2-250-15</v>
          </cell>
          <cell r="B43" t="str">
            <v>전열콘센트</v>
          </cell>
          <cell r="C43" t="str">
            <v>2-250-15</v>
          </cell>
          <cell r="D43">
            <v>1</v>
          </cell>
          <cell r="E43" t="str">
            <v>개</v>
          </cell>
          <cell r="G43">
            <v>1000</v>
          </cell>
        </row>
        <row r="44">
          <cell r="A44" t="str">
            <v>전원케이블CV 2㎟-2C</v>
          </cell>
          <cell r="B44" t="str">
            <v>전원케이블</v>
          </cell>
          <cell r="C44" t="str">
            <v>CV 2㎟-2C</v>
          </cell>
          <cell r="D44">
            <v>1</v>
          </cell>
          <cell r="E44" t="str">
            <v>M</v>
          </cell>
          <cell r="G44">
            <v>425</v>
          </cell>
        </row>
        <row r="45">
          <cell r="A45" t="str">
            <v>전원케이블CV 3.5㎟-2C</v>
          </cell>
          <cell r="B45" t="str">
            <v>전원케이블</v>
          </cell>
          <cell r="C45" t="str">
            <v>CV 3.5㎟-2C</v>
          </cell>
          <cell r="D45">
            <v>1</v>
          </cell>
          <cell r="E45" t="str">
            <v>M</v>
          </cell>
          <cell r="G45">
            <v>543</v>
          </cell>
        </row>
        <row r="46">
          <cell r="A46" t="str">
            <v>전원케이블CV 5.5㎟-2C</v>
          </cell>
          <cell r="B46" t="str">
            <v>전원케이블</v>
          </cell>
          <cell r="C46" t="str">
            <v>CV 5.5㎟-2C</v>
          </cell>
          <cell r="D46">
            <v>1</v>
          </cell>
          <cell r="E46" t="str">
            <v>M</v>
          </cell>
          <cell r="G46">
            <v>725</v>
          </cell>
        </row>
        <row r="47">
          <cell r="A47" t="str">
            <v>전원케이블CV 8㎟-2C</v>
          </cell>
          <cell r="B47" t="str">
            <v>전원케이블</v>
          </cell>
          <cell r="C47" t="str">
            <v>CV 8㎟-2C</v>
          </cell>
          <cell r="D47">
            <v>1</v>
          </cell>
          <cell r="E47" t="str">
            <v>M</v>
          </cell>
          <cell r="G47">
            <v>914</v>
          </cell>
        </row>
        <row r="48">
          <cell r="A48" t="str">
            <v>전화단자함국선/내선 10P/10P</v>
          </cell>
          <cell r="B48" t="str">
            <v>전화단자함</v>
          </cell>
          <cell r="C48" t="str">
            <v>국선/내선 10P/10P</v>
          </cell>
          <cell r="D48">
            <v>1</v>
          </cell>
          <cell r="E48" t="str">
            <v>면</v>
          </cell>
          <cell r="G48">
            <v>51000</v>
          </cell>
        </row>
        <row r="49">
          <cell r="A49" t="str">
            <v>전화단자함국선/내선 30P/60P</v>
          </cell>
          <cell r="B49" t="str">
            <v>전화단자함</v>
          </cell>
          <cell r="C49" t="str">
            <v>국선/내선 30P/60P</v>
          </cell>
          <cell r="D49">
            <v>1</v>
          </cell>
          <cell r="E49" t="str">
            <v>면</v>
          </cell>
          <cell r="G49">
            <v>105000</v>
          </cell>
        </row>
        <row r="50">
          <cell r="A50" t="str">
            <v>전화단자함중간용 10P</v>
          </cell>
          <cell r="B50" t="str">
            <v>전화단자함</v>
          </cell>
          <cell r="C50" t="str">
            <v>중간용 10P</v>
          </cell>
          <cell r="D50">
            <v>1</v>
          </cell>
          <cell r="E50" t="str">
            <v>면</v>
          </cell>
          <cell r="G50">
            <v>23000</v>
          </cell>
        </row>
        <row r="51">
          <cell r="A51" t="str">
            <v>전화단자함중간용 20P</v>
          </cell>
          <cell r="B51" t="str">
            <v>전화단자함</v>
          </cell>
          <cell r="C51" t="str">
            <v>중간용 20P</v>
          </cell>
          <cell r="D51">
            <v>1</v>
          </cell>
          <cell r="E51" t="str">
            <v>면</v>
          </cell>
          <cell r="G51">
            <v>27000</v>
          </cell>
        </row>
        <row r="52">
          <cell r="A52" t="str">
            <v>전화단자함중간용 30P</v>
          </cell>
          <cell r="B52" t="str">
            <v>전화단자함</v>
          </cell>
          <cell r="C52" t="str">
            <v>중간용 30P</v>
          </cell>
          <cell r="D52">
            <v>1</v>
          </cell>
          <cell r="E52" t="str">
            <v>면</v>
          </cell>
          <cell r="G52">
            <v>34000</v>
          </cell>
        </row>
        <row r="53">
          <cell r="A53" t="str">
            <v>전화콘센트4PIN</v>
          </cell>
          <cell r="B53" t="str">
            <v>전화콘센트</v>
          </cell>
          <cell r="C53" t="str">
            <v>4PIN</v>
          </cell>
          <cell r="D53">
            <v>1</v>
          </cell>
          <cell r="E53" t="str">
            <v>개</v>
          </cell>
          <cell r="G53">
            <v>879</v>
          </cell>
        </row>
        <row r="54">
          <cell r="A54" t="str">
            <v>접지단자함1CCT, SUS</v>
          </cell>
          <cell r="B54" t="str">
            <v>접지단자함</v>
          </cell>
          <cell r="C54" t="str">
            <v>1CCT, SUS</v>
          </cell>
          <cell r="D54">
            <v>1</v>
          </cell>
          <cell r="E54" t="str">
            <v>면</v>
          </cell>
          <cell r="G54">
            <v>65000</v>
          </cell>
        </row>
        <row r="55">
          <cell r="A55" t="str">
            <v>접지단자함2CCT, SUS</v>
          </cell>
          <cell r="B55" t="str">
            <v>접지단자함</v>
          </cell>
          <cell r="C55" t="str">
            <v>2CCT, SUS</v>
          </cell>
          <cell r="D55">
            <v>1</v>
          </cell>
          <cell r="E55" t="str">
            <v>면</v>
          </cell>
          <cell r="G55">
            <v>72000</v>
          </cell>
        </row>
        <row r="56">
          <cell r="A56" t="str">
            <v>접지단자함4CCT, SUS</v>
          </cell>
          <cell r="B56" t="str">
            <v>접지단자함</v>
          </cell>
          <cell r="C56" t="str">
            <v>4CCT, SUS</v>
          </cell>
          <cell r="D56">
            <v>1</v>
          </cell>
          <cell r="E56" t="str">
            <v>면</v>
          </cell>
          <cell r="G56">
            <v>120000</v>
          </cell>
        </row>
        <row r="57">
          <cell r="A57" t="str">
            <v>접지동판500 X 500 X 1.5</v>
          </cell>
          <cell r="B57" t="str">
            <v>접지동판</v>
          </cell>
          <cell r="C57" t="str">
            <v>500 X 500 X 1.5</v>
          </cell>
          <cell r="D57">
            <v>1</v>
          </cell>
          <cell r="E57" t="str">
            <v>EA</v>
          </cell>
          <cell r="G57">
            <v>22000</v>
          </cell>
        </row>
        <row r="58">
          <cell r="A58" t="str">
            <v>접지봉φ14 x 1000mm</v>
          </cell>
          <cell r="B58" t="str">
            <v>접지봉</v>
          </cell>
          <cell r="C58" t="str">
            <v>φ14 x 1000mm</v>
          </cell>
          <cell r="D58">
            <v>1</v>
          </cell>
          <cell r="E58" t="str">
            <v>본</v>
          </cell>
          <cell r="G58">
            <v>2650</v>
          </cell>
        </row>
        <row r="59">
          <cell r="A59" t="str">
            <v>접지봉φ16 x 1800mm</v>
          </cell>
          <cell r="B59" t="str">
            <v>접지봉</v>
          </cell>
          <cell r="C59" t="str">
            <v>φ16 x 1800mm</v>
          </cell>
          <cell r="D59">
            <v>1</v>
          </cell>
          <cell r="E59" t="str">
            <v>본</v>
          </cell>
          <cell r="G59">
            <v>4500</v>
          </cell>
        </row>
        <row r="60">
          <cell r="A60" t="str">
            <v>접지봉φ18 x 2400mm</v>
          </cell>
          <cell r="B60" t="str">
            <v>접지봉</v>
          </cell>
          <cell r="C60" t="str">
            <v>φ18 x 2400mm</v>
          </cell>
          <cell r="D60">
            <v>1</v>
          </cell>
          <cell r="E60" t="str">
            <v>본</v>
          </cell>
          <cell r="G60">
            <v>6500</v>
          </cell>
        </row>
        <row r="61">
          <cell r="A61" t="str">
            <v>접지용 전선GV 2.0㎟</v>
          </cell>
          <cell r="B61" t="str">
            <v>접지용 전선</v>
          </cell>
          <cell r="C61" t="str">
            <v>GV 2.0㎟</v>
          </cell>
          <cell r="D61">
            <v>1</v>
          </cell>
          <cell r="E61" t="str">
            <v>M</v>
          </cell>
          <cell r="G61">
            <v>200</v>
          </cell>
        </row>
        <row r="62">
          <cell r="A62" t="str">
            <v>접지용 전선GV 3.5㎟</v>
          </cell>
          <cell r="B62" t="str">
            <v>접지용 전선</v>
          </cell>
          <cell r="C62" t="str">
            <v>GV 3.5㎟</v>
          </cell>
          <cell r="D62">
            <v>1</v>
          </cell>
          <cell r="E62" t="str">
            <v>M</v>
          </cell>
          <cell r="G62">
            <v>270</v>
          </cell>
        </row>
        <row r="63">
          <cell r="A63" t="str">
            <v>접지용 전선GV 38㎟</v>
          </cell>
          <cell r="B63" t="str">
            <v>접지용 전선</v>
          </cell>
          <cell r="C63" t="str">
            <v>GV 38㎟</v>
          </cell>
          <cell r="D63">
            <v>1</v>
          </cell>
          <cell r="E63" t="str">
            <v>M</v>
          </cell>
          <cell r="G63">
            <v>1978</v>
          </cell>
        </row>
        <row r="64">
          <cell r="A64" t="str">
            <v>접지용 전선GV 5.5㎟</v>
          </cell>
          <cell r="B64" t="str">
            <v>접지용 전선</v>
          </cell>
          <cell r="C64" t="str">
            <v>GV 5.5㎟</v>
          </cell>
          <cell r="D64">
            <v>1</v>
          </cell>
          <cell r="E64" t="str">
            <v>M</v>
          </cell>
          <cell r="G64">
            <v>367</v>
          </cell>
        </row>
        <row r="65">
          <cell r="A65" t="str">
            <v>접지용 전선GV 60㎟</v>
          </cell>
          <cell r="B65" t="str">
            <v>접지용 전선</v>
          </cell>
          <cell r="C65" t="str">
            <v>GV 60㎟</v>
          </cell>
          <cell r="D65">
            <v>1</v>
          </cell>
          <cell r="E65" t="str">
            <v>M</v>
          </cell>
          <cell r="G65">
            <v>3128</v>
          </cell>
        </row>
        <row r="66">
          <cell r="A66" t="str">
            <v>접지콘넥터38-38㎟</v>
          </cell>
          <cell r="B66" t="str">
            <v>접지콘넥터</v>
          </cell>
          <cell r="C66" t="str">
            <v>38-38㎟</v>
          </cell>
          <cell r="D66">
            <v>1</v>
          </cell>
          <cell r="E66" t="str">
            <v>개</v>
          </cell>
          <cell r="G66">
            <v>1200</v>
          </cell>
        </row>
        <row r="67">
          <cell r="A67" t="str">
            <v>제어케이블CVV 2㎟-10C</v>
          </cell>
          <cell r="B67" t="str">
            <v>제어케이블</v>
          </cell>
          <cell r="C67" t="str">
            <v>CVV 2㎟-10C</v>
          </cell>
          <cell r="D67">
            <v>1</v>
          </cell>
          <cell r="E67" t="str">
            <v>M</v>
          </cell>
          <cell r="G67">
            <v>1261</v>
          </cell>
        </row>
        <row r="68">
          <cell r="A68" t="str">
            <v>제어케이블CVV 2㎟-12C</v>
          </cell>
          <cell r="B68" t="str">
            <v>제어케이블</v>
          </cell>
          <cell r="C68" t="str">
            <v>CVV 2㎟-12C</v>
          </cell>
          <cell r="D68">
            <v>1</v>
          </cell>
          <cell r="E68" t="str">
            <v>M</v>
          </cell>
          <cell r="G68">
            <v>1399</v>
          </cell>
        </row>
        <row r="69">
          <cell r="A69" t="str">
            <v>제어케이블CVV 2㎟-15C</v>
          </cell>
          <cell r="B69" t="str">
            <v>제어케이블</v>
          </cell>
          <cell r="C69" t="str">
            <v>CVV 2㎟-15C</v>
          </cell>
          <cell r="D69">
            <v>1</v>
          </cell>
          <cell r="E69" t="str">
            <v>M</v>
          </cell>
          <cell r="G69">
            <v>1812</v>
          </cell>
        </row>
        <row r="70">
          <cell r="A70" t="str">
            <v>제어케이블CVV 2㎟-19C</v>
          </cell>
          <cell r="B70" t="str">
            <v>제어케이블</v>
          </cell>
          <cell r="C70" t="str">
            <v>CVV 2㎟-19C</v>
          </cell>
          <cell r="D70">
            <v>1</v>
          </cell>
          <cell r="E70" t="str">
            <v>M</v>
          </cell>
          <cell r="G70">
            <v>2049</v>
          </cell>
        </row>
        <row r="71">
          <cell r="A71" t="str">
            <v>제어케이블CVV 2㎟-24C</v>
          </cell>
          <cell r="B71" t="str">
            <v>제어케이블</v>
          </cell>
          <cell r="C71" t="str">
            <v>CVV 2㎟-24C</v>
          </cell>
          <cell r="D71">
            <v>1</v>
          </cell>
          <cell r="E71" t="str">
            <v>M</v>
          </cell>
          <cell r="G71">
            <v>2590</v>
          </cell>
        </row>
        <row r="72">
          <cell r="A72" t="str">
            <v>제어케이블CVV 2㎟-2C</v>
          </cell>
          <cell r="B72" t="str">
            <v>제어케이블</v>
          </cell>
          <cell r="C72" t="str">
            <v>CVV 2㎟-2C</v>
          </cell>
          <cell r="D72">
            <v>1</v>
          </cell>
          <cell r="E72" t="str">
            <v>M</v>
          </cell>
          <cell r="G72">
            <v>386</v>
          </cell>
        </row>
        <row r="73">
          <cell r="A73" t="str">
            <v>제어케이블CVV 2㎟-30C</v>
          </cell>
          <cell r="B73" t="str">
            <v>제어케이블</v>
          </cell>
          <cell r="C73" t="str">
            <v>CVV 2㎟-30C</v>
          </cell>
          <cell r="D73">
            <v>1</v>
          </cell>
          <cell r="E73" t="str">
            <v>M</v>
          </cell>
          <cell r="G73">
            <v>3162</v>
          </cell>
        </row>
        <row r="74">
          <cell r="A74" t="str">
            <v>제어케이블CVV 2㎟-3C</v>
          </cell>
          <cell r="B74" t="str">
            <v>제어케이블</v>
          </cell>
          <cell r="C74" t="str">
            <v>CVV 2㎟-3C</v>
          </cell>
          <cell r="D74">
            <v>1</v>
          </cell>
          <cell r="E74" t="str">
            <v>M</v>
          </cell>
          <cell r="G74">
            <v>471</v>
          </cell>
        </row>
        <row r="75">
          <cell r="A75" t="str">
            <v>제어케이블CVV 2㎟-4C</v>
          </cell>
          <cell r="B75" t="str">
            <v>제어케이블</v>
          </cell>
          <cell r="C75" t="str">
            <v>CVV 2㎟-4C</v>
          </cell>
          <cell r="D75">
            <v>1</v>
          </cell>
          <cell r="E75" t="str">
            <v>M</v>
          </cell>
          <cell r="G75">
            <v>575</v>
          </cell>
        </row>
        <row r="76">
          <cell r="A76" t="str">
            <v>제어케이블CVV 2㎟-5C</v>
          </cell>
          <cell r="B76" t="str">
            <v>제어케이블</v>
          </cell>
          <cell r="C76" t="str">
            <v>CVV 2㎟-5C</v>
          </cell>
          <cell r="D76">
            <v>1</v>
          </cell>
          <cell r="E76" t="str">
            <v>M</v>
          </cell>
          <cell r="G76">
            <v>656</v>
          </cell>
        </row>
        <row r="77">
          <cell r="A77" t="str">
            <v>제어케이블CVV 2㎟-6C</v>
          </cell>
          <cell r="B77" t="str">
            <v>제어케이블</v>
          </cell>
          <cell r="C77" t="str">
            <v>CVV 2㎟-6C</v>
          </cell>
          <cell r="D77">
            <v>1</v>
          </cell>
          <cell r="E77" t="str">
            <v>M</v>
          </cell>
          <cell r="G77">
            <v>757</v>
          </cell>
        </row>
        <row r="78">
          <cell r="A78" t="str">
            <v>제어케이블CVV 2㎟-8C</v>
          </cell>
          <cell r="B78" t="str">
            <v>제어케이블</v>
          </cell>
          <cell r="C78" t="str">
            <v>CVV 2㎟-8C</v>
          </cell>
          <cell r="D78">
            <v>1</v>
          </cell>
          <cell r="E78" t="str">
            <v>M</v>
          </cell>
          <cell r="G78">
            <v>1009</v>
          </cell>
        </row>
        <row r="79">
          <cell r="A79" t="str">
            <v>제어케이블CVVS 1.25㎟-4C</v>
          </cell>
          <cell r="B79" t="str">
            <v>제어케이블</v>
          </cell>
          <cell r="C79" t="str">
            <v>CVVS 1.25㎟-4C</v>
          </cell>
          <cell r="D79">
            <v>1</v>
          </cell>
          <cell r="E79" t="str">
            <v>M</v>
          </cell>
          <cell r="G79">
            <v>652</v>
          </cell>
        </row>
        <row r="80">
          <cell r="A80" t="str">
            <v>제어케이블CVVS 2㎟-10C</v>
          </cell>
          <cell r="B80" t="str">
            <v>제어케이블</v>
          </cell>
          <cell r="C80" t="str">
            <v>CVVS 2㎟-10C</v>
          </cell>
          <cell r="D80">
            <v>1</v>
          </cell>
          <cell r="E80" t="str">
            <v>M</v>
          </cell>
          <cell r="G80">
            <v>1496</v>
          </cell>
        </row>
        <row r="81">
          <cell r="A81" t="str">
            <v>제어케이블CVVS 2㎟-12C</v>
          </cell>
          <cell r="B81" t="str">
            <v>제어케이블</v>
          </cell>
          <cell r="C81" t="str">
            <v>CVVS 2㎟-12C</v>
          </cell>
          <cell r="D81">
            <v>1</v>
          </cell>
          <cell r="E81" t="str">
            <v>M</v>
          </cell>
          <cell r="G81">
            <v>1687</v>
          </cell>
        </row>
        <row r="82">
          <cell r="A82" t="str">
            <v>제어케이블CVVS 2㎟-15C</v>
          </cell>
          <cell r="B82" t="str">
            <v>제어케이블</v>
          </cell>
          <cell r="C82" t="str">
            <v>CVVS 2㎟-15C</v>
          </cell>
          <cell r="D82">
            <v>1</v>
          </cell>
          <cell r="E82" t="str">
            <v>M</v>
          </cell>
          <cell r="G82">
            <v>1965</v>
          </cell>
        </row>
        <row r="83">
          <cell r="A83" t="str">
            <v>제어케이블CVVS 2㎟-2C</v>
          </cell>
          <cell r="B83" t="str">
            <v>제어케이블</v>
          </cell>
          <cell r="C83" t="str">
            <v>CVVS 2㎟-2C</v>
          </cell>
          <cell r="D83">
            <v>1</v>
          </cell>
          <cell r="E83" t="str">
            <v>M</v>
          </cell>
          <cell r="G83">
            <v>577</v>
          </cell>
        </row>
        <row r="84">
          <cell r="A84" t="str">
            <v>제어케이블CVVS 2㎟-30C</v>
          </cell>
          <cell r="B84" t="str">
            <v>제어케이블</v>
          </cell>
          <cell r="C84" t="str">
            <v>CVVS 2㎟-30C</v>
          </cell>
          <cell r="D84">
            <v>1</v>
          </cell>
          <cell r="E84" t="str">
            <v>M</v>
          </cell>
          <cell r="G84">
            <v>3591</v>
          </cell>
        </row>
        <row r="85">
          <cell r="A85" t="str">
            <v>제어케이블CVVS 2㎟-3C</v>
          </cell>
          <cell r="B85" t="str">
            <v>제어케이블</v>
          </cell>
          <cell r="C85" t="str">
            <v>CVVS 2㎟-3C</v>
          </cell>
          <cell r="D85">
            <v>1</v>
          </cell>
          <cell r="E85" t="str">
            <v>M</v>
          </cell>
          <cell r="G85">
            <v>668</v>
          </cell>
        </row>
        <row r="86">
          <cell r="A86" t="str">
            <v>제어케이블CVVS 2㎟-4C</v>
          </cell>
          <cell r="B86" t="str">
            <v>제어케이블</v>
          </cell>
          <cell r="C86" t="str">
            <v>CVVS 2㎟-4C</v>
          </cell>
          <cell r="D86">
            <v>1</v>
          </cell>
          <cell r="E86" t="str">
            <v>M</v>
          </cell>
          <cell r="G86">
            <v>775</v>
          </cell>
        </row>
        <row r="87">
          <cell r="A87" t="str">
            <v>제어케이블CVVS 2㎟-6C</v>
          </cell>
          <cell r="B87" t="str">
            <v>제어케이블</v>
          </cell>
          <cell r="C87" t="str">
            <v>CVVS 2㎟-6C</v>
          </cell>
          <cell r="D87">
            <v>1</v>
          </cell>
          <cell r="E87" t="str">
            <v>M</v>
          </cell>
          <cell r="G87">
            <v>990</v>
          </cell>
        </row>
        <row r="88">
          <cell r="A88" t="str">
            <v>제어케이블CVVS 2㎟-8C</v>
          </cell>
          <cell r="B88" t="str">
            <v>제어케이블</v>
          </cell>
          <cell r="C88" t="str">
            <v>CVVS 2㎟-8C</v>
          </cell>
          <cell r="D88">
            <v>1</v>
          </cell>
          <cell r="E88" t="str">
            <v>M</v>
          </cell>
          <cell r="G88">
            <v>1167</v>
          </cell>
        </row>
        <row r="89">
          <cell r="A89" t="str">
            <v>제어케이블CVVSB 2.0㎟-2C</v>
          </cell>
          <cell r="B89" t="str">
            <v>제어케이블</v>
          </cell>
          <cell r="C89" t="str">
            <v>CVVSB 2.0㎟-2C</v>
          </cell>
          <cell r="D89">
            <v>1</v>
          </cell>
          <cell r="E89" t="str">
            <v>M</v>
          </cell>
          <cell r="G89">
            <v>753</v>
          </cell>
        </row>
        <row r="90">
          <cell r="A90" t="str">
            <v>증폭기(공청용)U/VHF 겸용</v>
          </cell>
          <cell r="B90" t="str">
            <v>증폭기(공청용)</v>
          </cell>
          <cell r="C90" t="str">
            <v>U/VHF 겸용</v>
          </cell>
          <cell r="D90">
            <v>1</v>
          </cell>
          <cell r="E90" t="str">
            <v>개</v>
          </cell>
          <cell r="G90">
            <v>65000</v>
          </cell>
        </row>
        <row r="91">
          <cell r="A91" t="str">
            <v>통신케이블CPEV 0.65mm-10P</v>
          </cell>
          <cell r="B91" t="str">
            <v>통신케이블</v>
          </cell>
          <cell r="C91" t="str">
            <v>CPEV 0.65mm-10P</v>
          </cell>
          <cell r="D91">
            <v>1</v>
          </cell>
          <cell r="E91" t="str">
            <v>M</v>
          </cell>
          <cell r="G91">
            <v>752</v>
          </cell>
        </row>
        <row r="92">
          <cell r="A92" t="str">
            <v>통신케이블CPEV 0.65mm-20P</v>
          </cell>
          <cell r="B92" t="str">
            <v>통신케이블</v>
          </cell>
          <cell r="C92" t="str">
            <v>CPEV 0.65mm-20P</v>
          </cell>
          <cell r="D92">
            <v>1</v>
          </cell>
          <cell r="E92" t="str">
            <v>M</v>
          </cell>
          <cell r="G92">
            <v>1111</v>
          </cell>
        </row>
        <row r="93">
          <cell r="A93" t="str">
            <v>통신케이블CPEV 0.65mm-30P</v>
          </cell>
          <cell r="B93" t="str">
            <v>통신케이블</v>
          </cell>
          <cell r="C93" t="str">
            <v>CPEV 0.65mm-30P</v>
          </cell>
          <cell r="D93">
            <v>1</v>
          </cell>
          <cell r="E93" t="str">
            <v>M</v>
          </cell>
          <cell r="G93">
            <v>1511</v>
          </cell>
        </row>
        <row r="94">
          <cell r="A94" t="str">
            <v>통신케이블CPEV 0.65mm-5P</v>
          </cell>
          <cell r="B94" t="str">
            <v>통신케이블</v>
          </cell>
          <cell r="C94" t="str">
            <v>CPEV 0.65mm-5P</v>
          </cell>
          <cell r="D94">
            <v>1</v>
          </cell>
          <cell r="E94" t="str">
            <v>M</v>
          </cell>
          <cell r="G94">
            <v>599</v>
          </cell>
        </row>
        <row r="95">
          <cell r="A95" t="str">
            <v>파상형PE전선관100φ</v>
          </cell>
          <cell r="B95" t="str">
            <v>파상형PE전선관</v>
          </cell>
          <cell r="C95" t="str">
            <v>100φ</v>
          </cell>
          <cell r="D95">
            <v>1</v>
          </cell>
          <cell r="E95" t="str">
            <v>M</v>
          </cell>
          <cell r="G95">
            <v>1600</v>
          </cell>
        </row>
        <row r="96">
          <cell r="A96" t="str">
            <v>파상형PE전선관125φ</v>
          </cell>
          <cell r="B96" t="str">
            <v>파상형PE전선관</v>
          </cell>
          <cell r="C96" t="str">
            <v>125φ</v>
          </cell>
          <cell r="D96">
            <v>1</v>
          </cell>
          <cell r="E96" t="str">
            <v>M</v>
          </cell>
          <cell r="G96">
            <v>2540</v>
          </cell>
        </row>
        <row r="97">
          <cell r="A97" t="str">
            <v>파상형PE전선관150φ</v>
          </cell>
          <cell r="B97" t="str">
            <v>파상형PE전선관</v>
          </cell>
          <cell r="C97" t="str">
            <v>150φ</v>
          </cell>
          <cell r="D97">
            <v>1</v>
          </cell>
          <cell r="E97" t="str">
            <v>M</v>
          </cell>
          <cell r="G97">
            <v>3280</v>
          </cell>
        </row>
        <row r="98">
          <cell r="A98" t="str">
            <v>파상형PE전선관30φ</v>
          </cell>
          <cell r="B98" t="str">
            <v>파상형PE전선관</v>
          </cell>
          <cell r="C98" t="str">
            <v>30φ</v>
          </cell>
          <cell r="D98">
            <v>1</v>
          </cell>
          <cell r="E98" t="str">
            <v>M</v>
          </cell>
          <cell r="G98">
            <v>310</v>
          </cell>
        </row>
        <row r="99">
          <cell r="A99" t="str">
            <v>파상형PE전선관40φ</v>
          </cell>
          <cell r="B99" t="str">
            <v>파상형PE전선관</v>
          </cell>
          <cell r="C99" t="str">
            <v>40φ</v>
          </cell>
          <cell r="D99">
            <v>1</v>
          </cell>
          <cell r="E99" t="str">
            <v>M</v>
          </cell>
          <cell r="G99">
            <v>500</v>
          </cell>
        </row>
        <row r="100">
          <cell r="A100" t="str">
            <v>파상형PE전선관50φ</v>
          </cell>
          <cell r="B100" t="str">
            <v>파상형PE전선관</v>
          </cell>
          <cell r="C100" t="str">
            <v>50φ</v>
          </cell>
          <cell r="D100">
            <v>1</v>
          </cell>
          <cell r="E100" t="str">
            <v>M</v>
          </cell>
          <cell r="G100">
            <v>640</v>
          </cell>
        </row>
        <row r="101">
          <cell r="A101" t="str">
            <v>파상형PE전선관65φ</v>
          </cell>
          <cell r="B101" t="str">
            <v>파상형PE전선관</v>
          </cell>
          <cell r="C101" t="str">
            <v>65φ</v>
          </cell>
          <cell r="D101">
            <v>1</v>
          </cell>
          <cell r="E101" t="str">
            <v>M</v>
          </cell>
          <cell r="G101">
            <v>970</v>
          </cell>
        </row>
        <row r="102">
          <cell r="A102" t="str">
            <v>파상형PE전선관80φ</v>
          </cell>
          <cell r="B102" t="str">
            <v>파상형PE전선관</v>
          </cell>
          <cell r="C102" t="str">
            <v>80φ</v>
          </cell>
          <cell r="D102">
            <v>1</v>
          </cell>
          <cell r="E102" t="str">
            <v>M</v>
          </cell>
          <cell r="G102">
            <v>1300</v>
          </cell>
        </row>
        <row r="103">
          <cell r="A103" t="str">
            <v>풀박스100 x 100 x 100</v>
          </cell>
          <cell r="B103" t="str">
            <v>풀박스</v>
          </cell>
          <cell r="C103" t="str">
            <v>100 x 100 x 100</v>
          </cell>
          <cell r="D103">
            <v>1</v>
          </cell>
          <cell r="E103" t="str">
            <v>개</v>
          </cell>
          <cell r="G103">
            <v>1570</v>
          </cell>
        </row>
        <row r="104">
          <cell r="A104" t="str">
            <v>풀박스100 x 100 x 75</v>
          </cell>
          <cell r="B104" t="str">
            <v>풀박스</v>
          </cell>
          <cell r="C104" t="str">
            <v>100 x 100 x 75</v>
          </cell>
          <cell r="D104">
            <v>1</v>
          </cell>
          <cell r="E104" t="str">
            <v>개</v>
          </cell>
          <cell r="G104">
            <v>1370</v>
          </cell>
        </row>
        <row r="105">
          <cell r="A105" t="str">
            <v>풀박스150 x 150 x 100</v>
          </cell>
          <cell r="B105" t="str">
            <v>풀박스</v>
          </cell>
          <cell r="C105" t="str">
            <v>150 x 150 x 100</v>
          </cell>
          <cell r="D105">
            <v>1</v>
          </cell>
          <cell r="E105" t="str">
            <v>개</v>
          </cell>
          <cell r="G105">
            <v>2220</v>
          </cell>
        </row>
        <row r="106">
          <cell r="A106" t="str">
            <v>풀박스150 x 150 x 150</v>
          </cell>
          <cell r="B106" t="str">
            <v>풀박스</v>
          </cell>
          <cell r="C106" t="str">
            <v>150 x 150 x 150</v>
          </cell>
          <cell r="D106">
            <v>1</v>
          </cell>
          <cell r="E106" t="str">
            <v>개</v>
          </cell>
          <cell r="G106">
            <v>2460</v>
          </cell>
        </row>
        <row r="107">
          <cell r="A107" t="str">
            <v>풀박스200 x 200 x 100</v>
          </cell>
          <cell r="B107" t="str">
            <v>풀박스</v>
          </cell>
          <cell r="C107" t="str">
            <v>200 x 200 x 100</v>
          </cell>
          <cell r="D107">
            <v>1</v>
          </cell>
          <cell r="E107" t="str">
            <v>개</v>
          </cell>
          <cell r="G107">
            <v>3070</v>
          </cell>
        </row>
        <row r="108">
          <cell r="A108" t="str">
            <v>풀박스200 x 200 x 150</v>
          </cell>
          <cell r="B108" t="str">
            <v>풀박스</v>
          </cell>
          <cell r="C108" t="str">
            <v>200 x 200 x 150</v>
          </cell>
          <cell r="D108">
            <v>1</v>
          </cell>
          <cell r="E108" t="str">
            <v>개</v>
          </cell>
          <cell r="G108">
            <v>3640</v>
          </cell>
        </row>
        <row r="109">
          <cell r="A109" t="str">
            <v>풀박스200 x 200 x 200</v>
          </cell>
          <cell r="B109" t="str">
            <v>풀박스</v>
          </cell>
          <cell r="C109" t="str">
            <v>200 x 200 x 200</v>
          </cell>
          <cell r="D109">
            <v>1</v>
          </cell>
          <cell r="E109" t="str">
            <v>개</v>
          </cell>
          <cell r="G109">
            <v>4210</v>
          </cell>
        </row>
        <row r="110">
          <cell r="A110" t="str">
            <v>풀박스250 x 250 x 100</v>
          </cell>
          <cell r="B110" t="str">
            <v>풀박스</v>
          </cell>
          <cell r="C110" t="str">
            <v>250 x 250 x 100</v>
          </cell>
          <cell r="D110">
            <v>1</v>
          </cell>
          <cell r="E110" t="str">
            <v>개</v>
          </cell>
          <cell r="G110">
            <v>4160</v>
          </cell>
        </row>
        <row r="111">
          <cell r="A111" t="str">
            <v>풀박스250 x 250 x 150</v>
          </cell>
          <cell r="B111" t="str">
            <v>풀박스</v>
          </cell>
          <cell r="C111" t="str">
            <v>250 x 250 x 150</v>
          </cell>
          <cell r="D111">
            <v>1</v>
          </cell>
          <cell r="E111" t="str">
            <v>개</v>
          </cell>
          <cell r="G111">
            <v>4570</v>
          </cell>
        </row>
        <row r="112">
          <cell r="A112" t="str">
            <v>풀박스300 x 300 x 150</v>
          </cell>
          <cell r="B112" t="str">
            <v>풀박스</v>
          </cell>
          <cell r="C112" t="str">
            <v>300 x 300 x 150</v>
          </cell>
          <cell r="D112">
            <v>1</v>
          </cell>
          <cell r="E112" t="str">
            <v>개</v>
          </cell>
          <cell r="G112">
            <v>5750</v>
          </cell>
        </row>
        <row r="113">
          <cell r="A113" t="str">
            <v>풀박스300 x 300 x 200</v>
          </cell>
          <cell r="B113" t="str">
            <v>풀박스</v>
          </cell>
          <cell r="C113" t="str">
            <v>300 x 300 x 200</v>
          </cell>
          <cell r="D113">
            <v>1</v>
          </cell>
          <cell r="E113" t="str">
            <v>개</v>
          </cell>
          <cell r="G113">
            <v>6480</v>
          </cell>
        </row>
        <row r="114">
          <cell r="A114" t="str">
            <v>풀박스400 x 400 x 300</v>
          </cell>
          <cell r="B114" t="str">
            <v>풀박스</v>
          </cell>
          <cell r="C114" t="str">
            <v>400 x 400 x 300</v>
          </cell>
          <cell r="D114">
            <v>1</v>
          </cell>
          <cell r="E114" t="str">
            <v>개</v>
          </cell>
          <cell r="G114">
            <v>12230</v>
          </cell>
        </row>
        <row r="115">
          <cell r="A115" t="str">
            <v>풀박스600 x 600 x 300</v>
          </cell>
          <cell r="B115" t="str">
            <v>풀박스</v>
          </cell>
          <cell r="C115" t="str">
            <v>600 x 600 x 300</v>
          </cell>
          <cell r="D115">
            <v>1</v>
          </cell>
          <cell r="E115" t="str">
            <v>개</v>
          </cell>
          <cell r="G115">
            <v>24700</v>
          </cell>
        </row>
        <row r="116">
          <cell r="A116" t="str">
            <v>혼합기U/VHF</v>
          </cell>
          <cell r="B116" t="str">
            <v>혼합기</v>
          </cell>
          <cell r="C116" t="str">
            <v>U/VHF</v>
          </cell>
          <cell r="D116">
            <v>1</v>
          </cell>
          <cell r="E116" t="str">
            <v>개</v>
          </cell>
          <cell r="G116">
            <v>6000</v>
          </cell>
        </row>
        <row r="117">
          <cell r="A117" t="str">
            <v>혼합기VHF-H/L</v>
          </cell>
          <cell r="B117" t="str">
            <v>혼합기</v>
          </cell>
          <cell r="C117" t="str">
            <v>VHF-H/L</v>
          </cell>
          <cell r="D117">
            <v>1</v>
          </cell>
          <cell r="E117" t="str">
            <v>개</v>
          </cell>
          <cell r="G117">
            <v>6000</v>
          </cell>
        </row>
        <row r="118">
          <cell r="A118" t="str">
            <v>후렉시블전선관16C</v>
          </cell>
          <cell r="B118" t="str">
            <v>후렉시블전선관</v>
          </cell>
          <cell r="C118" t="str">
            <v>16C</v>
          </cell>
          <cell r="D118">
            <v>1</v>
          </cell>
          <cell r="E118" t="str">
            <v>M</v>
          </cell>
          <cell r="G118">
            <v>1350</v>
          </cell>
        </row>
        <row r="119">
          <cell r="A119" t="str">
            <v>후렉시블전선관16C (비방수)</v>
          </cell>
          <cell r="B119" t="str">
            <v>후렉시블전선관</v>
          </cell>
          <cell r="C119" t="str">
            <v>16C (비방수)</v>
          </cell>
          <cell r="D119">
            <v>1</v>
          </cell>
          <cell r="E119" t="str">
            <v>M</v>
          </cell>
          <cell r="G119">
            <v>630</v>
          </cell>
        </row>
        <row r="120">
          <cell r="A120" t="str">
            <v>후렉시블전선관22C</v>
          </cell>
          <cell r="B120" t="str">
            <v>후렉시블전선관</v>
          </cell>
          <cell r="C120" t="str">
            <v>22C</v>
          </cell>
          <cell r="D120">
            <v>1</v>
          </cell>
          <cell r="E120" t="str">
            <v>M</v>
          </cell>
          <cell r="G120">
            <v>1770</v>
          </cell>
        </row>
        <row r="121">
          <cell r="A121" t="str">
            <v>후렉시블전선관28C</v>
          </cell>
          <cell r="B121" t="str">
            <v>후렉시블전선관</v>
          </cell>
          <cell r="C121" t="str">
            <v>28C</v>
          </cell>
          <cell r="D121">
            <v>1</v>
          </cell>
          <cell r="E121" t="str">
            <v>M</v>
          </cell>
          <cell r="G121">
            <v>2100</v>
          </cell>
        </row>
        <row r="122">
          <cell r="A122" t="str">
            <v>후렉시블전선관36C</v>
          </cell>
          <cell r="B122" t="str">
            <v>후렉시블전선관</v>
          </cell>
          <cell r="C122" t="str">
            <v>36C</v>
          </cell>
          <cell r="D122">
            <v>1</v>
          </cell>
          <cell r="E122" t="str">
            <v>M</v>
          </cell>
          <cell r="G122">
            <v>3170</v>
          </cell>
        </row>
        <row r="123">
          <cell r="A123" t="str">
            <v>후렉시블전선관42C</v>
          </cell>
          <cell r="B123" t="str">
            <v>후렉시블전선관</v>
          </cell>
          <cell r="C123" t="str">
            <v>42C</v>
          </cell>
          <cell r="D123">
            <v>1</v>
          </cell>
          <cell r="E123" t="str">
            <v>M</v>
          </cell>
          <cell r="G123">
            <v>5060</v>
          </cell>
        </row>
        <row r="124">
          <cell r="A124" t="str">
            <v>후렉시블전선관54C</v>
          </cell>
          <cell r="B124" t="str">
            <v>후렉시블전선관</v>
          </cell>
          <cell r="C124" t="str">
            <v>54C</v>
          </cell>
          <cell r="D124">
            <v>1</v>
          </cell>
          <cell r="E124" t="str">
            <v>M</v>
          </cell>
          <cell r="G124">
            <v>5940</v>
          </cell>
        </row>
        <row r="125">
          <cell r="A125" t="str">
            <v>후렉시블전선관70C</v>
          </cell>
          <cell r="B125" t="str">
            <v>후렉시블전선관</v>
          </cell>
          <cell r="C125" t="str">
            <v>70C</v>
          </cell>
          <cell r="D125">
            <v>1</v>
          </cell>
          <cell r="E125" t="str">
            <v>M</v>
          </cell>
          <cell r="G125">
            <v>13320</v>
          </cell>
        </row>
        <row r="126">
          <cell r="A126" t="str">
            <v>후렉시블콘넥터16C</v>
          </cell>
          <cell r="B126" t="str">
            <v>후렉시블콘넥터</v>
          </cell>
          <cell r="C126" t="str">
            <v>16C</v>
          </cell>
          <cell r="D126">
            <v>1</v>
          </cell>
          <cell r="E126" t="str">
            <v>개</v>
          </cell>
          <cell r="G126">
            <v>880</v>
          </cell>
        </row>
        <row r="127">
          <cell r="A127" t="str">
            <v>후렉시블콘넥터16C (비방수)</v>
          </cell>
          <cell r="B127" t="str">
            <v>후렉시블콘넥터</v>
          </cell>
          <cell r="C127" t="str">
            <v>16C (비방수)</v>
          </cell>
          <cell r="D127">
            <v>1</v>
          </cell>
          <cell r="E127" t="str">
            <v>개</v>
          </cell>
          <cell r="G127">
            <v>280</v>
          </cell>
        </row>
        <row r="128">
          <cell r="A128" t="str">
            <v>후렉시블콘넥터22C</v>
          </cell>
          <cell r="B128" t="str">
            <v>후렉시블콘넥터</v>
          </cell>
          <cell r="C128" t="str">
            <v>22C</v>
          </cell>
          <cell r="D128">
            <v>1</v>
          </cell>
          <cell r="E128" t="str">
            <v>개</v>
          </cell>
          <cell r="G128">
            <v>1120</v>
          </cell>
        </row>
        <row r="129">
          <cell r="A129" t="str">
            <v>후렉시블콘넥터28C</v>
          </cell>
          <cell r="B129" t="str">
            <v>후렉시블콘넥터</v>
          </cell>
          <cell r="C129" t="str">
            <v>28C</v>
          </cell>
          <cell r="D129">
            <v>1</v>
          </cell>
          <cell r="E129" t="str">
            <v>개</v>
          </cell>
          <cell r="G129">
            <v>1500</v>
          </cell>
        </row>
        <row r="130">
          <cell r="A130" t="str">
            <v>후렉시블콘넥터36C</v>
          </cell>
          <cell r="B130" t="str">
            <v>후렉시블콘넥터</v>
          </cell>
          <cell r="C130" t="str">
            <v>36C</v>
          </cell>
          <cell r="D130">
            <v>1</v>
          </cell>
          <cell r="E130" t="str">
            <v>개</v>
          </cell>
          <cell r="G130">
            <v>2400</v>
          </cell>
        </row>
        <row r="131">
          <cell r="A131" t="str">
            <v>후렉시블콘넥터42C</v>
          </cell>
          <cell r="B131" t="str">
            <v>후렉시블콘넥터</v>
          </cell>
          <cell r="C131" t="str">
            <v>42C</v>
          </cell>
          <cell r="D131">
            <v>1</v>
          </cell>
          <cell r="E131" t="str">
            <v>개</v>
          </cell>
          <cell r="G131">
            <v>3130</v>
          </cell>
        </row>
        <row r="132">
          <cell r="A132" t="str">
            <v>후렉시블콘넥터54C</v>
          </cell>
          <cell r="B132" t="str">
            <v>후렉시블콘넥터</v>
          </cell>
          <cell r="C132" t="str">
            <v>54C</v>
          </cell>
          <cell r="D132">
            <v>1</v>
          </cell>
          <cell r="E132" t="str">
            <v>개</v>
          </cell>
          <cell r="G132">
            <v>4460</v>
          </cell>
        </row>
        <row r="133">
          <cell r="A133" t="str">
            <v>후렉시블콘넥터70C</v>
          </cell>
          <cell r="B133" t="str">
            <v>후렉시블콘넥터</v>
          </cell>
          <cell r="C133" t="str">
            <v>70C</v>
          </cell>
          <cell r="D133">
            <v>1</v>
          </cell>
          <cell r="E133" t="str">
            <v>개</v>
          </cell>
          <cell r="G133">
            <v>7220</v>
          </cell>
        </row>
        <row r="134">
          <cell r="A134" t="str">
            <v>FB 케이블5C</v>
          </cell>
          <cell r="B134" t="str">
            <v>FB 케이블</v>
          </cell>
          <cell r="C134" t="str">
            <v>5C</v>
          </cell>
          <cell r="D134">
            <v>1</v>
          </cell>
          <cell r="E134" t="str">
            <v>M</v>
          </cell>
          <cell r="G134">
            <v>380</v>
          </cell>
        </row>
        <row r="135">
          <cell r="A135" t="str">
            <v>FB 케이블7C</v>
          </cell>
          <cell r="B135" t="str">
            <v>FB 케이블</v>
          </cell>
          <cell r="C135" t="str">
            <v>7C</v>
          </cell>
          <cell r="D135">
            <v>1</v>
          </cell>
          <cell r="E135" t="str">
            <v>M</v>
          </cell>
          <cell r="G135">
            <v>690</v>
          </cell>
        </row>
        <row r="136">
          <cell r="A136" t="str">
            <v>FR-3전선1.6mm-12C</v>
          </cell>
          <cell r="B136" t="str">
            <v>FR-3전선</v>
          </cell>
          <cell r="C136" t="str">
            <v>1.6mm-12C</v>
          </cell>
          <cell r="D136">
            <v>1</v>
          </cell>
          <cell r="E136" t="str">
            <v>M</v>
          </cell>
          <cell r="G136">
            <v>2477</v>
          </cell>
        </row>
        <row r="137">
          <cell r="A137" t="str">
            <v>FR-3전선1.6mm-2C</v>
          </cell>
          <cell r="B137" t="str">
            <v>FR-3전선</v>
          </cell>
          <cell r="C137" t="str">
            <v>1.6mm-2C</v>
          </cell>
          <cell r="D137">
            <v>1</v>
          </cell>
          <cell r="E137" t="str">
            <v>M</v>
          </cell>
          <cell r="G137">
            <v>750</v>
          </cell>
        </row>
        <row r="138">
          <cell r="A138" t="str">
            <v>FR-3전선1.6mm-30C</v>
          </cell>
          <cell r="B138" t="str">
            <v>FR-3전선</v>
          </cell>
          <cell r="C138" t="str">
            <v>1.6mm-30C</v>
          </cell>
          <cell r="D138">
            <v>1</v>
          </cell>
          <cell r="E138" t="str">
            <v>M</v>
          </cell>
          <cell r="G138">
            <v>5243</v>
          </cell>
        </row>
        <row r="139">
          <cell r="A139" t="str">
            <v>FR-3전선1.6mm-4C</v>
          </cell>
          <cell r="B139" t="str">
            <v>FR-3전선</v>
          </cell>
          <cell r="C139" t="str">
            <v>1.6mm-4C</v>
          </cell>
          <cell r="D139">
            <v>1</v>
          </cell>
          <cell r="E139" t="str">
            <v>M</v>
          </cell>
          <cell r="G139">
            <v>1221</v>
          </cell>
        </row>
        <row r="140">
          <cell r="A140" t="str">
            <v>FR-3전선1.6mm-6C</v>
          </cell>
          <cell r="B140" t="str">
            <v>FR-3전선</v>
          </cell>
          <cell r="C140" t="str">
            <v>1.6mm-6C</v>
          </cell>
          <cell r="D140">
            <v>1</v>
          </cell>
          <cell r="E140" t="str">
            <v>M</v>
          </cell>
          <cell r="G140">
            <v>1512</v>
          </cell>
        </row>
        <row r="141">
          <cell r="A141" t="str">
            <v>FR-3전선1.6mm-8C</v>
          </cell>
          <cell r="B141" t="str">
            <v>FR-3전선</v>
          </cell>
          <cell r="C141" t="str">
            <v>1.6mm-8C</v>
          </cell>
          <cell r="D141">
            <v>1</v>
          </cell>
          <cell r="E141" t="str">
            <v>M</v>
          </cell>
          <cell r="G141">
            <v>1854</v>
          </cell>
        </row>
        <row r="142">
          <cell r="A142" t="str">
            <v>FR-3전선3.5㎟-2C</v>
          </cell>
          <cell r="B142" t="str">
            <v>FR-3전선</v>
          </cell>
          <cell r="C142" t="str">
            <v>3.5㎟-2C</v>
          </cell>
          <cell r="D142">
            <v>1</v>
          </cell>
          <cell r="E142" t="str">
            <v>M</v>
          </cell>
          <cell r="G142">
            <v>1052</v>
          </cell>
        </row>
        <row r="143">
          <cell r="A143" t="str">
            <v>Hi-PVC전선관104C</v>
          </cell>
          <cell r="B143" t="str">
            <v>Hi-PVC전선관</v>
          </cell>
          <cell r="C143" t="str">
            <v>104C</v>
          </cell>
          <cell r="D143">
            <v>1</v>
          </cell>
          <cell r="E143" t="str">
            <v>M</v>
          </cell>
          <cell r="G143">
            <v>4301</v>
          </cell>
        </row>
        <row r="144">
          <cell r="A144" t="str">
            <v>Hi-PVC전선관16C</v>
          </cell>
          <cell r="B144" t="str">
            <v>Hi-PVC전선관</v>
          </cell>
          <cell r="C144" t="str">
            <v>16C</v>
          </cell>
          <cell r="D144">
            <v>1</v>
          </cell>
          <cell r="E144" t="str">
            <v>M</v>
          </cell>
          <cell r="G144">
            <v>268</v>
          </cell>
        </row>
        <row r="145">
          <cell r="A145" t="str">
            <v>Hi-PVC전선관22C</v>
          </cell>
          <cell r="B145" t="str">
            <v>Hi-PVC전선관</v>
          </cell>
          <cell r="C145" t="str">
            <v>22C</v>
          </cell>
          <cell r="D145">
            <v>1</v>
          </cell>
          <cell r="E145" t="str">
            <v>M</v>
          </cell>
          <cell r="G145">
            <v>322</v>
          </cell>
        </row>
        <row r="146">
          <cell r="A146" t="str">
            <v>Hi-PVC전선관28C</v>
          </cell>
          <cell r="B146" t="str">
            <v>Hi-PVC전선관</v>
          </cell>
          <cell r="C146" t="str">
            <v>28C</v>
          </cell>
          <cell r="D146">
            <v>1</v>
          </cell>
          <cell r="E146" t="str">
            <v>M</v>
          </cell>
          <cell r="G146">
            <v>624</v>
          </cell>
        </row>
        <row r="147">
          <cell r="A147" t="str">
            <v>Hi-PVC전선관36C</v>
          </cell>
          <cell r="B147" t="str">
            <v>Hi-PVC전선관</v>
          </cell>
          <cell r="C147" t="str">
            <v>36C</v>
          </cell>
          <cell r="D147">
            <v>1</v>
          </cell>
          <cell r="E147" t="str">
            <v>M</v>
          </cell>
          <cell r="G147">
            <v>903</v>
          </cell>
        </row>
        <row r="148">
          <cell r="A148" t="str">
            <v>Hi-PVC전선관42C</v>
          </cell>
          <cell r="B148" t="str">
            <v>Hi-PVC전선관</v>
          </cell>
          <cell r="C148" t="str">
            <v>42C</v>
          </cell>
          <cell r="D148">
            <v>1</v>
          </cell>
          <cell r="E148" t="str">
            <v>M</v>
          </cell>
          <cell r="G148">
            <v>1180</v>
          </cell>
        </row>
        <row r="149">
          <cell r="A149" t="str">
            <v>Hi-PVC전선관54C</v>
          </cell>
          <cell r="B149" t="str">
            <v>Hi-PVC전선관</v>
          </cell>
          <cell r="C149" t="str">
            <v>54C</v>
          </cell>
          <cell r="D149">
            <v>1</v>
          </cell>
          <cell r="E149" t="str">
            <v>M</v>
          </cell>
          <cell r="G149">
            <v>1674</v>
          </cell>
        </row>
        <row r="150">
          <cell r="A150" t="str">
            <v>HIV전선1.2mm</v>
          </cell>
          <cell r="B150" t="str">
            <v>HIV전선</v>
          </cell>
          <cell r="C150" t="str">
            <v>1.2mm</v>
          </cell>
          <cell r="D150">
            <v>1</v>
          </cell>
          <cell r="E150" t="str">
            <v>M</v>
          </cell>
          <cell r="G150">
            <v>49</v>
          </cell>
        </row>
        <row r="151">
          <cell r="A151" t="str">
            <v>HIV전선1.6mm</v>
          </cell>
          <cell r="B151" t="str">
            <v>HIV전선</v>
          </cell>
          <cell r="C151" t="str">
            <v>1.6mm</v>
          </cell>
          <cell r="D151">
            <v>1</v>
          </cell>
          <cell r="E151" t="str">
            <v>M</v>
          </cell>
          <cell r="G151">
            <v>81</v>
          </cell>
        </row>
        <row r="152">
          <cell r="A152" t="str">
            <v>IV전선2.0mm</v>
          </cell>
          <cell r="B152" t="str">
            <v>IV전선</v>
          </cell>
          <cell r="C152" t="str">
            <v>2.0mm</v>
          </cell>
          <cell r="D152">
            <v>1</v>
          </cell>
          <cell r="E152" t="str">
            <v>M</v>
          </cell>
          <cell r="G152">
            <v>116</v>
          </cell>
        </row>
        <row r="153">
          <cell r="A153" t="str">
            <v>JOINT BOX102 x 102 x 54</v>
          </cell>
          <cell r="B153" t="str">
            <v>JOINT BOX</v>
          </cell>
          <cell r="C153" t="str">
            <v>102 x 102 x 54</v>
          </cell>
          <cell r="D153">
            <v>1</v>
          </cell>
          <cell r="E153" t="str">
            <v>개</v>
          </cell>
          <cell r="G153">
            <v>1330</v>
          </cell>
        </row>
        <row r="154">
          <cell r="A154" t="str">
            <v>M.D.F400X800P</v>
          </cell>
          <cell r="B154" t="str">
            <v>M.D.F</v>
          </cell>
          <cell r="C154" t="str">
            <v>400X800P</v>
          </cell>
          <cell r="D154">
            <v>1</v>
          </cell>
          <cell r="E154" t="str">
            <v>면</v>
          </cell>
          <cell r="G154">
            <v>1050000</v>
          </cell>
        </row>
        <row r="155">
          <cell r="A155" t="str">
            <v>OUTLET BOX4각,54mm</v>
          </cell>
          <cell r="B155" t="str">
            <v>OUTLET BOX</v>
          </cell>
          <cell r="C155" t="str">
            <v>4각,54mm</v>
          </cell>
          <cell r="D155">
            <v>1</v>
          </cell>
          <cell r="E155" t="str">
            <v>개</v>
          </cell>
          <cell r="G155">
            <v>560</v>
          </cell>
        </row>
        <row r="156">
          <cell r="A156" t="str">
            <v>OUTLET BOX8각,54mm</v>
          </cell>
          <cell r="B156" t="str">
            <v>OUTLET BOX</v>
          </cell>
          <cell r="C156" t="str">
            <v>8각,54mm</v>
          </cell>
          <cell r="D156">
            <v>1</v>
          </cell>
          <cell r="E156" t="str">
            <v>개</v>
          </cell>
          <cell r="G156">
            <v>480</v>
          </cell>
        </row>
        <row r="157">
          <cell r="A157" t="str">
            <v>OUTLET BOXSW 1G</v>
          </cell>
          <cell r="B157" t="str">
            <v>OUTLET BOX</v>
          </cell>
          <cell r="C157" t="str">
            <v>SW 1G</v>
          </cell>
          <cell r="D157">
            <v>1</v>
          </cell>
          <cell r="E157" t="str">
            <v>개</v>
          </cell>
          <cell r="G157">
            <v>440</v>
          </cell>
        </row>
        <row r="158">
          <cell r="A158" t="str">
            <v>PE전선관36C</v>
          </cell>
          <cell r="B158" t="str">
            <v>PE전선관</v>
          </cell>
          <cell r="C158" t="str">
            <v>36C</v>
          </cell>
          <cell r="D158">
            <v>1</v>
          </cell>
          <cell r="E158" t="str">
            <v>M</v>
          </cell>
          <cell r="G158">
            <v>700</v>
          </cell>
        </row>
        <row r="159">
          <cell r="A159" t="str">
            <v>ST노말밴드16C</v>
          </cell>
          <cell r="B159" t="str">
            <v>ST노말밴드</v>
          </cell>
          <cell r="C159" t="str">
            <v>16C</v>
          </cell>
          <cell r="D159">
            <v>1</v>
          </cell>
          <cell r="E159" t="str">
            <v>개</v>
          </cell>
          <cell r="G159">
            <v>1350</v>
          </cell>
        </row>
        <row r="160">
          <cell r="A160" t="str">
            <v>ST노말밴드22C</v>
          </cell>
          <cell r="B160" t="str">
            <v>ST노말밴드</v>
          </cell>
          <cell r="C160" t="str">
            <v>22C</v>
          </cell>
          <cell r="D160">
            <v>1</v>
          </cell>
          <cell r="E160" t="str">
            <v>개</v>
          </cell>
          <cell r="G160">
            <v>1600</v>
          </cell>
        </row>
        <row r="161">
          <cell r="A161" t="str">
            <v>ST노말밴드28C</v>
          </cell>
          <cell r="B161" t="str">
            <v>ST노말밴드</v>
          </cell>
          <cell r="C161" t="str">
            <v>28C</v>
          </cell>
          <cell r="D161">
            <v>1</v>
          </cell>
          <cell r="E161" t="str">
            <v>개</v>
          </cell>
          <cell r="G161">
            <v>1875</v>
          </cell>
        </row>
        <row r="162">
          <cell r="A162" t="str">
            <v>ST노말밴드36C</v>
          </cell>
          <cell r="B162" t="str">
            <v>ST노말밴드</v>
          </cell>
          <cell r="C162" t="str">
            <v>36C</v>
          </cell>
          <cell r="D162">
            <v>1</v>
          </cell>
          <cell r="E162" t="str">
            <v>개</v>
          </cell>
          <cell r="G162">
            <v>2500</v>
          </cell>
        </row>
        <row r="163">
          <cell r="A163" t="str">
            <v>ST노말밴드42C</v>
          </cell>
          <cell r="B163" t="str">
            <v>ST노말밴드</v>
          </cell>
          <cell r="C163" t="str">
            <v>42C</v>
          </cell>
          <cell r="D163">
            <v>1</v>
          </cell>
          <cell r="E163" t="str">
            <v>개</v>
          </cell>
          <cell r="G163">
            <v>3250</v>
          </cell>
        </row>
        <row r="164">
          <cell r="A164" t="str">
            <v>ST노말밴드54C</v>
          </cell>
          <cell r="B164" t="str">
            <v>ST노말밴드</v>
          </cell>
          <cell r="C164" t="str">
            <v>54C</v>
          </cell>
          <cell r="D164">
            <v>1</v>
          </cell>
          <cell r="E164" t="str">
            <v>개</v>
          </cell>
          <cell r="G164">
            <v>4625</v>
          </cell>
        </row>
        <row r="165">
          <cell r="A165" t="str">
            <v>ST노말밴드70C</v>
          </cell>
          <cell r="B165" t="str">
            <v>ST노말밴드</v>
          </cell>
          <cell r="C165" t="str">
            <v>70C</v>
          </cell>
          <cell r="D165">
            <v>1</v>
          </cell>
          <cell r="E165" t="str">
            <v>개</v>
          </cell>
          <cell r="G165">
            <v>7500</v>
          </cell>
        </row>
        <row r="166">
          <cell r="A166" t="str">
            <v>TIV전선0.8mm-2C</v>
          </cell>
          <cell r="B166" t="str">
            <v>TIV전선</v>
          </cell>
          <cell r="C166" t="str">
            <v>0.8mm-2C</v>
          </cell>
          <cell r="D166">
            <v>1</v>
          </cell>
          <cell r="E166" t="str">
            <v>M</v>
          </cell>
          <cell r="G166">
            <v>75</v>
          </cell>
        </row>
        <row r="167">
          <cell r="A167" t="str">
            <v>TV BOX400 x 400 x 150</v>
          </cell>
          <cell r="B167" t="str">
            <v>TV BOX</v>
          </cell>
          <cell r="C167" t="str">
            <v>400 x 400 x 150</v>
          </cell>
          <cell r="D167">
            <v>1</v>
          </cell>
          <cell r="E167" t="str">
            <v>면</v>
          </cell>
          <cell r="G167">
            <v>69000</v>
          </cell>
        </row>
        <row r="168">
          <cell r="A168" t="str">
            <v>TV UNIT쌍방향</v>
          </cell>
          <cell r="B168" t="str">
            <v>TV UNIT</v>
          </cell>
          <cell r="C168" t="str">
            <v>쌍방향</v>
          </cell>
          <cell r="D168">
            <v>1</v>
          </cell>
          <cell r="E168" t="str">
            <v>개</v>
          </cell>
          <cell r="G168">
            <v>2312</v>
          </cell>
        </row>
        <row r="169">
          <cell r="A169" t="str">
            <v>UPS1kVA</v>
          </cell>
          <cell r="B169" t="str">
            <v>UPS</v>
          </cell>
          <cell r="C169" t="str">
            <v>1kVA</v>
          </cell>
          <cell r="D169">
            <v>1</v>
          </cell>
          <cell r="E169" t="str">
            <v>SET</v>
          </cell>
          <cell r="G169">
            <v>1250000</v>
          </cell>
        </row>
        <row r="170">
          <cell r="A170" t="str">
            <v>UPS15kVA</v>
          </cell>
          <cell r="B170" t="str">
            <v>UPS</v>
          </cell>
          <cell r="C170" t="str">
            <v>15kVA</v>
          </cell>
          <cell r="D170">
            <v>1</v>
          </cell>
          <cell r="E170" t="str">
            <v>SET</v>
          </cell>
          <cell r="G170">
            <v>17500000</v>
          </cell>
        </row>
        <row r="171">
          <cell r="A171" t="str">
            <v>UPS3kVA</v>
          </cell>
          <cell r="B171" t="str">
            <v>UPS</v>
          </cell>
          <cell r="C171" t="str">
            <v>3kVA</v>
          </cell>
          <cell r="D171">
            <v>1</v>
          </cell>
          <cell r="E171" t="str">
            <v>SET</v>
          </cell>
          <cell r="G171">
            <v>3855000</v>
          </cell>
        </row>
        <row r="172">
          <cell r="A172" t="str">
            <v>UPS5kVA</v>
          </cell>
          <cell r="B172" t="str">
            <v>UPS</v>
          </cell>
          <cell r="C172" t="str">
            <v>5kVA</v>
          </cell>
          <cell r="D172">
            <v>1</v>
          </cell>
          <cell r="E172" t="str">
            <v>SET</v>
          </cell>
          <cell r="G172">
            <v>6525000</v>
          </cell>
        </row>
        <row r="173">
          <cell r="A173" t="str">
            <v>UTP 케이블CAT.3, 0.5x4P</v>
          </cell>
          <cell r="B173" t="str">
            <v>UTP 케이블</v>
          </cell>
          <cell r="C173" t="str">
            <v>CAT.3, 0.5x4P</v>
          </cell>
          <cell r="D173">
            <v>1</v>
          </cell>
          <cell r="E173" t="str">
            <v>M</v>
          </cell>
          <cell r="G173">
            <v>200</v>
          </cell>
        </row>
        <row r="174">
          <cell r="A174" t="str">
            <v/>
          </cell>
        </row>
        <row r="175">
          <cell r="A175" t="str">
            <v/>
          </cell>
        </row>
        <row r="176">
          <cell r="A176" t="str">
            <v/>
          </cell>
        </row>
        <row r="177">
          <cell r="A177" t="str">
            <v/>
          </cell>
        </row>
        <row r="178">
          <cell r="A178" t="str">
            <v/>
          </cell>
        </row>
        <row r="179">
          <cell r="A179" t="str">
            <v/>
          </cell>
        </row>
        <row r="180">
          <cell r="A180" t="str">
            <v/>
          </cell>
        </row>
        <row r="184">
          <cell r="A184" t="str">
            <v>Ⅰ. 계측제어설비</v>
          </cell>
          <cell r="B184" t="str">
            <v>Ⅰ. 계측제어설비</v>
          </cell>
        </row>
        <row r="185">
          <cell r="A185" t="str">
            <v xml:space="preserve"> 1. 감시제어 시스템</v>
          </cell>
          <cell r="B185" t="str">
            <v xml:space="preserve"> 1. 감시제어 시스템</v>
          </cell>
        </row>
        <row r="186">
          <cell r="A186" t="str">
            <v>DATA SERVER</v>
          </cell>
          <cell r="B186" t="str">
            <v>DATA SERVER</v>
          </cell>
          <cell r="D186">
            <v>1</v>
          </cell>
          <cell r="E186" t="str">
            <v>SET</v>
          </cell>
          <cell r="G186">
            <v>98650000</v>
          </cell>
        </row>
        <row r="187">
          <cell r="A187" t="str">
            <v>COS(Central Operating Station)</v>
          </cell>
          <cell r="B187" t="str">
            <v>COS(Central Operating Station)</v>
          </cell>
          <cell r="D187">
            <v>1</v>
          </cell>
          <cell r="E187" t="str">
            <v>SET</v>
          </cell>
          <cell r="G187">
            <v>66800000</v>
          </cell>
        </row>
        <row r="188">
          <cell r="A188" t="str">
            <v>LOS(Local Operating Station)</v>
          </cell>
          <cell r="B188" t="str">
            <v>LOS(Local Operating Station)</v>
          </cell>
          <cell r="D188">
            <v>1</v>
          </cell>
          <cell r="E188" t="str">
            <v>SET</v>
          </cell>
          <cell r="G188">
            <v>60245000</v>
          </cell>
        </row>
        <row r="189">
          <cell r="A189" t="str">
            <v>DATA WAY 접속장치</v>
          </cell>
          <cell r="B189" t="str">
            <v>DATA WAY 접속장치</v>
          </cell>
          <cell r="D189">
            <v>1</v>
          </cell>
          <cell r="E189" t="str">
            <v>SET</v>
          </cell>
          <cell r="G189">
            <v>55650000</v>
          </cell>
        </row>
        <row r="190">
          <cell r="A190" t="str">
            <v>밀양 RCS(Remote Control Station) #1</v>
          </cell>
          <cell r="B190" t="str">
            <v>밀양 RCS(Remote Control Station) #1</v>
          </cell>
          <cell r="D190">
            <v>1</v>
          </cell>
          <cell r="E190" t="str">
            <v>SET</v>
          </cell>
          <cell r="G190">
            <v>68400000</v>
          </cell>
        </row>
        <row r="191">
          <cell r="A191" t="str">
            <v>밀양 RCS(Remote Control Station) #2</v>
          </cell>
          <cell r="B191" t="str">
            <v>밀양 RCS(Remote Control Station) #2</v>
          </cell>
          <cell r="D191">
            <v>1</v>
          </cell>
          <cell r="E191" t="str">
            <v>SET</v>
          </cell>
          <cell r="G191">
            <v>102000000</v>
          </cell>
        </row>
        <row r="192">
          <cell r="A192" t="str">
            <v>밀양 RCS(Remote Control Station) #3</v>
          </cell>
          <cell r="B192" t="str">
            <v>밀양 RCS(Remote Control Station) #3</v>
          </cell>
          <cell r="D192">
            <v>1</v>
          </cell>
          <cell r="E192" t="str">
            <v>SET</v>
          </cell>
          <cell r="G192">
            <v>92600000</v>
          </cell>
        </row>
        <row r="193">
          <cell r="A193" t="str">
            <v>밀양 RCS(Remote Control Station) #4</v>
          </cell>
          <cell r="B193" t="str">
            <v>밀양 RCS(Remote Control Station) #4</v>
          </cell>
          <cell r="D193">
            <v>1</v>
          </cell>
          <cell r="E193" t="str">
            <v>SET</v>
          </cell>
          <cell r="G193">
            <v>90200000</v>
          </cell>
        </row>
        <row r="194">
          <cell r="A194" t="str">
            <v>양산 RCS(Remote Control Station) #1</v>
          </cell>
          <cell r="B194" t="str">
            <v>양산 RCS(Remote Control Station) #1</v>
          </cell>
          <cell r="D194">
            <v>1</v>
          </cell>
          <cell r="E194" t="str">
            <v>SET</v>
          </cell>
          <cell r="G194">
            <v>69670000</v>
          </cell>
        </row>
        <row r="195">
          <cell r="A195" t="str">
            <v>양산 RCS(Remote Control Station) #2</v>
          </cell>
          <cell r="B195" t="str">
            <v>양산 RCS(Remote Control Station) #2</v>
          </cell>
          <cell r="D195">
            <v>1</v>
          </cell>
          <cell r="E195" t="str">
            <v>SET</v>
          </cell>
          <cell r="G195">
            <v>103560000</v>
          </cell>
        </row>
        <row r="196">
          <cell r="A196" t="str">
            <v>양산 RCS(Remote Control Station) #3</v>
          </cell>
          <cell r="B196" t="str">
            <v>양산 RCS(Remote Control Station) #3</v>
          </cell>
          <cell r="D196">
            <v>1</v>
          </cell>
          <cell r="E196" t="str">
            <v>SET</v>
          </cell>
          <cell r="G196">
            <v>92500000</v>
          </cell>
        </row>
        <row r="197">
          <cell r="A197" t="str">
            <v>양산 RCS(Remote Control Station) #4</v>
          </cell>
          <cell r="B197" t="str">
            <v>양산 RCS(Remote Control Station) #4</v>
          </cell>
          <cell r="D197">
            <v>1</v>
          </cell>
          <cell r="E197" t="str">
            <v>SET</v>
          </cell>
          <cell r="G197">
            <v>92560000</v>
          </cell>
        </row>
        <row r="198">
          <cell r="A198" t="str">
            <v>밀양 TM/TC MASTER</v>
          </cell>
          <cell r="B198" t="str">
            <v>밀양 TM/TC MASTER</v>
          </cell>
          <cell r="D198">
            <v>1</v>
          </cell>
          <cell r="E198" t="str">
            <v>SET</v>
          </cell>
          <cell r="G198">
            <v>100750000</v>
          </cell>
        </row>
        <row r="199">
          <cell r="A199" t="str">
            <v>평촌 TM/TC MASTER</v>
          </cell>
          <cell r="B199" t="str">
            <v>평촌 TM/TC MASTER</v>
          </cell>
          <cell r="D199">
            <v>1</v>
          </cell>
          <cell r="E199" t="str">
            <v>SET</v>
          </cell>
          <cell r="G199">
            <v>101470000</v>
          </cell>
        </row>
        <row r="200">
          <cell r="A200" t="str">
            <v>부곡 TM/TC MASTER</v>
          </cell>
          <cell r="B200" t="str">
            <v>부곡 TM/TC MASTER</v>
          </cell>
          <cell r="D200">
            <v>1</v>
          </cell>
          <cell r="E200" t="str">
            <v>SET</v>
          </cell>
          <cell r="G200">
            <v>101500000</v>
          </cell>
        </row>
        <row r="201">
          <cell r="A201" t="str">
            <v>원앙 TM/TC MASTER</v>
          </cell>
          <cell r="B201" t="str">
            <v>원앙 TM/TC MASTER</v>
          </cell>
          <cell r="D201">
            <v>1</v>
          </cell>
          <cell r="E201" t="str">
            <v>SET</v>
          </cell>
          <cell r="G201">
            <v>100900000</v>
          </cell>
        </row>
        <row r="202">
          <cell r="A202" t="str">
            <v>양산 TM/TC MASTER</v>
          </cell>
          <cell r="B202" t="str">
            <v>양산 TM/TC MASTER</v>
          </cell>
          <cell r="D202">
            <v>1</v>
          </cell>
          <cell r="E202" t="str">
            <v>SET</v>
          </cell>
          <cell r="G202">
            <v>98650000</v>
          </cell>
        </row>
        <row r="203">
          <cell r="A203" t="str">
            <v>합    계</v>
          </cell>
          <cell r="B203" t="str">
            <v>합    계</v>
          </cell>
          <cell r="G203">
            <v>1496105000</v>
          </cell>
        </row>
        <row r="204">
          <cell r="A204" t="str">
            <v/>
          </cell>
        </row>
        <row r="205">
          <cell r="A205" t="str">
            <v xml:space="preserve"> 2. 네트워크 및 통신설비</v>
          </cell>
          <cell r="B205" t="str">
            <v xml:space="preserve"> 2. 네트워크 및 통신설비</v>
          </cell>
        </row>
        <row r="206">
          <cell r="A206" t="str">
            <v>정수장 위성통신설비</v>
          </cell>
          <cell r="B206" t="str">
            <v>정수장 위성통신설비</v>
          </cell>
          <cell r="D206">
            <v>1</v>
          </cell>
          <cell r="E206" t="str">
            <v>SET</v>
          </cell>
          <cell r="G206">
            <v>30200000</v>
          </cell>
        </row>
        <row r="207">
          <cell r="A207" t="str">
            <v>가압장 위성통신설비</v>
          </cell>
          <cell r="B207" t="str">
            <v>가압장 위성통신설비</v>
          </cell>
          <cell r="D207">
            <v>1</v>
          </cell>
          <cell r="E207" t="str">
            <v>SET</v>
          </cell>
          <cell r="G207">
            <v>29500000</v>
          </cell>
        </row>
        <row r="208">
          <cell r="A208" t="str">
            <v>GATE WAY</v>
          </cell>
          <cell r="B208" t="str">
            <v>GATE WAY</v>
          </cell>
          <cell r="D208">
            <v>1</v>
          </cell>
          <cell r="E208" t="str">
            <v>SET</v>
          </cell>
          <cell r="G208">
            <v>28600000</v>
          </cell>
        </row>
        <row r="209">
          <cell r="A209" t="str">
            <v>정수장 ROUTER(MUX)</v>
          </cell>
          <cell r="B209" t="str">
            <v>정수장 ROUTER(MUX)</v>
          </cell>
          <cell r="D209">
            <v>1</v>
          </cell>
          <cell r="E209" t="str">
            <v>SET</v>
          </cell>
          <cell r="G209">
            <v>28600000</v>
          </cell>
        </row>
        <row r="210">
          <cell r="A210" t="str">
            <v>가압장 ROUTER(MUX)</v>
          </cell>
          <cell r="B210" t="str">
            <v>가압장 ROUTER(MUX)</v>
          </cell>
          <cell r="D210">
            <v>1</v>
          </cell>
          <cell r="E210" t="str">
            <v>SET</v>
          </cell>
          <cell r="G210">
            <v>27200000</v>
          </cell>
        </row>
        <row r="211">
          <cell r="A211" t="str">
            <v>HUB</v>
          </cell>
          <cell r="B211" t="str">
            <v>HUB</v>
          </cell>
          <cell r="D211">
            <v>1</v>
          </cell>
          <cell r="E211" t="str">
            <v>SET</v>
          </cell>
          <cell r="G211">
            <v>3500000</v>
          </cell>
        </row>
        <row r="212">
          <cell r="A212" t="str">
            <v>CSU</v>
          </cell>
          <cell r="B212" t="str">
            <v>CSU</v>
          </cell>
          <cell r="D212">
            <v>1</v>
          </cell>
          <cell r="E212" t="str">
            <v>SET</v>
          </cell>
          <cell r="G212">
            <v>4200000</v>
          </cell>
        </row>
        <row r="213">
          <cell r="A213" t="str">
            <v/>
          </cell>
        </row>
        <row r="214">
          <cell r="A214" t="str">
            <v xml:space="preserve"> 3. PRINTER류</v>
          </cell>
          <cell r="B214" t="str">
            <v xml:space="preserve"> 3. PRINTER류</v>
          </cell>
        </row>
        <row r="215">
          <cell r="A215" t="str">
            <v>PRINTER SERVER</v>
          </cell>
          <cell r="B215" t="str">
            <v>PRINTER SERVER</v>
          </cell>
          <cell r="D215">
            <v>1</v>
          </cell>
          <cell r="E215" t="str">
            <v>SET</v>
          </cell>
          <cell r="G215">
            <v>1100000</v>
          </cell>
        </row>
        <row r="216">
          <cell r="A216" t="str">
            <v>ALARM PRINTER</v>
          </cell>
          <cell r="B216" t="str">
            <v>ALARM PRINTER</v>
          </cell>
          <cell r="D216">
            <v>1</v>
          </cell>
          <cell r="E216" t="str">
            <v>SET</v>
          </cell>
          <cell r="G216">
            <v>3000000</v>
          </cell>
        </row>
        <row r="217">
          <cell r="A217" t="str">
            <v>LOGGING PRINTER</v>
          </cell>
          <cell r="B217" t="str">
            <v>LOGGING PRINTER</v>
          </cell>
          <cell r="D217">
            <v>1</v>
          </cell>
          <cell r="E217" t="str">
            <v>SET</v>
          </cell>
          <cell r="G217">
            <v>5020000</v>
          </cell>
        </row>
        <row r="218">
          <cell r="A218" t="str">
            <v>COLOR HARD COPIER</v>
          </cell>
          <cell r="B218" t="str">
            <v>COLOR HARD COPIER</v>
          </cell>
          <cell r="D218">
            <v>1</v>
          </cell>
          <cell r="E218" t="str">
            <v>SET</v>
          </cell>
          <cell r="G218">
            <v>10020000</v>
          </cell>
        </row>
        <row r="219">
          <cell r="A219" t="str">
            <v/>
          </cell>
        </row>
        <row r="220">
          <cell r="A220" t="str">
            <v xml:space="preserve"> 4. 감시제어 판넬</v>
          </cell>
          <cell r="B220" t="str">
            <v xml:space="preserve"> 4. 감시제어 판넬</v>
          </cell>
        </row>
        <row r="221">
          <cell r="A221" t="str">
            <v>밀양 GDP</v>
          </cell>
          <cell r="B221" t="str">
            <v>밀양 GDP</v>
          </cell>
          <cell r="D221">
            <v>1</v>
          </cell>
          <cell r="E221" t="str">
            <v>SET</v>
          </cell>
          <cell r="G221">
            <v>99000000</v>
          </cell>
        </row>
        <row r="222">
          <cell r="A222" t="str">
            <v>양산 GDP</v>
          </cell>
          <cell r="B222" t="str">
            <v>양산 GDP</v>
          </cell>
          <cell r="D222">
            <v>1</v>
          </cell>
          <cell r="E222" t="str">
            <v>SET</v>
          </cell>
          <cell r="G222">
            <v>86250000</v>
          </cell>
        </row>
        <row r="223">
          <cell r="A223" t="str">
            <v>밀양 NETWORK DRIVER</v>
          </cell>
          <cell r="B223" t="str">
            <v>밀양 NETWORK DRIVER</v>
          </cell>
          <cell r="D223">
            <v>1</v>
          </cell>
          <cell r="E223" t="str">
            <v>SET</v>
          </cell>
          <cell r="G223">
            <v>49800000</v>
          </cell>
        </row>
        <row r="224">
          <cell r="A224" t="str">
            <v>양산 NETWORK DRIVER</v>
          </cell>
          <cell r="B224" t="str">
            <v>양산 NETWORK DRIVER</v>
          </cell>
          <cell r="D224">
            <v>1</v>
          </cell>
          <cell r="E224" t="str">
            <v>SET</v>
          </cell>
          <cell r="G224">
            <v>48600000</v>
          </cell>
        </row>
        <row r="225">
          <cell r="A225" t="str">
            <v>여과지제어반(FCC)</v>
          </cell>
          <cell r="B225" t="str">
            <v>여과지제어반(FCC)</v>
          </cell>
          <cell r="D225">
            <v>1</v>
          </cell>
          <cell r="E225" t="str">
            <v>SET</v>
          </cell>
          <cell r="G225">
            <v>4980000</v>
          </cell>
        </row>
        <row r="226">
          <cell r="A226" t="str">
            <v>현장변환기반</v>
          </cell>
          <cell r="B226" t="str">
            <v>현장변환기반</v>
          </cell>
          <cell r="D226">
            <v>1</v>
          </cell>
          <cell r="E226" t="str">
            <v>SET</v>
          </cell>
          <cell r="G226">
            <v>765000</v>
          </cell>
        </row>
        <row r="227">
          <cell r="A227" t="str">
            <v>밧데리 외함360X570X720</v>
          </cell>
          <cell r="B227" t="str">
            <v>밧데리 외함</v>
          </cell>
          <cell r="C227" t="str">
            <v>360X570X720</v>
          </cell>
          <cell r="D227">
            <v>1</v>
          </cell>
          <cell r="E227" t="str">
            <v>면</v>
          </cell>
          <cell r="G227">
            <v>1950000</v>
          </cell>
        </row>
        <row r="228">
          <cell r="A228" t="str">
            <v>밧데리 외함500X750X800</v>
          </cell>
          <cell r="B228" t="str">
            <v>밧데리 외함</v>
          </cell>
          <cell r="C228" t="str">
            <v>500X750X800</v>
          </cell>
          <cell r="D228">
            <v>1</v>
          </cell>
          <cell r="E228" t="str">
            <v>면</v>
          </cell>
          <cell r="G228">
            <v>1980000</v>
          </cell>
        </row>
        <row r="229">
          <cell r="A229" t="str">
            <v>밧데리 외함800X750X1600</v>
          </cell>
          <cell r="B229" t="str">
            <v>밧데리 외함</v>
          </cell>
          <cell r="C229" t="str">
            <v>800X750X1600</v>
          </cell>
          <cell r="D229">
            <v>1</v>
          </cell>
          <cell r="E229" t="str">
            <v>면</v>
          </cell>
          <cell r="G229">
            <v>2250000</v>
          </cell>
        </row>
        <row r="230">
          <cell r="A230" t="str">
            <v>파이프 스텐숀</v>
          </cell>
          <cell r="B230" t="str">
            <v>파이프 스텐숀</v>
          </cell>
          <cell r="D230">
            <v>1</v>
          </cell>
          <cell r="E230" t="str">
            <v>개</v>
          </cell>
          <cell r="G230">
            <v>701000</v>
          </cell>
        </row>
        <row r="231">
          <cell r="A231" t="str">
            <v/>
          </cell>
        </row>
        <row r="232">
          <cell r="A232" t="str">
            <v xml:space="preserve"> 5. 취수탑 및 분기점 TM/TC 설비</v>
          </cell>
          <cell r="B232" t="str">
            <v xml:space="preserve"> 5. 취수탑 및 분기점 TM/TC 설비</v>
          </cell>
          <cell r="D232">
            <v>1</v>
          </cell>
          <cell r="E232" t="str">
            <v>SET</v>
          </cell>
        </row>
        <row r="233">
          <cell r="A233" t="str">
            <v>밀양댐 TM/TC SLAVE</v>
          </cell>
          <cell r="B233" t="str">
            <v>밀양댐 TM/TC SLAVE</v>
          </cell>
          <cell r="D233">
            <v>1</v>
          </cell>
          <cell r="E233" t="str">
            <v>SET</v>
          </cell>
          <cell r="G233">
            <v>18600000</v>
          </cell>
        </row>
        <row r="234">
          <cell r="A234" t="str">
            <v>교동 TM/TC SLAVE</v>
          </cell>
          <cell r="B234" t="str">
            <v>교동 TM/TC SLAVE</v>
          </cell>
          <cell r="D234">
            <v>1</v>
          </cell>
          <cell r="E234" t="str">
            <v>SET</v>
          </cell>
          <cell r="G234">
            <v>16300000</v>
          </cell>
        </row>
        <row r="235">
          <cell r="A235" t="str">
            <v>무안 TM/TC SLAVE</v>
          </cell>
          <cell r="B235" t="str">
            <v>무안 TM/TC SLAVE</v>
          </cell>
          <cell r="D235">
            <v>1</v>
          </cell>
          <cell r="E235" t="str">
            <v>SET</v>
          </cell>
          <cell r="G235">
            <v>16300000</v>
          </cell>
        </row>
        <row r="236">
          <cell r="A236" t="str">
            <v>하남 TM/TC SLAVE</v>
          </cell>
          <cell r="B236" t="str">
            <v>하남 TM/TC SLAVE</v>
          </cell>
          <cell r="D236">
            <v>1</v>
          </cell>
          <cell r="E236" t="str">
            <v>SET</v>
          </cell>
          <cell r="G236">
            <v>16300000</v>
          </cell>
        </row>
        <row r="237">
          <cell r="A237" t="str">
            <v>부곡 TM/TC SLAVE</v>
          </cell>
          <cell r="B237" t="str">
            <v>부곡 TM/TC SLAVE</v>
          </cell>
          <cell r="D237">
            <v>1</v>
          </cell>
          <cell r="E237" t="str">
            <v>SET</v>
          </cell>
          <cell r="G237">
            <v>16300000</v>
          </cell>
        </row>
        <row r="238">
          <cell r="A238" t="str">
            <v>영산 TM/TC SLAVE</v>
          </cell>
          <cell r="B238" t="str">
            <v>영산 TM/TC SLAVE</v>
          </cell>
          <cell r="D238">
            <v>1</v>
          </cell>
          <cell r="E238" t="str">
            <v>SET</v>
          </cell>
          <cell r="G238">
            <v>16300000</v>
          </cell>
        </row>
        <row r="239">
          <cell r="A239" t="str">
            <v>창녕 TM/TC SLAVE</v>
          </cell>
          <cell r="B239" t="str">
            <v>창녕 TM/TC SLAVE</v>
          </cell>
          <cell r="D239">
            <v>1</v>
          </cell>
          <cell r="E239" t="str">
            <v>SET</v>
          </cell>
          <cell r="G239">
            <v>16300000</v>
          </cell>
        </row>
        <row r="240">
          <cell r="A240" t="str">
            <v>양산취수탑 TM/TC SLAVE</v>
          </cell>
          <cell r="B240" t="str">
            <v>양산취수탑 TM/TC SLAVE</v>
          </cell>
          <cell r="D240">
            <v>1</v>
          </cell>
          <cell r="E240" t="str">
            <v>SET</v>
          </cell>
          <cell r="G240">
            <v>18350000</v>
          </cell>
        </row>
        <row r="241">
          <cell r="A241" t="str">
            <v/>
          </cell>
        </row>
        <row r="242">
          <cell r="A242" t="str">
            <v xml:space="preserve"> 6. 현장 계측기류</v>
          </cell>
          <cell r="B242" t="str">
            <v xml:space="preserve"> 6. 현장 계측기류</v>
          </cell>
        </row>
        <row r="243">
          <cell r="A243" t="str">
            <v>전자유량계(450A)</v>
          </cell>
          <cell r="B243" t="str">
            <v>전자유량계(450A)</v>
          </cell>
          <cell r="D243">
            <v>1</v>
          </cell>
          <cell r="E243" t="str">
            <v>SET</v>
          </cell>
          <cell r="G243">
            <v>22500000</v>
          </cell>
        </row>
        <row r="244">
          <cell r="A244" t="str">
            <v>전자유량계(300A)</v>
          </cell>
          <cell r="B244" t="str">
            <v>전자유량계(300A)</v>
          </cell>
          <cell r="D244">
            <v>1</v>
          </cell>
          <cell r="E244" t="str">
            <v>SET</v>
          </cell>
          <cell r="G244">
            <v>12000000</v>
          </cell>
        </row>
        <row r="245">
          <cell r="A245" t="str">
            <v>전자유량계(250A)</v>
          </cell>
          <cell r="B245" t="str">
            <v>전자유량계(250A)</v>
          </cell>
          <cell r="D245">
            <v>1</v>
          </cell>
          <cell r="E245" t="str">
            <v>SET</v>
          </cell>
          <cell r="G245">
            <v>11300000</v>
          </cell>
        </row>
        <row r="246">
          <cell r="A246" t="str">
            <v>전자유량계(150A)</v>
          </cell>
          <cell r="B246" t="str">
            <v>전자유량계(150A)</v>
          </cell>
          <cell r="D246">
            <v>1</v>
          </cell>
          <cell r="E246" t="str">
            <v>SET</v>
          </cell>
          <cell r="G246">
            <v>6000000</v>
          </cell>
        </row>
        <row r="247">
          <cell r="A247" t="str">
            <v>전자유량계(80A)</v>
          </cell>
          <cell r="B247" t="str">
            <v>전자유량계(80A)</v>
          </cell>
          <cell r="D247">
            <v>1</v>
          </cell>
          <cell r="E247" t="str">
            <v>SET</v>
          </cell>
          <cell r="G247">
            <v>4000000</v>
          </cell>
        </row>
        <row r="248">
          <cell r="A248" t="str">
            <v>전자유량계(25A)</v>
          </cell>
          <cell r="B248" t="str">
            <v>전자유량계(25A)</v>
          </cell>
          <cell r="D248">
            <v>1</v>
          </cell>
          <cell r="E248" t="str">
            <v>SET</v>
          </cell>
          <cell r="G248">
            <v>3800000</v>
          </cell>
        </row>
        <row r="249">
          <cell r="A249" t="str">
            <v>초음파유량계(1200A)</v>
          </cell>
          <cell r="B249" t="str">
            <v>초음파유량계(1200A)</v>
          </cell>
          <cell r="D249">
            <v>1</v>
          </cell>
          <cell r="E249" t="str">
            <v>SET</v>
          </cell>
          <cell r="G249">
            <v>18150000</v>
          </cell>
        </row>
        <row r="250">
          <cell r="A250" t="str">
            <v>초음파유량계(1000A)</v>
          </cell>
          <cell r="B250" t="str">
            <v>초음파유량계(1000A)</v>
          </cell>
          <cell r="D250">
            <v>1</v>
          </cell>
          <cell r="E250" t="str">
            <v>SET</v>
          </cell>
          <cell r="G250">
            <v>18150000</v>
          </cell>
        </row>
        <row r="251">
          <cell r="A251" t="str">
            <v>초음파유량계(800A)</v>
          </cell>
          <cell r="B251" t="str">
            <v>초음파유량계(800A)</v>
          </cell>
          <cell r="D251">
            <v>1</v>
          </cell>
          <cell r="E251" t="str">
            <v>SET</v>
          </cell>
          <cell r="G251">
            <v>18150000</v>
          </cell>
        </row>
        <row r="252">
          <cell r="A252" t="str">
            <v>초음파유량계(700A)</v>
          </cell>
          <cell r="B252" t="str">
            <v>초음파유량계(700A)</v>
          </cell>
          <cell r="D252">
            <v>1</v>
          </cell>
          <cell r="E252" t="str">
            <v>SET</v>
          </cell>
          <cell r="G252">
            <v>18150000</v>
          </cell>
        </row>
        <row r="253">
          <cell r="A253" t="str">
            <v>초음파유량계(600A)</v>
          </cell>
          <cell r="B253" t="str">
            <v>초음파유량계(600A)</v>
          </cell>
          <cell r="D253">
            <v>1</v>
          </cell>
          <cell r="E253" t="str">
            <v>SET</v>
          </cell>
          <cell r="G253">
            <v>18150000</v>
          </cell>
        </row>
        <row r="254">
          <cell r="A254" t="str">
            <v>초음파유량계(500A)</v>
          </cell>
          <cell r="B254" t="str">
            <v>초음파유량계(500A)</v>
          </cell>
          <cell r="D254">
            <v>1</v>
          </cell>
          <cell r="E254" t="str">
            <v>SET</v>
          </cell>
          <cell r="G254">
            <v>18150000</v>
          </cell>
        </row>
        <row r="255">
          <cell r="A255" t="str">
            <v>초음파유량계(450A)</v>
          </cell>
          <cell r="B255" t="str">
            <v>초음파유량계(450A)</v>
          </cell>
          <cell r="D255">
            <v>1</v>
          </cell>
          <cell r="E255" t="str">
            <v>SET</v>
          </cell>
          <cell r="G255">
            <v>18150000</v>
          </cell>
        </row>
        <row r="256">
          <cell r="A256" t="str">
            <v>초음파유량계(400A)</v>
          </cell>
          <cell r="B256" t="str">
            <v>초음파유량계(400A)</v>
          </cell>
          <cell r="D256">
            <v>1</v>
          </cell>
          <cell r="E256" t="str">
            <v>SET</v>
          </cell>
          <cell r="G256">
            <v>18150000</v>
          </cell>
        </row>
        <row r="257">
          <cell r="A257" t="str">
            <v>WEIR식유량계(파샬프롬)</v>
          </cell>
          <cell r="B257" t="str">
            <v>WEIR식유량계(파샬프롬)</v>
          </cell>
          <cell r="D257">
            <v>1</v>
          </cell>
          <cell r="E257" t="str">
            <v>SET</v>
          </cell>
          <cell r="G257">
            <v>6300000</v>
          </cell>
        </row>
        <row r="258">
          <cell r="A258" t="str">
            <v>초음파수위계</v>
          </cell>
          <cell r="B258" t="str">
            <v>초음파수위계</v>
          </cell>
          <cell r="D258">
            <v>1</v>
          </cell>
          <cell r="E258" t="str">
            <v>SET</v>
          </cell>
          <cell r="G258">
            <v>3650000</v>
          </cell>
        </row>
        <row r="259">
          <cell r="A259" t="str">
            <v>투입식수위계</v>
          </cell>
          <cell r="B259" t="str">
            <v>투입식수위계</v>
          </cell>
          <cell r="D259">
            <v>1</v>
          </cell>
          <cell r="E259" t="str">
            <v>SET</v>
          </cell>
          <cell r="G259">
            <v>3250000</v>
          </cell>
        </row>
        <row r="260">
          <cell r="A260" t="str">
            <v>레벨스위치</v>
          </cell>
          <cell r="B260" t="str">
            <v>레벨스위치</v>
          </cell>
          <cell r="D260">
            <v>1</v>
          </cell>
          <cell r="E260" t="str">
            <v>SET</v>
          </cell>
          <cell r="G260">
            <v>260000</v>
          </cell>
        </row>
        <row r="261">
          <cell r="A261" t="str">
            <v>압력전송기</v>
          </cell>
          <cell r="B261" t="str">
            <v>압력전송기</v>
          </cell>
          <cell r="D261">
            <v>1</v>
          </cell>
          <cell r="E261" t="str">
            <v>SET</v>
          </cell>
          <cell r="G261">
            <v>1950000</v>
          </cell>
        </row>
        <row r="262">
          <cell r="A262" t="str">
            <v>슬러지농도계(200A)</v>
          </cell>
          <cell r="B262" t="str">
            <v>슬러지농도계(200A)</v>
          </cell>
          <cell r="D262">
            <v>1</v>
          </cell>
          <cell r="E262" t="str">
            <v>SET</v>
          </cell>
          <cell r="G262">
            <v>22000000</v>
          </cell>
        </row>
        <row r="263">
          <cell r="A263" t="str">
            <v>슬러지농도계(150A)</v>
          </cell>
          <cell r="B263" t="str">
            <v>슬러지농도계(150A)</v>
          </cell>
          <cell r="D263">
            <v>1</v>
          </cell>
          <cell r="E263" t="str">
            <v>SET</v>
          </cell>
          <cell r="G263">
            <v>19300000</v>
          </cell>
        </row>
        <row r="264">
          <cell r="A264" t="str">
            <v>기록계</v>
          </cell>
          <cell r="B264" t="str">
            <v>기록계</v>
          </cell>
          <cell r="D264">
            <v>1</v>
          </cell>
          <cell r="E264" t="str">
            <v>SET</v>
          </cell>
          <cell r="G264">
            <v>2650000</v>
          </cell>
        </row>
        <row r="265">
          <cell r="A265" t="str">
            <v>UPS 전원용 피뢰기</v>
          </cell>
          <cell r="B265" t="str">
            <v>UPS 전원용 피뢰기</v>
          </cell>
          <cell r="D265">
            <v>1</v>
          </cell>
          <cell r="E265" t="str">
            <v>개</v>
          </cell>
          <cell r="G265">
            <v>2500000</v>
          </cell>
        </row>
        <row r="266">
          <cell r="A266" t="str">
            <v>장비 전원용 피뢰기</v>
          </cell>
          <cell r="B266" t="str">
            <v>장비 전원용 피뢰기</v>
          </cell>
          <cell r="D266">
            <v>1</v>
          </cell>
          <cell r="E266" t="str">
            <v>개</v>
          </cell>
          <cell r="G266">
            <v>600000</v>
          </cell>
        </row>
        <row r="267">
          <cell r="A267" t="str">
            <v>신호용 피뢰기</v>
          </cell>
          <cell r="B267" t="str">
            <v>신호용 피뢰기</v>
          </cell>
          <cell r="D267">
            <v>1</v>
          </cell>
          <cell r="E267" t="str">
            <v>개</v>
          </cell>
          <cell r="G267">
            <v>170000</v>
          </cell>
        </row>
        <row r="268">
          <cell r="A268" t="str">
            <v>통신(모뎀)용 피뢰기</v>
          </cell>
          <cell r="B268" t="str">
            <v>통신(모뎀)용 피뢰기</v>
          </cell>
          <cell r="D268">
            <v>1</v>
          </cell>
          <cell r="E268" t="str">
            <v>개</v>
          </cell>
          <cell r="G268">
            <v>160000</v>
          </cell>
        </row>
        <row r="269">
          <cell r="A269" t="str">
            <v>신호분배기(ISOLATOR)</v>
          </cell>
          <cell r="B269" t="str">
            <v>신호분배기(ISOLATOR)</v>
          </cell>
          <cell r="D269">
            <v>1</v>
          </cell>
          <cell r="E269" t="str">
            <v>개</v>
          </cell>
          <cell r="G269">
            <v>290000</v>
          </cell>
        </row>
        <row r="270">
          <cell r="A270" t="str">
            <v>탁도계</v>
          </cell>
          <cell r="B270" t="str">
            <v>탁도계</v>
          </cell>
          <cell r="D270">
            <v>1</v>
          </cell>
          <cell r="E270" t="str">
            <v>SET</v>
          </cell>
          <cell r="G270">
            <v>21000000</v>
          </cell>
        </row>
        <row r="271">
          <cell r="A271" t="str">
            <v>pH계</v>
          </cell>
          <cell r="B271" t="str">
            <v>pH계</v>
          </cell>
          <cell r="D271">
            <v>1</v>
          </cell>
          <cell r="E271" t="str">
            <v>SET</v>
          </cell>
          <cell r="G271">
            <v>5400000</v>
          </cell>
        </row>
        <row r="272">
          <cell r="A272" t="str">
            <v>잔류염소계(무시약식)</v>
          </cell>
          <cell r="B272" t="str">
            <v>잔류염소계(무시약식)</v>
          </cell>
          <cell r="D272">
            <v>1</v>
          </cell>
          <cell r="E272" t="str">
            <v>SET</v>
          </cell>
          <cell r="G272">
            <v>44000000</v>
          </cell>
        </row>
        <row r="273">
          <cell r="A273" t="str">
            <v>알카리도계</v>
          </cell>
          <cell r="B273" t="str">
            <v>알카리도계</v>
          </cell>
          <cell r="D273">
            <v>1</v>
          </cell>
          <cell r="E273" t="str">
            <v>SET</v>
          </cell>
          <cell r="G273">
            <v>37000000</v>
          </cell>
        </row>
        <row r="274">
          <cell r="A274" t="str">
            <v>전기전도계</v>
          </cell>
          <cell r="B274" t="str">
            <v>전기전도계</v>
          </cell>
          <cell r="D274">
            <v>1</v>
          </cell>
          <cell r="E274" t="str">
            <v>SET</v>
          </cell>
          <cell r="G274">
            <v>4000000</v>
          </cell>
        </row>
        <row r="275">
          <cell r="A275" t="str">
            <v>수온계</v>
          </cell>
          <cell r="B275" t="str">
            <v>수온계</v>
          </cell>
          <cell r="D275">
            <v>1</v>
          </cell>
          <cell r="E275" t="str">
            <v>SET</v>
          </cell>
          <cell r="G275">
            <v>850000</v>
          </cell>
        </row>
        <row r="276">
          <cell r="A276" t="str">
            <v>SS계</v>
          </cell>
          <cell r="B276" t="str">
            <v>SS계</v>
          </cell>
          <cell r="D276">
            <v>1</v>
          </cell>
          <cell r="E276" t="str">
            <v>SET</v>
          </cell>
          <cell r="G276">
            <v>4952000</v>
          </cell>
        </row>
        <row r="277">
          <cell r="A277" t="str">
            <v>UV계</v>
          </cell>
          <cell r="B277" t="str">
            <v>UV계</v>
          </cell>
          <cell r="D277">
            <v>1</v>
          </cell>
          <cell r="E277" t="str">
            <v>SET</v>
          </cell>
          <cell r="G277">
            <v>18000000</v>
          </cell>
        </row>
        <row r="278">
          <cell r="A278" t="str">
            <v/>
          </cell>
        </row>
        <row r="279">
          <cell r="A279" t="str">
            <v xml:space="preserve"> 7. 유지관리 공구 및 예비 자재</v>
          </cell>
          <cell r="B279" t="str">
            <v xml:space="preserve"> 7. 유지관리 공구 및 예비 자재</v>
          </cell>
        </row>
        <row r="280">
          <cell r="A280" t="str">
            <v>예비 자재</v>
          </cell>
          <cell r="B280" t="str">
            <v>예비 자재</v>
          </cell>
          <cell r="D280">
            <v>1</v>
          </cell>
          <cell r="E280" t="str">
            <v>식</v>
          </cell>
          <cell r="G280">
            <v>110000000</v>
          </cell>
        </row>
        <row r="281">
          <cell r="A281" t="str">
            <v>디지털 OSCILLOSCOPE</v>
          </cell>
          <cell r="B281" t="str">
            <v>디지털 OSCILLOSCOPE</v>
          </cell>
          <cell r="D281">
            <v>1</v>
          </cell>
          <cell r="E281" t="str">
            <v>SET</v>
          </cell>
          <cell r="G281">
            <v>21500000</v>
          </cell>
        </row>
        <row r="282">
          <cell r="A282" t="str">
            <v>휴대용 디지털 MULTIMETER</v>
          </cell>
          <cell r="B282" t="str">
            <v>휴대용 디지털 MULTIMETER</v>
          </cell>
          <cell r="D282">
            <v>1</v>
          </cell>
          <cell r="E282" t="str">
            <v>SET</v>
          </cell>
          <cell r="G282">
            <v>350000</v>
          </cell>
        </row>
        <row r="283">
          <cell r="A283" t="str">
            <v>POWER SUPPLY</v>
          </cell>
          <cell r="B283" t="str">
            <v>POWER SUPPLY</v>
          </cell>
          <cell r="D283">
            <v>1</v>
          </cell>
          <cell r="E283" t="str">
            <v>SET</v>
          </cell>
          <cell r="G283">
            <v>2350000</v>
          </cell>
        </row>
        <row r="284">
          <cell r="A284" t="str">
            <v>휴대용 초음파유량계</v>
          </cell>
          <cell r="B284" t="str">
            <v>휴대용 초음파유량계</v>
          </cell>
          <cell r="D284">
            <v>1</v>
          </cell>
          <cell r="E284" t="str">
            <v>SET</v>
          </cell>
          <cell r="G284">
            <v>22300000</v>
          </cell>
        </row>
        <row r="285">
          <cell r="A285" t="str">
            <v>휴대용 컴퓨터</v>
          </cell>
          <cell r="B285" t="str">
            <v>휴대용 컴퓨터</v>
          </cell>
          <cell r="D285">
            <v>1</v>
          </cell>
          <cell r="E285" t="str">
            <v>SET</v>
          </cell>
          <cell r="G285">
            <v>4300000</v>
          </cell>
        </row>
        <row r="286">
          <cell r="A286" t="str">
            <v>휴대용 레벨메타</v>
          </cell>
          <cell r="B286" t="str">
            <v>휴대용 레벨메타</v>
          </cell>
          <cell r="D286">
            <v>1</v>
          </cell>
          <cell r="E286" t="str">
            <v>SET</v>
          </cell>
          <cell r="G286">
            <v>1152000</v>
          </cell>
        </row>
        <row r="287">
          <cell r="A287" t="str">
            <v>프로토콜 아날라이저</v>
          </cell>
          <cell r="B287" t="str">
            <v>프로토콜 아날라이저</v>
          </cell>
          <cell r="D287">
            <v>1</v>
          </cell>
          <cell r="E287" t="str">
            <v>SET</v>
          </cell>
          <cell r="G287">
            <v>38200000</v>
          </cell>
        </row>
        <row r="288">
          <cell r="A288" t="str">
            <v>접지저항계</v>
          </cell>
          <cell r="B288" t="str">
            <v>접지저항계</v>
          </cell>
          <cell r="D288">
            <v>1</v>
          </cell>
          <cell r="E288" t="str">
            <v>SET</v>
          </cell>
          <cell r="G288">
            <v>580000</v>
          </cell>
        </row>
        <row r="289">
          <cell r="A289" t="str">
            <v>CIRCUIT DEBUGGER</v>
          </cell>
          <cell r="B289" t="str">
            <v>CIRCUIT DEBUGGER</v>
          </cell>
          <cell r="D289">
            <v>1</v>
          </cell>
          <cell r="E289" t="str">
            <v>SET</v>
          </cell>
          <cell r="G289">
            <v>9000000</v>
          </cell>
        </row>
        <row r="290">
          <cell r="A290" t="str">
            <v>DC VOLTAGE CURRENT STANDARD</v>
          </cell>
          <cell r="B290" t="str">
            <v>DC VOLTAGE CURRENT STANDARD</v>
          </cell>
          <cell r="D290">
            <v>1</v>
          </cell>
          <cell r="E290" t="str">
            <v>SET</v>
          </cell>
          <cell r="G290">
            <v>4806000</v>
          </cell>
        </row>
        <row r="291">
          <cell r="A291" t="str">
            <v>일반 공구세트</v>
          </cell>
          <cell r="B291" t="str">
            <v>일반 공구세트</v>
          </cell>
          <cell r="D291">
            <v>1</v>
          </cell>
          <cell r="E291" t="str">
            <v>SET</v>
          </cell>
          <cell r="G291">
            <v>680000</v>
          </cell>
        </row>
        <row r="292">
          <cell r="A292" t="str">
            <v/>
          </cell>
        </row>
        <row r="293">
          <cell r="A293" t="str">
            <v/>
          </cell>
        </row>
        <row r="294">
          <cell r="A294" t="str">
            <v/>
          </cell>
        </row>
        <row r="295">
          <cell r="A295" t="str">
            <v/>
          </cell>
        </row>
        <row r="296">
          <cell r="A296" t="str">
            <v/>
          </cell>
        </row>
        <row r="297">
          <cell r="A297" t="str">
            <v/>
          </cell>
        </row>
        <row r="298">
          <cell r="A298" t="str">
            <v/>
          </cell>
        </row>
        <row r="299">
          <cell r="A299" t="str">
            <v/>
          </cell>
        </row>
        <row r="300">
          <cell r="A300" t="str">
            <v/>
          </cell>
        </row>
        <row r="301">
          <cell r="A301" t="str">
            <v/>
          </cell>
        </row>
        <row r="302">
          <cell r="A302" t="str">
            <v/>
          </cell>
        </row>
        <row r="303">
          <cell r="A303" t="str">
            <v/>
          </cell>
        </row>
        <row r="304">
          <cell r="A304" t="str">
            <v>Ⅱ. 방송통신 설비</v>
          </cell>
          <cell r="B304" t="str">
            <v>Ⅱ. 방송통신 설비</v>
          </cell>
        </row>
        <row r="305">
          <cell r="A305" t="str">
            <v xml:space="preserve"> 1. 교환기</v>
          </cell>
          <cell r="B305" t="str">
            <v xml:space="preserve"> 1. 교환기</v>
          </cell>
          <cell r="G305">
            <v>0</v>
          </cell>
        </row>
        <row r="306">
          <cell r="A306" t="str">
            <v>밀양 전자식 교환기</v>
          </cell>
          <cell r="B306" t="str">
            <v>밀양 전자식 교환기</v>
          </cell>
          <cell r="D306">
            <v>1</v>
          </cell>
          <cell r="E306" t="str">
            <v>SET</v>
          </cell>
          <cell r="G306">
            <v>60629000</v>
          </cell>
        </row>
        <row r="307">
          <cell r="A307" t="str">
            <v>양산 전자식 교환기</v>
          </cell>
          <cell r="B307" t="str">
            <v>양산 전자식 교환기</v>
          </cell>
          <cell r="D307">
            <v>1</v>
          </cell>
          <cell r="E307" t="str">
            <v>SET</v>
          </cell>
          <cell r="G307">
            <v>7320000</v>
          </cell>
        </row>
        <row r="308">
          <cell r="A308" t="str">
            <v/>
          </cell>
        </row>
        <row r="309">
          <cell r="A309" t="str">
            <v xml:space="preserve"> 2. 방송 AMP</v>
          </cell>
          <cell r="B309" t="str">
            <v xml:space="preserve"> 2. 방송 AMP</v>
          </cell>
        </row>
        <row r="310">
          <cell r="A310" t="str">
            <v>MONITOR UNIT7CCT</v>
          </cell>
          <cell r="B310" t="str">
            <v>MONITOR UNIT</v>
          </cell>
          <cell r="C310" t="str">
            <v>7CCT</v>
          </cell>
          <cell r="D310">
            <v>1</v>
          </cell>
          <cell r="E310" t="str">
            <v>EA</v>
          </cell>
          <cell r="G310">
            <v>180000</v>
          </cell>
        </row>
        <row r="311">
          <cell r="A311" t="str">
            <v>AUTO BLOWER20CCT</v>
          </cell>
          <cell r="B311" t="str">
            <v>AUTO BLOWER</v>
          </cell>
          <cell r="C311" t="str">
            <v>20CCT</v>
          </cell>
          <cell r="D311">
            <v>1</v>
          </cell>
          <cell r="E311" t="str">
            <v>EA</v>
          </cell>
          <cell r="G311">
            <v>128000</v>
          </cell>
        </row>
        <row r="312">
          <cell r="A312" t="str">
            <v>EMERGENCY UNITW/MIC</v>
          </cell>
          <cell r="B312" t="str">
            <v>EMERGENCY UNIT</v>
          </cell>
          <cell r="C312" t="str">
            <v>W/MIC</v>
          </cell>
          <cell r="D312">
            <v>1</v>
          </cell>
          <cell r="E312" t="str">
            <v>EA</v>
          </cell>
          <cell r="G312">
            <v>210000</v>
          </cell>
        </row>
        <row r="313">
          <cell r="A313" t="str">
            <v>MATRIX UNIT20CCT</v>
          </cell>
          <cell r="B313" t="str">
            <v>MATRIX UNIT</v>
          </cell>
          <cell r="C313" t="str">
            <v>20CCT</v>
          </cell>
          <cell r="D313">
            <v>1</v>
          </cell>
          <cell r="E313" t="str">
            <v>EA</v>
          </cell>
          <cell r="G313">
            <v>198000</v>
          </cell>
        </row>
        <row r="314">
          <cell r="A314" t="str">
            <v>EM SPEAKER SELECTOR20CCT</v>
          </cell>
          <cell r="B314" t="str">
            <v>EM SPEAKER SELECTOR</v>
          </cell>
          <cell r="C314" t="str">
            <v>20CCT</v>
          </cell>
          <cell r="D314">
            <v>1</v>
          </cell>
          <cell r="E314" t="str">
            <v>EA</v>
          </cell>
          <cell r="G314">
            <v>200000</v>
          </cell>
        </row>
        <row r="315">
          <cell r="A315" t="str">
            <v>SPEAKER SELECTOR20CCT</v>
          </cell>
          <cell r="B315" t="str">
            <v>SPEAKER SELECTOR</v>
          </cell>
          <cell r="C315" t="str">
            <v>20CCT</v>
          </cell>
          <cell r="D315">
            <v>1</v>
          </cell>
          <cell r="E315" t="str">
            <v>EA</v>
          </cell>
          <cell r="G315">
            <v>178000</v>
          </cell>
        </row>
        <row r="316">
          <cell r="A316" t="str">
            <v>SIREN/CHIME민방위 규격</v>
          </cell>
          <cell r="B316" t="str">
            <v>SIREN/CHIME</v>
          </cell>
          <cell r="C316" t="str">
            <v>민방위 규격</v>
          </cell>
          <cell r="D316">
            <v>1</v>
          </cell>
          <cell r="E316" t="str">
            <v>EA</v>
          </cell>
          <cell r="G316">
            <v>135000</v>
          </cell>
        </row>
        <row r="317">
          <cell r="A317" t="str">
            <v>AM/FM TUNERDIGITAL</v>
          </cell>
          <cell r="B317" t="str">
            <v>AM/FM TUNER</v>
          </cell>
          <cell r="C317" t="str">
            <v>DIGITAL</v>
          </cell>
          <cell r="D317">
            <v>1</v>
          </cell>
          <cell r="E317" t="str">
            <v>EA</v>
          </cell>
          <cell r="G317">
            <v>212000</v>
          </cell>
        </row>
        <row r="318">
          <cell r="A318" t="str">
            <v>CASSETTE DECKDOUBLE DECK</v>
          </cell>
          <cell r="B318" t="str">
            <v>CASSETTE DECK</v>
          </cell>
          <cell r="C318" t="str">
            <v>DOUBLE DECK</v>
          </cell>
          <cell r="D318">
            <v>1</v>
          </cell>
          <cell r="E318" t="str">
            <v>EA</v>
          </cell>
          <cell r="G318">
            <v>349000</v>
          </cell>
        </row>
        <row r="319">
          <cell r="A319" t="str">
            <v>COMPACT DISC PLAYER1 CD</v>
          </cell>
          <cell r="B319" t="str">
            <v>COMPACT DISC PLAYER</v>
          </cell>
          <cell r="C319" t="str">
            <v>1 CD</v>
          </cell>
          <cell r="D319">
            <v>1</v>
          </cell>
          <cell r="E319" t="str">
            <v>EA</v>
          </cell>
          <cell r="G319">
            <v>340000</v>
          </cell>
        </row>
        <row r="320">
          <cell r="A320" t="str">
            <v>MIXER PRE AMP7IN/2OUT</v>
          </cell>
          <cell r="B320" t="str">
            <v>MIXER PRE AMP</v>
          </cell>
          <cell r="C320" t="str">
            <v>7IN/2OUT</v>
          </cell>
          <cell r="D320">
            <v>1</v>
          </cell>
          <cell r="E320" t="str">
            <v>EA</v>
          </cell>
          <cell r="G320">
            <v>387000</v>
          </cell>
        </row>
        <row r="321">
          <cell r="A321" t="str">
            <v>SIGNAL EXCHANGER4CCT</v>
          </cell>
          <cell r="B321" t="str">
            <v>SIGNAL EXCHANGER</v>
          </cell>
          <cell r="C321" t="str">
            <v>4CCT</v>
          </cell>
          <cell r="D321">
            <v>1</v>
          </cell>
          <cell r="E321" t="str">
            <v>EA</v>
          </cell>
          <cell r="G321">
            <v>248000</v>
          </cell>
        </row>
        <row r="322">
          <cell r="A322" t="str">
            <v>POWER AMP240W</v>
          </cell>
          <cell r="B322" t="str">
            <v>POWER AMP</v>
          </cell>
          <cell r="C322" t="str">
            <v>240W</v>
          </cell>
          <cell r="D322">
            <v>1</v>
          </cell>
          <cell r="E322" t="str">
            <v>EA</v>
          </cell>
          <cell r="G322">
            <v>514000</v>
          </cell>
        </row>
        <row r="323">
          <cell r="A323" t="str">
            <v>RELAY GROUP20CCT</v>
          </cell>
          <cell r="B323" t="str">
            <v>RELAY GROUP</v>
          </cell>
          <cell r="C323" t="str">
            <v>20CCT</v>
          </cell>
          <cell r="D323">
            <v>1</v>
          </cell>
          <cell r="E323" t="str">
            <v>EA</v>
          </cell>
          <cell r="G323">
            <v>292000</v>
          </cell>
        </row>
        <row r="324">
          <cell r="A324" t="str">
            <v>TERMINAL BOARD30회로</v>
          </cell>
          <cell r="B324" t="str">
            <v>TERMINAL BOARD</v>
          </cell>
          <cell r="C324" t="str">
            <v>30회로</v>
          </cell>
          <cell r="D324">
            <v>1</v>
          </cell>
          <cell r="E324" t="str">
            <v>EA</v>
          </cell>
          <cell r="G324">
            <v>241000</v>
          </cell>
        </row>
        <row r="325">
          <cell r="A325" t="str">
            <v>AUTO CHARGER3A</v>
          </cell>
          <cell r="B325" t="str">
            <v>AUTO CHARGER</v>
          </cell>
          <cell r="C325" t="str">
            <v>3A</v>
          </cell>
          <cell r="D325">
            <v>1</v>
          </cell>
          <cell r="E325" t="str">
            <v>EA</v>
          </cell>
          <cell r="G325">
            <v>267000</v>
          </cell>
        </row>
        <row r="326">
          <cell r="A326" t="str">
            <v>POWER DISTRIBUTORAC/DC</v>
          </cell>
          <cell r="B326" t="str">
            <v>POWER DISTRIBUTOR</v>
          </cell>
          <cell r="C326" t="str">
            <v>AC/DC</v>
          </cell>
          <cell r="D326">
            <v>1</v>
          </cell>
          <cell r="E326" t="str">
            <v>EA</v>
          </cell>
          <cell r="G326">
            <v>382000</v>
          </cell>
        </row>
        <row r="327">
          <cell r="A327" t="str">
            <v>AUDIO DISTRIBUTOR AMP1 ; 10</v>
          </cell>
          <cell r="B327" t="str">
            <v>AUDIO DISTRIBUTOR AMP</v>
          </cell>
          <cell r="C327" t="str">
            <v>1 ; 10</v>
          </cell>
          <cell r="D327">
            <v>1</v>
          </cell>
          <cell r="E327" t="str">
            <v>EA</v>
          </cell>
          <cell r="G327">
            <v>382000</v>
          </cell>
        </row>
        <row r="328">
          <cell r="A328" t="str">
            <v>RACK CABINETAL/STEEL</v>
          </cell>
          <cell r="B328" t="str">
            <v>RACK CABINET</v>
          </cell>
          <cell r="C328" t="str">
            <v>AL/STEEL</v>
          </cell>
          <cell r="D328">
            <v>1</v>
          </cell>
          <cell r="E328" t="str">
            <v>EA</v>
          </cell>
          <cell r="G328">
            <v>555000</v>
          </cell>
        </row>
        <row r="329">
          <cell r="A329" t="str">
            <v>MICROPHONEAT-818</v>
          </cell>
          <cell r="B329" t="str">
            <v>MICROPHONE</v>
          </cell>
          <cell r="C329" t="str">
            <v>AT-818</v>
          </cell>
          <cell r="D329">
            <v>1</v>
          </cell>
          <cell r="E329" t="str">
            <v>EA</v>
          </cell>
          <cell r="G329">
            <v>50000</v>
          </cell>
        </row>
        <row r="330">
          <cell r="A330" t="str">
            <v>EM BATTERY &amp; CASE12V 100AH</v>
          </cell>
          <cell r="B330" t="str">
            <v>EM BATTERY &amp; CASE</v>
          </cell>
          <cell r="C330" t="str">
            <v>12V 100AH</v>
          </cell>
          <cell r="D330">
            <v>1</v>
          </cell>
          <cell r="E330" t="str">
            <v>EA</v>
          </cell>
          <cell r="G330">
            <v>320000</v>
          </cell>
        </row>
        <row r="331">
          <cell r="A331" t="str">
            <v>MIC EXT CORDL-10M</v>
          </cell>
          <cell r="B331" t="str">
            <v>MIC EXT CORD</v>
          </cell>
          <cell r="C331" t="str">
            <v>L-10M</v>
          </cell>
          <cell r="D331">
            <v>1</v>
          </cell>
          <cell r="E331" t="str">
            <v>EA</v>
          </cell>
          <cell r="G331">
            <v>20000</v>
          </cell>
        </row>
        <row r="332">
          <cell r="A332" t="str">
            <v>MIC STANDDESK</v>
          </cell>
          <cell r="B332" t="str">
            <v>MIC STAND</v>
          </cell>
          <cell r="C332" t="str">
            <v>DESK</v>
          </cell>
          <cell r="D332">
            <v>1</v>
          </cell>
          <cell r="E332" t="str">
            <v>EA</v>
          </cell>
          <cell r="G332">
            <v>29000</v>
          </cell>
        </row>
        <row r="333">
          <cell r="A333" t="str">
            <v/>
          </cell>
        </row>
      </sheetData>
      <sheetData sheetId="10"/>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
      <sheetName val="계약갑"/>
      <sheetName val="총괄"/>
      <sheetName val="원가"/>
      <sheetName val="직접공사집계표"/>
      <sheetName val="기타경비"/>
      <sheetName val="내역서"/>
      <sheetName val="수량산출서"/>
      <sheetName val="대가목록"/>
      <sheetName val="일위대가표"/>
      <sheetName val="노임단가"/>
      <sheetName val="단가조사서"/>
      <sheetName val="단가임시"/>
      <sheetName val="천정 보수 도면"/>
      <sheetName val="외야석 외곽통로 도면(1)"/>
      <sheetName val="외야석 외곽통로 도면(2)"/>
      <sheetName val="수량집계"/>
    </sheetNames>
    <sheetDataSet>
      <sheetData sheetId="0" refreshError="1"/>
      <sheetData sheetId="1" refreshError="1"/>
      <sheetData sheetId="2" refreshError="1"/>
      <sheetData sheetId="3" refreshError="1"/>
      <sheetData sheetId="4"/>
      <sheetData sheetId="5"/>
      <sheetData sheetId="6"/>
      <sheetData sheetId="7"/>
      <sheetData sheetId="8" refreshError="1"/>
      <sheetData sheetId="9"/>
      <sheetData sheetId="10"/>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대산업"/>
      <sheetName val="태송"/>
      <sheetName val="팩스"/>
      <sheetName val="견적서"/>
      <sheetName val="대림(영산강) (2)"/>
      <sheetName val="태영현대내역"/>
      <sheetName val="견적서뒷면"/>
      <sheetName val="우양연우"/>
      <sheetName val="세성물산"/>
      <sheetName val="우정면"/>
      <sheetName val="견적서뒤"/>
      <sheetName val="단가산출"/>
      <sheetName val="노임단가"/>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
      <sheetName val="갑지"/>
      <sheetName val="설계서"/>
      <sheetName val="설계설명서"/>
      <sheetName val="시방서"/>
      <sheetName val="이형관내역"/>
    </sheetNames>
    <sheetDataSet>
      <sheetData sheetId="0" refreshError="1"/>
      <sheetData sheetId="1" refreshError="1"/>
      <sheetData sheetId="2">
        <row r="162">
          <cell r="L162">
            <v>167075000.40000001</v>
          </cell>
        </row>
        <row r="164">
          <cell r="L164">
            <v>35811000</v>
          </cell>
        </row>
      </sheetData>
      <sheetData sheetId="3" refreshError="1"/>
      <sheetData sheetId="4" refreshError="1"/>
      <sheetData sheetId="5"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옥외보안등"/>
      <sheetName val="변전설비"/>
      <sheetName val="전력간선"/>
      <sheetName val="동력설비"/>
      <sheetName val="전등설비"/>
      <sheetName val="전열공사"/>
      <sheetName val="피뢰침설비"/>
      <sheetName val="주차관제"/>
      <sheetName val="화재경보설비"/>
      <sheetName val="케이블트레이"/>
      <sheetName val="전기일위대가"/>
      <sheetName val="전기내역서"/>
      <sheetName val="전기지급자재 (2)"/>
      <sheetName val="전기지급자재"/>
      <sheetName val="감독차량"/>
      <sheetName val="백호우"/>
      <sheetName val="원가계산"/>
      <sheetName val="소방원가"/>
      <sheetName val="총괄표"/>
      <sheetName val="노무비 "/>
      <sheetName val="공사개요"/>
      <sheetName val="경리처용"/>
      <sheetName val="단가조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재료단가비교표 "/>
      <sheetName val="기초일위대가"/>
      <sheetName val="기본신설"/>
      <sheetName val="신설산출근거"/>
      <sheetName val="신설개소별"/>
      <sheetName val="신설개소합계"/>
      <sheetName val="도급예산(신설)"/>
      <sheetName val="장래신설"/>
      <sheetName val="장래분산출"/>
      <sheetName val="장래개소별"/>
      <sheetName val="장래용도급내역"/>
      <sheetName val="특수신설"/>
      <sheetName val="특수산출"/>
      <sheetName val="특수개소별"/>
      <sheetName val="특수내역"/>
      <sheetName val="최종철거"/>
      <sheetName val="철거산출근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재료단가비교표 "/>
      <sheetName val="기초일위대가"/>
      <sheetName val="기본신설"/>
      <sheetName val="신설산출근거"/>
      <sheetName val="신설개소별"/>
      <sheetName val="신설개소합계"/>
      <sheetName val="도급예산(신설)"/>
      <sheetName val="장래신설"/>
      <sheetName val="장래분산출"/>
      <sheetName val="장래개소별"/>
      <sheetName val="장래용도급내역"/>
      <sheetName val="특수신설"/>
      <sheetName val="특수산출"/>
      <sheetName val="특수개소별"/>
      <sheetName val="특수내역"/>
      <sheetName val="최종철거"/>
      <sheetName val="철거산출근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rus"/>
      <sheetName val="설계갑"/>
      <sheetName val="총괄"/>
      <sheetName val="원가"/>
      <sheetName val="기타경비"/>
      <sheetName val="내역서"/>
      <sheetName val="일위목록"/>
      <sheetName val="일위대가"/>
      <sheetName val="단가조서"/>
      <sheetName val="노임조서"/>
      <sheetName val="수량산출서"/>
    </sheetNames>
    <sheetDataSet>
      <sheetData sheetId="0" refreshError="1"/>
      <sheetData sheetId="1"/>
      <sheetData sheetId="2"/>
      <sheetData sheetId="3"/>
      <sheetData sheetId="4"/>
      <sheetData sheetId="5"/>
      <sheetData sheetId="6"/>
      <sheetData sheetId="7"/>
      <sheetData sheetId="8"/>
      <sheetData sheetId="9"/>
      <sheetData sheetId="10"/>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집계"/>
      <sheetName val="타공종이기수량집계표"/>
      <sheetName val="주요자재집계표"/>
      <sheetName val="주요자재산출근거"/>
      <sheetName val="철근집계표"/>
      <sheetName val="slab집계"/>
      <sheetName val="슬래브철근"/>
      <sheetName val="슬래브"/>
      <sheetName val="교대집계"/>
      <sheetName val="교대철근"/>
      <sheetName val="교대(A1)집계"/>
      <sheetName val="교대(A1)"/>
      <sheetName val="날개벽(A1,좌)"/>
      <sheetName val="접속S(A1)"/>
      <sheetName val="교대(A2)집계"/>
      <sheetName val="교대(A2)"/>
      <sheetName val="날개벽(A2,좌우)"/>
      <sheetName val="접속S(A2)"/>
      <sheetName val="교각집계"/>
      <sheetName val="교각철근"/>
      <sheetName val="P1-집계"/>
      <sheetName val="P1"/>
      <sheetName val="P2-집계"/>
      <sheetName val="P2"/>
      <sheetName val="토공집계"/>
      <sheetName val="교대토공집계"/>
      <sheetName val="교대토공상세집계(A1)"/>
      <sheetName val="교대토공(A1)"/>
      <sheetName val="교대토공상세집계(A2)"/>
      <sheetName val="교대토공(A2)"/>
      <sheetName val="교각토공집계"/>
      <sheetName val="교각토공집계(P1)"/>
      <sheetName val="교각토공(P1)"/>
      <sheetName val="교각토공집계(P2)"/>
      <sheetName val="교각토공(P1) (2)"/>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F-타공종"/>
      <sheetName val="총괄집계"/>
      <sheetName val="slab집계"/>
      <sheetName val="슬래브(0)"/>
      <sheetName val="슬래브"/>
      <sheetName val="슬래브(1)"/>
      <sheetName val="mb1슬래브송도"/>
      <sheetName val="mb1슬래브송도2"/>
      <sheetName val="ABUT집계"/>
      <sheetName val="교대(A1-A2)"/>
      <sheetName val="RBSLAB"/>
      <sheetName val="을지"/>
      <sheetName val="일반공사"/>
      <sheetName val="직노"/>
      <sheetName val="건축공사실행"/>
      <sheetName val="건축원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관경별내역서"/>
    </sheetNames>
    <sheetDataSet>
      <sheetData sheetId="0" refreshError="1"/>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
    </sheetNames>
    <sheetDataSet>
      <sheetData sheetId="0">
        <row r="6">
          <cell r="B6">
            <v>67466</v>
          </cell>
        </row>
        <row r="7">
          <cell r="B7">
            <v>55579</v>
          </cell>
        </row>
      </sheetData>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2)"/>
      <sheetName val="xxxxxx"/>
      <sheetName val="KANJI"/>
      <sheetName val="총괄"/>
      <sheetName val="상부"/>
      <sheetName val="SLAB"/>
      <sheetName val="교대"/>
      <sheetName val="ABUT1"/>
      <sheetName val="ABUT2"/>
      <sheetName val="교각"/>
      <sheetName val="PIER1"/>
      <sheetName val="PIER2"/>
      <sheetName val="PIER3"/>
      <sheetName val="옹벽"/>
      <sheetName val="KYO"/>
      <sheetName val="철근"/>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내역"/>
      <sheetName val="계약내역"/>
      <sheetName val="갑지"/>
      <sheetName val="변경내역"/>
      <sheetName val="일위대가"/>
      <sheetName val="변경갑지"/>
      <sheetName val="사급자재비"/>
      <sheetName val="Sheet2"/>
      <sheetName val="Sheet1 (2)"/>
    </sheetNames>
    <sheetDataSet>
      <sheetData sheetId="0" refreshError="1"/>
      <sheetData sheetId="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입자재 집계표"/>
      <sheetName val="자재운반"/>
      <sheetName val="화물요율"/>
      <sheetName val="노무비"/>
      <sheetName val="자재비"/>
      <sheetName val="02년상반기장비부표"/>
      <sheetName val="이정표"/>
      <sheetName val="단가산출"/>
      <sheetName val="단가목록"/>
      <sheetName val="일반부표"/>
      <sheetName val="부표총괄표"/>
      <sheetName val=" 품셈"/>
      <sheetName val="품셈총괄표"/>
      <sheetName val="설계 내역서(1)"/>
      <sheetName val="경비율산정"/>
      <sheetName val="설계 내역서"/>
      <sheetName val="공사비예산서"/>
      <sheetName val="공비대비"/>
      <sheetName val="철거산출근거"/>
    </sheetNames>
    <sheetDataSet>
      <sheetData sheetId="0"/>
      <sheetData sheetId="1"/>
      <sheetData sheetId="2"/>
      <sheetData sheetId="3"/>
      <sheetData sheetId="4"/>
      <sheetData sheetId="5"/>
      <sheetData sheetId="6"/>
      <sheetData sheetId="7"/>
      <sheetData sheetId="8"/>
      <sheetData sheetId="9">
        <row r="20">
          <cell r="A20">
            <v>2</v>
          </cell>
        </row>
        <row r="28">
          <cell r="A28">
            <v>3</v>
          </cell>
        </row>
        <row r="37">
          <cell r="A37">
            <v>4</v>
          </cell>
        </row>
        <row r="46">
          <cell r="A46">
            <v>5</v>
          </cell>
        </row>
        <row r="54">
          <cell r="A54">
            <v>6</v>
          </cell>
        </row>
        <row r="62">
          <cell r="A62">
            <v>7</v>
          </cell>
        </row>
        <row r="71">
          <cell r="A71">
            <v>8</v>
          </cell>
        </row>
        <row r="80">
          <cell r="A80">
            <v>9</v>
          </cell>
        </row>
        <row r="88">
          <cell r="A88">
            <v>10</v>
          </cell>
        </row>
        <row r="96">
          <cell r="A96">
            <v>11</v>
          </cell>
        </row>
        <row r="105">
          <cell r="A105">
            <v>12</v>
          </cell>
        </row>
        <row r="112">
          <cell r="A112">
            <v>13</v>
          </cell>
        </row>
        <row r="122">
          <cell r="A122">
            <v>14</v>
          </cell>
        </row>
        <row r="130">
          <cell r="A130">
            <v>15</v>
          </cell>
        </row>
        <row r="139">
          <cell r="A139">
            <v>16</v>
          </cell>
        </row>
        <row r="145">
          <cell r="A145">
            <v>17</v>
          </cell>
        </row>
        <row r="156">
          <cell r="A156">
            <v>18</v>
          </cell>
        </row>
        <row r="165">
          <cell r="A165">
            <v>19</v>
          </cell>
        </row>
        <row r="173">
          <cell r="A173">
            <v>20</v>
          </cell>
        </row>
        <row r="180">
          <cell r="A180">
            <v>21</v>
          </cell>
        </row>
        <row r="190">
          <cell r="A190">
            <v>22</v>
          </cell>
        </row>
        <row r="198">
          <cell r="A198">
            <v>23</v>
          </cell>
        </row>
        <row r="207">
          <cell r="A207">
            <v>24</v>
          </cell>
        </row>
      </sheetData>
      <sheetData sheetId="10"/>
      <sheetData sheetId="11"/>
      <sheetData sheetId="12"/>
      <sheetData sheetId="13"/>
      <sheetData sheetId="14"/>
      <sheetData sheetId="15"/>
      <sheetData sheetId="16"/>
      <sheetData sheetId="17" refreshError="1"/>
      <sheetData sheetId="18"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유말공(1)"/>
      <sheetName val="분수관,유말공"/>
      <sheetName val="방수문"/>
      <sheetName val="암거2"/>
      <sheetName val="암거"/>
      <sheetName val="교량"/>
      <sheetName val="CON깨기"/>
      <sheetName val="CON'c깨기집계"/>
      <sheetName val="수로관"/>
      <sheetName val="수로관집계"/>
      <sheetName val="개거및제수문"/>
      <sheetName val="개거집계"/>
      <sheetName val="수로교계산"/>
      <sheetName val="사리부설"/>
      <sheetName val="덮개"/>
      <sheetName val="덮개조서"/>
      <sheetName val="급수관조서"/>
      <sheetName val="배수관조서"/>
      <sheetName val="낙차부암거"/>
      <sheetName val="호안브럭그림"/>
      <sheetName val="호안집계"/>
      <sheetName val="공비대비"/>
      <sheetName val="노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
      <sheetName val="기초"/>
      <sheetName val="물량집계표"/>
      <sheetName val="신설"/>
      <sheetName val="개량"/>
      <sheetName val="누수"/>
      <sheetName val="잔존관"/>
      <sheetName val="구역잔존관"/>
      <sheetName val="블럭고립"/>
      <sheetName val="시설물"/>
      <sheetName val="유수장애"/>
      <sheetName val="누수잔존관"/>
      <sheetName val="묵동9"/>
      <sheetName val="묵동21,18"/>
      <sheetName val="면목53,56"/>
      <sheetName val="신내망우"/>
      <sheetName val="갑지"/>
      <sheetName val="정산총괄"/>
      <sheetName val="기안외"/>
      <sheetName val="정산총괄(1차)"/>
      <sheetName val="원가계산"/>
    </sheetNames>
    <sheetDataSet>
      <sheetData sheetId="0"/>
      <sheetData sheetId="1">
        <row r="38">
          <cell r="A38">
            <v>1</v>
          </cell>
          <cell r="B38" t="str">
            <v>급수공사(개량)</v>
          </cell>
          <cell r="C38" t="str">
            <v>자본적지출</v>
          </cell>
          <cell r="D38" t="str">
            <v>가동설비자산</v>
          </cell>
          <cell r="E38" t="str">
            <v>구축물</v>
          </cell>
          <cell r="F38" t="str">
            <v>대수선비</v>
          </cell>
        </row>
        <row r="39">
          <cell r="A39">
            <v>2</v>
          </cell>
          <cell r="B39" t="str">
            <v>급수공사(신설)</v>
          </cell>
          <cell r="C39" t="str">
            <v>상수도사업비</v>
          </cell>
          <cell r="D39" t="str">
            <v>영업비용</v>
          </cell>
          <cell r="E39" t="str">
            <v>급수공사비</v>
          </cell>
          <cell r="F39" t="str">
            <v>신설공사비</v>
          </cell>
        </row>
        <row r="40">
          <cell r="A40">
            <v>3</v>
          </cell>
          <cell r="B40" t="str">
            <v>긴급누수복구</v>
          </cell>
          <cell r="C40" t="str">
            <v>상수도사업비</v>
          </cell>
          <cell r="D40" t="str">
            <v>영업비용</v>
          </cell>
          <cell r="E40" t="str">
            <v>배급수비</v>
          </cell>
          <cell r="F40" t="str">
            <v>수선비(수선비)</v>
          </cell>
        </row>
        <row r="41">
          <cell r="A41">
            <v>4</v>
          </cell>
          <cell r="B41" t="str">
            <v>중랑구 관내 잔존관정비공사</v>
          </cell>
          <cell r="C41" t="str">
            <v>자본적지출</v>
          </cell>
          <cell r="D41" t="str">
            <v>가동설비자산</v>
          </cell>
          <cell r="E41" t="str">
            <v>구축물</v>
          </cell>
          <cell r="F41" t="str">
            <v>대수선비</v>
          </cell>
        </row>
        <row r="42">
          <cell r="A42">
            <v>5</v>
          </cell>
          <cell r="B42" t="str">
            <v>중랑구 관내 구역잔존관정비공사</v>
          </cell>
          <cell r="C42" t="str">
            <v>자본적지출</v>
          </cell>
          <cell r="D42" t="str">
            <v>가동설비자산</v>
          </cell>
          <cell r="E42" t="str">
            <v>구축물</v>
          </cell>
          <cell r="F42" t="str">
            <v>대수선비</v>
          </cell>
        </row>
        <row r="43">
          <cell r="A43">
            <v>6</v>
          </cell>
          <cell r="B43" t="str">
            <v>중랑구 관내 블럭고립 정비공사</v>
          </cell>
          <cell r="C43" t="str">
            <v>자본적지출</v>
          </cell>
          <cell r="D43" t="str">
            <v>가동설비자산</v>
          </cell>
          <cell r="E43" t="str">
            <v>구축물</v>
          </cell>
          <cell r="F43" t="str">
            <v>대수선비</v>
          </cell>
        </row>
        <row r="44">
          <cell r="A44">
            <v>7</v>
          </cell>
          <cell r="B44" t="str">
            <v>시설물 신설 및 보수공사</v>
          </cell>
          <cell r="C44" t="str">
            <v>상수도사업비</v>
          </cell>
          <cell r="D44" t="str">
            <v>영업비용</v>
          </cell>
          <cell r="E44" t="str">
            <v>배급수비</v>
          </cell>
          <cell r="F44" t="str">
            <v>수선비</v>
          </cell>
        </row>
        <row r="45">
          <cell r="A45">
            <v>8</v>
          </cell>
          <cell r="B45" t="str">
            <v>소화전 신설 및 보수공사</v>
          </cell>
          <cell r="C45" t="str">
            <v>소방관리</v>
          </cell>
          <cell r="D45" t="str">
            <v>소방관리</v>
          </cell>
          <cell r="E45" t="str">
            <v>소방서운영</v>
          </cell>
          <cell r="F45" t="str">
            <v>소방비</v>
          </cell>
        </row>
        <row r="46">
          <cell r="A46">
            <v>9</v>
          </cell>
          <cell r="B46" t="str">
            <v>유수장애상수도시설물 이설 및 기타</v>
          </cell>
          <cell r="C46" t="str">
            <v>상수도사업비</v>
          </cell>
          <cell r="D46" t="str">
            <v>영업비용</v>
          </cell>
          <cell r="E46" t="str">
            <v>급수공사비</v>
          </cell>
          <cell r="F46" t="str">
            <v>신설공사비(간선배관)</v>
          </cell>
        </row>
        <row r="47">
          <cell r="A47">
            <v>10</v>
          </cell>
          <cell r="B47" t="str">
            <v>긴급누수잔존관정비공사</v>
          </cell>
          <cell r="C47" t="str">
            <v>자본적지출</v>
          </cell>
          <cell r="D47" t="str">
            <v>가동설비자산</v>
          </cell>
          <cell r="E47" t="str">
            <v>구축물</v>
          </cell>
          <cell r="F47" t="str">
            <v>대수선비</v>
          </cell>
        </row>
        <row r="48">
          <cell r="A48">
            <v>11</v>
          </cell>
          <cell r="B48" t="str">
            <v>묵동 9블럭 배급수관 정비공사</v>
          </cell>
          <cell r="C48" t="str">
            <v>자본적지출</v>
          </cell>
          <cell r="D48" t="str">
            <v>가동설비자산</v>
          </cell>
          <cell r="E48" t="str">
            <v>구축물</v>
          </cell>
          <cell r="F48" t="str">
            <v>대수선비</v>
          </cell>
        </row>
        <row r="49">
          <cell r="A49">
            <v>12</v>
          </cell>
          <cell r="B49" t="str">
            <v>묵동21,18블럭 배급수관 정비공사</v>
          </cell>
          <cell r="C49" t="str">
            <v>자본적지출</v>
          </cell>
          <cell r="D49" t="str">
            <v>가동설비자산</v>
          </cell>
          <cell r="E49" t="str">
            <v>구축물</v>
          </cell>
          <cell r="F49" t="str">
            <v>대수선비</v>
          </cell>
        </row>
        <row r="50">
          <cell r="A50">
            <v>13</v>
          </cell>
          <cell r="B50" t="str">
            <v>면목동53,56블럭 배급수관 정비공사</v>
          </cell>
          <cell r="C50" t="str">
            <v>자본적지출</v>
          </cell>
          <cell r="D50" t="str">
            <v>가동설비자산</v>
          </cell>
          <cell r="E50" t="str">
            <v>구축물</v>
          </cell>
          <cell r="F50" t="str">
            <v>대수선비</v>
          </cell>
        </row>
        <row r="51">
          <cell r="A51">
            <v>14</v>
          </cell>
          <cell r="B51" t="str">
            <v>신내동 518~망우로간 배수관 부설공사</v>
          </cell>
          <cell r="C51" t="str">
            <v>자본적지출</v>
          </cell>
          <cell r="D51" t="str">
            <v>가동설비자산</v>
          </cell>
          <cell r="E51" t="str">
            <v>구축물</v>
          </cell>
          <cell r="F51" t="str">
            <v>시설비</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 (2)"/>
      <sheetName val="토목 (2)"/>
      <sheetName val="건축 (2)"/>
      <sheetName val="퍼스트"/>
      <sheetName val="요율맨"/>
      <sheetName val="산출내역서집계표"/>
      <sheetName val="건축"/>
      <sheetName val="토목"/>
      <sheetName val="설비"/>
      <sheetName val="사리부설"/>
      <sheetName val="단위중량"/>
      <sheetName val="날개수량1.5"/>
      <sheetName val="4차원가계산서"/>
      <sheetName val="설계예산서"/>
      <sheetName val="산출내역서"/>
      <sheetName val="2.재료비"/>
      <sheetName val="1.인건비"/>
      <sheetName val="횡배수관"/>
    </sheetNames>
    <sheetDataSet>
      <sheetData sheetId="0"/>
      <sheetData sheetId="1"/>
      <sheetData sheetId="2"/>
      <sheetData sheetId="3"/>
      <sheetData sheetId="4"/>
      <sheetData sheetId="5" refreshError="1">
        <row r="2">
          <cell r="AB2" t="str">
            <v>공사명 : 한국애니메이션고등학교 신축공사</v>
          </cell>
          <cell r="AR2" t="str">
            <v>(단위:원)</v>
          </cell>
        </row>
        <row r="3">
          <cell r="D3" t="str">
            <v>항  목  별</v>
          </cell>
          <cell r="F3" t="str">
            <v xml:space="preserve">자   재   비 </v>
          </cell>
          <cell r="G3" t="str">
            <v>노    무    비</v>
          </cell>
          <cell r="H3" t="str">
            <v>경         비</v>
          </cell>
          <cell r="I3" t="str">
            <v>합         계</v>
          </cell>
          <cell r="J3" t="str">
            <v>금    액</v>
          </cell>
          <cell r="L3" t="str">
            <v>비    고</v>
          </cell>
          <cell r="AB3" t="str">
            <v>항  목  별</v>
          </cell>
          <cell r="AD3" t="str">
            <v>교사동</v>
          </cell>
          <cell r="AE3" t="str">
            <v>교사동</v>
          </cell>
          <cell r="AF3" t="str">
            <v>교사동</v>
          </cell>
          <cell r="AG3" t="str">
            <v>교사동</v>
          </cell>
          <cell r="AH3" t="str">
            <v>다목적실</v>
          </cell>
          <cell r="AI3" t="str">
            <v>다목적실</v>
          </cell>
          <cell r="AJ3" t="str">
            <v>다목적실</v>
          </cell>
          <cell r="AK3" t="str">
            <v>다목적실</v>
          </cell>
          <cell r="AL3" t="str">
            <v>본관개축</v>
          </cell>
          <cell r="AM3" t="str">
            <v>본관개축</v>
          </cell>
          <cell r="AN3" t="str">
            <v>본관개축</v>
          </cell>
          <cell r="AO3" t="str">
            <v>본관개축</v>
          </cell>
          <cell r="AP3" t="str">
            <v>금  액</v>
          </cell>
          <cell r="AQ3" t="str">
            <v>단위</v>
          </cell>
          <cell r="AR3" t="str">
            <v>비    고</v>
          </cell>
        </row>
        <row r="4">
          <cell r="F4" t="str">
            <v>금    액</v>
          </cell>
          <cell r="G4" t="str">
            <v>금    액</v>
          </cell>
          <cell r="H4" t="str">
            <v>금    액</v>
          </cell>
          <cell r="I4" t="str">
            <v>단 가</v>
          </cell>
          <cell r="AD4" t="str">
            <v>재료비</v>
          </cell>
          <cell r="AE4" t="str">
            <v>노무비</v>
          </cell>
          <cell r="AF4" t="str">
            <v>경비</v>
          </cell>
          <cell r="AG4" t="str">
            <v>금    액</v>
          </cell>
          <cell r="AH4" t="str">
            <v>재료비</v>
          </cell>
          <cell r="AI4" t="str">
            <v>노무비</v>
          </cell>
          <cell r="AJ4" t="str">
            <v>경비</v>
          </cell>
          <cell r="AK4" t="str">
            <v>금    액</v>
          </cell>
          <cell r="AL4" t="str">
            <v>재료비</v>
          </cell>
          <cell r="AM4" t="str">
            <v>노무비</v>
          </cell>
          <cell r="AN4" t="str">
            <v>경비</v>
          </cell>
          <cell r="AO4" t="str">
            <v>금    액</v>
          </cell>
        </row>
        <row r="6">
          <cell r="D6" t="str">
            <v xml:space="preserve">  1.공종별합계</v>
          </cell>
          <cell r="F6">
            <v>0</v>
          </cell>
          <cell r="G6">
            <v>0</v>
          </cell>
          <cell r="H6">
            <v>0</v>
          </cell>
          <cell r="J6">
            <v>0</v>
          </cell>
          <cell r="K6" t="str">
            <v>원</v>
          </cell>
          <cell r="L6" t="str">
            <v xml:space="preserve">※ 좌측란의 금액은 재료비+직접노무비+산출경비를 </v>
          </cell>
          <cell r="AB6" t="str">
            <v xml:space="preserve">  1.공종별합계</v>
          </cell>
          <cell r="AP6">
            <v>5700349443</v>
          </cell>
          <cell r="AQ6" t="str">
            <v>원</v>
          </cell>
          <cell r="AR6" t="str">
            <v xml:space="preserve">※ 좌측란의 금액은 재료비+직접노무비+산출경비를 </v>
          </cell>
        </row>
        <row r="7">
          <cell r="E7" t="str">
            <v>가.건축공사</v>
          </cell>
          <cell r="L7" t="str">
            <v xml:space="preserve">     합산한 금액임.</v>
          </cell>
          <cell r="AC7" t="str">
            <v>가.건축공사</v>
          </cell>
          <cell r="AR7" t="str">
            <v xml:space="preserve">     합산한 금액임.</v>
          </cell>
        </row>
        <row r="8">
          <cell r="E8" t="str">
            <v>01 공 통 가 설 공 사</v>
          </cell>
          <cell r="J8">
            <v>0</v>
          </cell>
          <cell r="AC8" t="str">
            <v>01 공통가설공사</v>
          </cell>
          <cell r="AD8">
            <v>2731827</v>
          </cell>
          <cell r="AE8">
            <v>6389541</v>
          </cell>
          <cell r="AF8">
            <v>20590751</v>
          </cell>
          <cell r="AG8">
            <v>29712119</v>
          </cell>
          <cell r="AP8">
            <v>29712119</v>
          </cell>
          <cell r="AQ8" t="str">
            <v>원</v>
          </cell>
        </row>
        <row r="9">
          <cell r="E9" t="str">
            <v>02 가  설  공  사</v>
          </cell>
          <cell r="J9">
            <v>0</v>
          </cell>
          <cell r="K9" t="str">
            <v>원</v>
          </cell>
          <cell r="L9" t="str">
            <v>※ 각동별 공종별 합계금액을 표시.</v>
          </cell>
          <cell r="AC9" t="str">
            <v>02 가설공사</v>
          </cell>
          <cell r="AD9">
            <v>23570253</v>
          </cell>
          <cell r="AE9">
            <v>169770133</v>
          </cell>
          <cell r="AF9">
            <v>0</v>
          </cell>
          <cell r="AG9">
            <v>193340386</v>
          </cell>
          <cell r="AH9">
            <v>4580504</v>
          </cell>
          <cell r="AI9">
            <v>31737335</v>
          </cell>
          <cell r="AJ9">
            <v>0</v>
          </cell>
          <cell r="AK9">
            <v>36317839</v>
          </cell>
          <cell r="AP9">
            <v>229658225</v>
          </cell>
          <cell r="AQ9" t="str">
            <v>원</v>
          </cell>
          <cell r="AR9" t="str">
            <v>※ 각동별 공종별 합계금액을 표시.</v>
          </cell>
        </row>
        <row r="10">
          <cell r="E10" t="str">
            <v xml:space="preserve">03 토   공   사 </v>
          </cell>
          <cell r="J10">
            <v>0</v>
          </cell>
          <cell r="K10" t="str">
            <v>원</v>
          </cell>
          <cell r="AC10" t="str">
            <v>03 토공사</v>
          </cell>
          <cell r="AD10">
            <v>7362273</v>
          </cell>
          <cell r="AE10">
            <v>11004026</v>
          </cell>
          <cell r="AF10">
            <v>12528209</v>
          </cell>
          <cell r="AG10">
            <v>30894508</v>
          </cell>
          <cell r="AH10">
            <v>0</v>
          </cell>
          <cell r="AI10">
            <v>0</v>
          </cell>
          <cell r="AJ10">
            <v>0</v>
          </cell>
          <cell r="AK10">
            <v>0</v>
          </cell>
          <cell r="AL10">
            <v>34596</v>
          </cell>
          <cell r="AM10">
            <v>81141</v>
          </cell>
          <cell r="AN10">
            <v>67311</v>
          </cell>
          <cell r="AO10">
            <v>183048</v>
          </cell>
          <cell r="AP10">
            <v>31077556</v>
          </cell>
          <cell r="AQ10" t="str">
            <v>원</v>
          </cell>
        </row>
        <row r="11">
          <cell r="E11" t="str">
            <v>04 철근콘크리트공사</v>
          </cell>
          <cell r="J11">
            <v>0</v>
          </cell>
          <cell r="K11" t="str">
            <v>원</v>
          </cell>
          <cell r="AC11" t="str">
            <v>04 흙막이및 토공사</v>
          </cell>
          <cell r="AH11">
            <v>11636379</v>
          </cell>
          <cell r="AI11">
            <v>20237015</v>
          </cell>
          <cell r="AJ11">
            <v>14333004</v>
          </cell>
          <cell r="AK11">
            <v>46206398</v>
          </cell>
          <cell r="AP11">
            <v>46206398</v>
          </cell>
          <cell r="AQ11" t="str">
            <v>원</v>
          </cell>
        </row>
        <row r="12">
          <cell r="E12" t="str">
            <v>05 조  적  공  사</v>
          </cell>
          <cell r="J12">
            <v>0</v>
          </cell>
          <cell r="K12" t="str">
            <v>원</v>
          </cell>
          <cell r="AC12" t="str">
            <v>05 철근콘크리트공사</v>
          </cell>
          <cell r="AD12">
            <v>78807364</v>
          </cell>
          <cell r="AE12">
            <v>452181675</v>
          </cell>
          <cell r="AF12">
            <v>23855486</v>
          </cell>
          <cell r="AG12">
            <v>554844525</v>
          </cell>
          <cell r="AH12">
            <v>34890901</v>
          </cell>
          <cell r="AI12">
            <v>188940786</v>
          </cell>
          <cell r="AJ12">
            <v>7347816</v>
          </cell>
          <cell r="AK12">
            <v>231179503</v>
          </cell>
          <cell r="AL12">
            <v>607710</v>
          </cell>
          <cell r="AM12">
            <v>2118294</v>
          </cell>
          <cell r="AN12">
            <v>113188</v>
          </cell>
          <cell r="AO12">
            <v>2839192</v>
          </cell>
          <cell r="AP12">
            <v>788863220</v>
          </cell>
          <cell r="AQ12" t="str">
            <v>원</v>
          </cell>
        </row>
        <row r="13">
          <cell r="E13" t="str">
            <v>06 철 골 공 사</v>
          </cell>
          <cell r="J13">
            <v>0</v>
          </cell>
          <cell r="K13" t="str">
            <v>원</v>
          </cell>
          <cell r="AC13" t="str">
            <v>06 철골공사</v>
          </cell>
          <cell r="AD13">
            <v>85988808</v>
          </cell>
          <cell r="AE13">
            <v>38048970</v>
          </cell>
          <cell r="AF13">
            <v>2650080</v>
          </cell>
          <cell r="AG13">
            <v>126687858</v>
          </cell>
          <cell r="AH13">
            <v>4059510</v>
          </cell>
          <cell r="AI13">
            <v>4681598</v>
          </cell>
          <cell r="AJ13">
            <v>425596</v>
          </cell>
          <cell r="AK13">
            <v>9166704</v>
          </cell>
          <cell r="AP13">
            <v>135854562</v>
          </cell>
          <cell r="AQ13" t="str">
            <v>원</v>
          </cell>
        </row>
        <row r="14">
          <cell r="E14" t="str">
            <v>07 방  수  공  사</v>
          </cell>
          <cell r="J14">
            <v>0</v>
          </cell>
          <cell r="K14" t="str">
            <v>원</v>
          </cell>
          <cell r="AC14" t="str">
            <v>07 조적공사</v>
          </cell>
          <cell r="AD14">
            <v>97761353</v>
          </cell>
          <cell r="AE14">
            <v>128658792</v>
          </cell>
          <cell r="AF14">
            <v>0</v>
          </cell>
          <cell r="AG14">
            <v>226420145</v>
          </cell>
          <cell r="AH14">
            <v>4837032</v>
          </cell>
          <cell r="AI14">
            <v>16251228</v>
          </cell>
          <cell r="AJ14">
            <v>0</v>
          </cell>
          <cell r="AK14">
            <v>21088260</v>
          </cell>
          <cell r="AP14">
            <v>247508405</v>
          </cell>
          <cell r="AQ14" t="str">
            <v>원</v>
          </cell>
        </row>
        <row r="15">
          <cell r="E15" t="str">
            <v>08 타  일  공  사</v>
          </cell>
          <cell r="J15">
            <v>0</v>
          </cell>
          <cell r="K15" t="str">
            <v>원</v>
          </cell>
          <cell r="AC15" t="str">
            <v>08 방수공사</v>
          </cell>
          <cell r="AD15">
            <v>19407277</v>
          </cell>
          <cell r="AE15">
            <v>70581909</v>
          </cell>
          <cell r="AF15">
            <v>0</v>
          </cell>
          <cell r="AG15">
            <v>89989186</v>
          </cell>
          <cell r="AH15">
            <v>7924562</v>
          </cell>
          <cell r="AI15">
            <v>35492672</v>
          </cell>
          <cell r="AJ15">
            <v>0</v>
          </cell>
          <cell r="AK15">
            <v>43417234</v>
          </cell>
          <cell r="AP15">
            <v>133406420</v>
          </cell>
          <cell r="AQ15" t="str">
            <v>원</v>
          </cell>
        </row>
        <row r="16">
          <cell r="E16" t="str">
            <v xml:space="preserve">09 석   공   사 </v>
          </cell>
          <cell r="J16">
            <v>0</v>
          </cell>
          <cell r="K16" t="str">
            <v>원</v>
          </cell>
          <cell r="AC16" t="str">
            <v xml:space="preserve">09 타일공사 </v>
          </cell>
          <cell r="AD16">
            <v>16066959</v>
          </cell>
          <cell r="AE16">
            <v>12595675</v>
          </cell>
          <cell r="AF16">
            <v>0</v>
          </cell>
          <cell r="AG16">
            <v>28662634</v>
          </cell>
          <cell r="AH16">
            <v>10984933</v>
          </cell>
          <cell r="AI16">
            <v>8914421</v>
          </cell>
          <cell r="AJ16">
            <v>0</v>
          </cell>
          <cell r="AK16">
            <v>19899354</v>
          </cell>
          <cell r="AP16">
            <v>48561988</v>
          </cell>
          <cell r="AQ16" t="str">
            <v>원</v>
          </cell>
        </row>
        <row r="17">
          <cell r="E17" t="str">
            <v>10 금  속  공  사</v>
          </cell>
          <cell r="J17">
            <v>0</v>
          </cell>
          <cell r="K17" t="str">
            <v>원</v>
          </cell>
          <cell r="AC17" t="str">
            <v>10 석공사</v>
          </cell>
          <cell r="AD17">
            <v>49053357</v>
          </cell>
          <cell r="AE17">
            <v>50919676</v>
          </cell>
          <cell r="AF17">
            <v>0</v>
          </cell>
          <cell r="AG17">
            <v>99973033</v>
          </cell>
          <cell r="AH17">
            <v>7417414</v>
          </cell>
          <cell r="AI17">
            <v>5123054</v>
          </cell>
          <cell r="AJ17">
            <v>0</v>
          </cell>
          <cell r="AK17">
            <v>12540468</v>
          </cell>
          <cell r="AP17">
            <v>112513501</v>
          </cell>
          <cell r="AQ17" t="str">
            <v>원</v>
          </cell>
        </row>
        <row r="18">
          <cell r="E18" t="str">
            <v xml:space="preserve">11 목   공   사 </v>
          </cell>
          <cell r="J18">
            <v>0</v>
          </cell>
          <cell r="K18" t="str">
            <v>원</v>
          </cell>
          <cell r="AC18" t="str">
            <v>11 목공사</v>
          </cell>
          <cell r="AD18">
            <v>105000687</v>
          </cell>
          <cell r="AE18">
            <v>6474028</v>
          </cell>
          <cell r="AF18">
            <v>0</v>
          </cell>
          <cell r="AG18">
            <v>111474715</v>
          </cell>
          <cell r="AH18">
            <v>3191759</v>
          </cell>
          <cell r="AI18">
            <v>6988896</v>
          </cell>
          <cell r="AJ18">
            <v>0</v>
          </cell>
          <cell r="AK18">
            <v>10180655</v>
          </cell>
          <cell r="AP18">
            <v>121655370</v>
          </cell>
          <cell r="AQ18" t="str">
            <v>원</v>
          </cell>
        </row>
        <row r="19">
          <cell r="E19" t="str">
            <v>12 미  장  공  사</v>
          </cell>
          <cell r="J19">
            <v>0</v>
          </cell>
          <cell r="K19" t="str">
            <v>원</v>
          </cell>
          <cell r="AC19" t="str">
            <v>12 건축음향내장공사</v>
          </cell>
          <cell r="AD19">
            <v>136055675</v>
          </cell>
          <cell r="AE19">
            <v>52735601</v>
          </cell>
          <cell r="AF19">
            <v>0</v>
          </cell>
          <cell r="AG19">
            <v>188791276</v>
          </cell>
          <cell r="AP19">
            <v>188791276</v>
          </cell>
          <cell r="AQ19" t="str">
            <v>원</v>
          </cell>
        </row>
        <row r="20">
          <cell r="E20" t="str">
            <v>13 창  호  공  사</v>
          </cell>
          <cell r="J20">
            <v>0</v>
          </cell>
          <cell r="K20" t="str">
            <v>원</v>
          </cell>
          <cell r="AC20" t="str">
            <v>13 금속공사</v>
          </cell>
          <cell r="AD20">
            <v>455543338</v>
          </cell>
          <cell r="AE20">
            <v>165367718</v>
          </cell>
          <cell r="AF20">
            <v>33723</v>
          </cell>
          <cell r="AG20">
            <v>620944779</v>
          </cell>
          <cell r="AH20">
            <v>24317084</v>
          </cell>
          <cell r="AI20">
            <v>16121617</v>
          </cell>
          <cell r="AJ20">
            <v>12863</v>
          </cell>
          <cell r="AK20">
            <v>40451564</v>
          </cell>
          <cell r="AP20">
            <v>661396343</v>
          </cell>
          <cell r="AQ20" t="str">
            <v>원</v>
          </cell>
        </row>
        <row r="21">
          <cell r="E21" t="str">
            <v>14 유  리   공  사</v>
          </cell>
          <cell r="J21">
            <v>0</v>
          </cell>
          <cell r="K21" t="str">
            <v>원</v>
          </cell>
          <cell r="AC21" t="str">
            <v>14 미장공사</v>
          </cell>
          <cell r="AD21">
            <v>3142023</v>
          </cell>
          <cell r="AE21">
            <v>73205710</v>
          </cell>
          <cell r="AF21">
            <v>295113</v>
          </cell>
          <cell r="AG21">
            <v>76642846</v>
          </cell>
          <cell r="AH21">
            <v>3366649</v>
          </cell>
          <cell r="AI21">
            <v>44505470</v>
          </cell>
          <cell r="AJ21">
            <v>15180</v>
          </cell>
          <cell r="AK21">
            <v>47887299</v>
          </cell>
          <cell r="AP21">
            <v>124530145</v>
          </cell>
          <cell r="AQ21" t="str">
            <v>원</v>
          </cell>
        </row>
        <row r="22">
          <cell r="E22" t="str">
            <v>15 도  장  공  사</v>
          </cell>
          <cell r="J22">
            <v>0</v>
          </cell>
          <cell r="K22" t="str">
            <v>원</v>
          </cell>
          <cell r="AC22" t="str">
            <v>15 창호공사</v>
          </cell>
          <cell r="AD22">
            <v>245767374</v>
          </cell>
          <cell r="AE22">
            <v>357966</v>
          </cell>
          <cell r="AF22">
            <v>0</v>
          </cell>
          <cell r="AG22">
            <v>246125340</v>
          </cell>
          <cell r="AH22">
            <v>49886199</v>
          </cell>
          <cell r="AI22">
            <v>160029</v>
          </cell>
          <cell r="AJ22">
            <v>0</v>
          </cell>
          <cell r="AK22">
            <v>50046228</v>
          </cell>
          <cell r="AP22">
            <v>296171568</v>
          </cell>
          <cell r="AQ22" t="str">
            <v>원</v>
          </cell>
        </row>
        <row r="23">
          <cell r="E23" t="str">
            <v>16 수  장  공  사</v>
          </cell>
          <cell r="J23">
            <v>0</v>
          </cell>
          <cell r="K23" t="str">
            <v>원</v>
          </cell>
          <cell r="AC23" t="str">
            <v>16 유리공사</v>
          </cell>
          <cell r="AD23">
            <v>58095273</v>
          </cell>
          <cell r="AE23">
            <v>30437764</v>
          </cell>
          <cell r="AF23">
            <v>0</v>
          </cell>
          <cell r="AG23">
            <v>88533037</v>
          </cell>
          <cell r="AH23">
            <v>10930609</v>
          </cell>
          <cell r="AI23">
            <v>5272278</v>
          </cell>
          <cell r="AJ23">
            <v>0</v>
          </cell>
          <cell r="AK23">
            <v>16202887</v>
          </cell>
          <cell r="AP23">
            <v>104735924</v>
          </cell>
          <cell r="AQ23" t="str">
            <v>원</v>
          </cell>
        </row>
        <row r="24">
          <cell r="E24" t="str">
            <v>17 지붕 및 홈통공사</v>
          </cell>
          <cell r="J24">
            <v>0</v>
          </cell>
          <cell r="K24" t="str">
            <v>원</v>
          </cell>
          <cell r="AC24" t="str">
            <v>17 도장공사</v>
          </cell>
          <cell r="AD24">
            <v>62737936</v>
          </cell>
          <cell r="AE24">
            <v>56061324</v>
          </cell>
          <cell r="AF24">
            <v>0</v>
          </cell>
          <cell r="AG24">
            <v>118799260</v>
          </cell>
          <cell r="AH24">
            <v>8406686</v>
          </cell>
          <cell r="AI24">
            <v>4376616</v>
          </cell>
          <cell r="AJ24">
            <v>0</v>
          </cell>
          <cell r="AK24">
            <v>12783302</v>
          </cell>
          <cell r="AP24">
            <v>131582562</v>
          </cell>
          <cell r="AQ24" t="str">
            <v>원</v>
          </cell>
        </row>
        <row r="25">
          <cell r="E25" t="str">
            <v xml:space="preserve">18 잡   공   사 </v>
          </cell>
          <cell r="J25">
            <v>0</v>
          </cell>
          <cell r="K25" t="str">
            <v>원</v>
          </cell>
          <cell r="AC25" t="str">
            <v>18 스페이스 후렘공사</v>
          </cell>
          <cell r="AD25">
            <v>38125162</v>
          </cell>
          <cell r="AE25">
            <v>10077600</v>
          </cell>
          <cell r="AF25">
            <v>1000000</v>
          </cell>
          <cell r="AG25">
            <v>49202762</v>
          </cell>
          <cell r="AP25">
            <v>49202762</v>
          </cell>
          <cell r="AQ25" t="str">
            <v>원</v>
          </cell>
        </row>
        <row r="26">
          <cell r="E26" t="str">
            <v>19 정화조설치공사</v>
          </cell>
          <cell r="J26">
            <v>0</v>
          </cell>
          <cell r="K26" t="str">
            <v>원</v>
          </cell>
          <cell r="AC26" t="str">
            <v>19 수장공사</v>
          </cell>
          <cell r="AD26">
            <v>468931584</v>
          </cell>
          <cell r="AE26">
            <v>35634265</v>
          </cell>
          <cell r="AF26">
            <v>34365</v>
          </cell>
          <cell r="AG26">
            <v>504600214</v>
          </cell>
          <cell r="AH26">
            <v>115579610</v>
          </cell>
          <cell r="AI26">
            <v>26787573</v>
          </cell>
          <cell r="AJ26">
            <v>0</v>
          </cell>
          <cell r="AK26">
            <v>142367183</v>
          </cell>
          <cell r="AP26">
            <v>646967397</v>
          </cell>
          <cell r="AQ26" t="str">
            <v>원</v>
          </cell>
        </row>
        <row r="27">
          <cell r="E27" t="str">
            <v>20 철  거  공  사</v>
          </cell>
          <cell r="J27">
            <v>0</v>
          </cell>
          <cell r="K27" t="str">
            <v>원</v>
          </cell>
          <cell r="AC27" t="str">
            <v>20 잡공사</v>
          </cell>
          <cell r="AD27">
            <v>84543386</v>
          </cell>
          <cell r="AE27">
            <v>21886475</v>
          </cell>
          <cell r="AF27">
            <v>0</v>
          </cell>
          <cell r="AG27">
            <v>106429861</v>
          </cell>
          <cell r="AH27">
            <v>32379202</v>
          </cell>
          <cell r="AI27">
            <v>1715030</v>
          </cell>
          <cell r="AJ27">
            <v>0</v>
          </cell>
          <cell r="AK27">
            <v>34094232</v>
          </cell>
          <cell r="AP27">
            <v>140524093</v>
          </cell>
          <cell r="AQ27" t="str">
            <v>원</v>
          </cell>
        </row>
        <row r="28">
          <cell r="E28" t="str">
            <v>21 골  재  비</v>
          </cell>
          <cell r="J28">
            <v>0</v>
          </cell>
          <cell r="K28" t="str">
            <v>원</v>
          </cell>
          <cell r="AC28" t="str">
            <v>21 마감공사</v>
          </cell>
          <cell r="AD28">
            <v>0</v>
          </cell>
          <cell r="AE28">
            <v>0</v>
          </cell>
          <cell r="AF28">
            <v>0</v>
          </cell>
          <cell r="AG28">
            <v>0</v>
          </cell>
          <cell r="AL28">
            <v>31197675</v>
          </cell>
          <cell r="AM28">
            <v>12684885</v>
          </cell>
          <cell r="AN28">
            <v>4278</v>
          </cell>
          <cell r="AO28">
            <v>43886838</v>
          </cell>
          <cell r="AP28">
            <v>43886838</v>
          </cell>
          <cell r="AQ28" t="str">
            <v>원</v>
          </cell>
        </row>
        <row r="29">
          <cell r="E29" t="str">
            <v>22 운  반  비</v>
          </cell>
          <cell r="J29">
            <v>0</v>
          </cell>
          <cell r="K29" t="str">
            <v>원</v>
          </cell>
          <cell r="AC29" t="str">
            <v>22 골재및운반비</v>
          </cell>
          <cell r="AD29">
            <v>9804150</v>
          </cell>
          <cell r="AE29">
            <v>4722045</v>
          </cell>
          <cell r="AF29">
            <v>2221380</v>
          </cell>
          <cell r="AG29">
            <v>16747575</v>
          </cell>
          <cell r="AH29">
            <v>4582934</v>
          </cell>
          <cell r="AI29">
            <v>2237810</v>
          </cell>
          <cell r="AJ29">
            <v>921434</v>
          </cell>
          <cell r="AK29">
            <v>7742178</v>
          </cell>
          <cell r="AL29">
            <v>59680</v>
          </cell>
          <cell r="AM29">
            <v>14642</v>
          </cell>
          <cell r="AN29">
            <v>6888</v>
          </cell>
          <cell r="AO29">
            <v>81210</v>
          </cell>
          <cell r="AP29">
            <v>24570963</v>
          </cell>
          <cell r="AQ29" t="str">
            <v>원</v>
          </cell>
        </row>
        <row r="30">
          <cell r="E30" t="str">
            <v>23 작 업 부 산 물</v>
          </cell>
          <cell r="J30">
            <v>0</v>
          </cell>
          <cell r="K30" t="str">
            <v>원</v>
          </cell>
          <cell r="AC30" t="str">
            <v>23 작업부산물</v>
          </cell>
          <cell r="AD30">
            <v>-2080800</v>
          </cell>
          <cell r="AE30">
            <v>0</v>
          </cell>
          <cell r="AF30">
            <v>0</v>
          </cell>
          <cell r="AG30">
            <v>-2080800</v>
          </cell>
          <cell r="AH30">
            <v>-520200</v>
          </cell>
          <cell r="AI30">
            <v>0</v>
          </cell>
          <cell r="AJ30">
            <v>0</v>
          </cell>
          <cell r="AK30">
            <v>-520200</v>
          </cell>
          <cell r="AL30">
            <v>-86700</v>
          </cell>
          <cell r="AM30">
            <v>0</v>
          </cell>
          <cell r="AN30">
            <v>0</v>
          </cell>
          <cell r="AO30">
            <v>-86700</v>
          </cell>
          <cell r="AP30">
            <v>-2687700</v>
          </cell>
          <cell r="AQ30" t="str">
            <v>원</v>
          </cell>
        </row>
        <row r="31">
          <cell r="AC31" t="str">
            <v>24 관급자재비</v>
          </cell>
          <cell r="AD31">
            <v>0</v>
          </cell>
          <cell r="AE31">
            <v>0</v>
          </cell>
          <cell r="AF31">
            <v>0</v>
          </cell>
          <cell r="AG31">
            <v>0</v>
          </cell>
          <cell r="AL31">
            <v>0</v>
          </cell>
          <cell r="AM31">
            <v>0</v>
          </cell>
          <cell r="AN31">
            <v>0</v>
          </cell>
          <cell r="AO31">
            <v>0</v>
          </cell>
          <cell r="AQ31" t="str">
            <v>원</v>
          </cell>
        </row>
        <row r="32">
          <cell r="E32" t="str">
            <v>합 계</v>
          </cell>
          <cell r="F32">
            <v>0</v>
          </cell>
          <cell r="G32">
            <v>0</v>
          </cell>
          <cell r="H32">
            <v>0</v>
          </cell>
          <cell r="J32">
            <v>0</v>
          </cell>
          <cell r="K32" t="str">
            <v>원</v>
          </cell>
          <cell r="AC32" t="str">
            <v>합 계</v>
          </cell>
          <cell r="AD32">
            <v>2046415259</v>
          </cell>
          <cell r="AE32">
            <v>1397110893</v>
          </cell>
          <cell r="AF32">
            <v>63209107</v>
          </cell>
          <cell r="AG32">
            <v>3506735259</v>
          </cell>
          <cell r="AH32">
            <v>338451767</v>
          </cell>
          <cell r="AI32">
            <v>419543428</v>
          </cell>
          <cell r="AJ32">
            <v>23055893</v>
          </cell>
          <cell r="AK32">
            <v>781051088</v>
          </cell>
          <cell r="AL32">
            <v>31812961</v>
          </cell>
          <cell r="AM32">
            <v>14898962</v>
          </cell>
          <cell r="AN32">
            <v>191665</v>
          </cell>
          <cell r="AO32">
            <v>46903588</v>
          </cell>
          <cell r="AP32">
            <v>4334689935</v>
          </cell>
          <cell r="AQ32" t="str">
            <v>원</v>
          </cell>
        </row>
        <row r="33">
          <cell r="E33" t="str">
            <v>나.토목공사</v>
          </cell>
          <cell r="AC33" t="str">
            <v>나.토목공사</v>
          </cell>
        </row>
        <row r="35">
          <cell r="E35" t="str">
            <v>01 토공사</v>
          </cell>
          <cell r="J35">
            <v>0</v>
          </cell>
          <cell r="K35" t="str">
            <v>원</v>
          </cell>
          <cell r="AC35" t="str">
            <v>01 토공사</v>
          </cell>
          <cell r="AD35">
            <v>492257</v>
          </cell>
          <cell r="AE35">
            <v>590533</v>
          </cell>
          <cell r="AF35">
            <v>823870</v>
          </cell>
          <cell r="AG35">
            <v>1906660</v>
          </cell>
          <cell r="AP35">
            <v>1906660</v>
          </cell>
          <cell r="AQ35" t="str">
            <v>원</v>
          </cell>
        </row>
        <row r="36">
          <cell r="E36" t="str">
            <v>02 하수도공사</v>
          </cell>
          <cell r="J36">
            <v>0</v>
          </cell>
          <cell r="K36" t="str">
            <v>원</v>
          </cell>
          <cell r="AC36" t="str">
            <v>02 구조물공사</v>
          </cell>
          <cell r="AD36">
            <v>4633590</v>
          </cell>
          <cell r="AE36">
            <v>42718344</v>
          </cell>
          <cell r="AF36">
            <v>131084</v>
          </cell>
          <cell r="AG36">
            <v>47483018</v>
          </cell>
          <cell r="AP36">
            <v>47483018</v>
          </cell>
          <cell r="AQ36" t="str">
            <v>원</v>
          </cell>
        </row>
        <row r="37">
          <cell r="E37" t="str">
            <v>03 포장공사</v>
          </cell>
          <cell r="J37">
            <v>0</v>
          </cell>
          <cell r="K37" t="str">
            <v>원</v>
          </cell>
          <cell r="AC37" t="str">
            <v>03 배수시설공사</v>
          </cell>
          <cell r="AD37">
            <v>13685630</v>
          </cell>
          <cell r="AE37">
            <v>17702877</v>
          </cell>
          <cell r="AF37">
            <v>795421</v>
          </cell>
          <cell r="AG37">
            <v>32183928</v>
          </cell>
          <cell r="AP37">
            <v>32183928</v>
          </cell>
          <cell r="AQ37" t="str">
            <v>원</v>
          </cell>
        </row>
        <row r="38">
          <cell r="E38" t="str">
            <v>04 옹벽공사</v>
          </cell>
          <cell r="J38">
            <v>0</v>
          </cell>
          <cell r="K38" t="str">
            <v>원</v>
          </cell>
          <cell r="AC38" t="str">
            <v>04 포장공사</v>
          </cell>
          <cell r="AD38">
            <v>23098180</v>
          </cell>
          <cell r="AE38">
            <v>39510964</v>
          </cell>
          <cell r="AF38">
            <v>720108</v>
          </cell>
          <cell r="AG38">
            <v>63329252</v>
          </cell>
          <cell r="AP38">
            <v>63329252</v>
          </cell>
          <cell r="AQ38" t="str">
            <v>원</v>
          </cell>
        </row>
        <row r="39">
          <cell r="E39" t="str">
            <v>05 화단박스공사</v>
          </cell>
          <cell r="J39">
            <v>0</v>
          </cell>
          <cell r="K39" t="str">
            <v>원</v>
          </cell>
          <cell r="AC39" t="str">
            <v>05 정문,후문및담장공사</v>
          </cell>
          <cell r="AD39">
            <v>39820550</v>
          </cell>
          <cell r="AE39">
            <v>12877260</v>
          </cell>
          <cell r="AF39">
            <v>684000</v>
          </cell>
          <cell r="AG39">
            <v>53381810</v>
          </cell>
          <cell r="AP39">
            <v>53381810</v>
          </cell>
          <cell r="AQ39" t="str">
            <v>원</v>
          </cell>
        </row>
        <row r="40">
          <cell r="E40" t="str">
            <v>06 구조물공사</v>
          </cell>
          <cell r="J40">
            <v>0</v>
          </cell>
          <cell r="K40" t="str">
            <v>원</v>
          </cell>
          <cell r="AC40" t="str">
            <v>06 체육장마사토포설공사</v>
          </cell>
          <cell r="AD40">
            <v>634900</v>
          </cell>
          <cell r="AE40">
            <v>236100</v>
          </cell>
          <cell r="AF40">
            <v>201635</v>
          </cell>
          <cell r="AG40">
            <v>1072635</v>
          </cell>
          <cell r="AP40">
            <v>1072635</v>
          </cell>
          <cell r="AQ40" t="str">
            <v>원</v>
          </cell>
        </row>
        <row r="41">
          <cell r="E41" t="str">
            <v>07 철거공사</v>
          </cell>
          <cell r="J41">
            <v>0</v>
          </cell>
          <cell r="K41" t="str">
            <v>원</v>
          </cell>
          <cell r="AC41" t="str">
            <v>07 철거및복구공사</v>
          </cell>
          <cell r="AD41">
            <v>148214</v>
          </cell>
          <cell r="AE41">
            <v>381226</v>
          </cell>
          <cell r="AF41">
            <v>149405</v>
          </cell>
          <cell r="AG41">
            <v>678845</v>
          </cell>
          <cell r="AP41">
            <v>678845</v>
          </cell>
          <cell r="AQ41" t="str">
            <v>원</v>
          </cell>
        </row>
        <row r="42">
          <cell r="E42" t="str">
            <v>08 사급자재비공사</v>
          </cell>
          <cell r="J42">
            <v>0</v>
          </cell>
          <cell r="K42" t="str">
            <v>원</v>
          </cell>
          <cell r="AC42" t="str">
            <v>소계</v>
          </cell>
          <cell r="AD42">
            <v>82513321</v>
          </cell>
          <cell r="AE42">
            <v>114017304</v>
          </cell>
          <cell r="AF42">
            <v>3505523</v>
          </cell>
          <cell r="AG42">
            <v>200036148</v>
          </cell>
          <cell r="AP42">
            <v>200036148</v>
          </cell>
          <cell r="AQ42" t="str">
            <v>원</v>
          </cell>
        </row>
        <row r="43">
          <cell r="E43" t="str">
            <v>09 운반비</v>
          </cell>
          <cell r="J43">
            <v>0</v>
          </cell>
          <cell r="K43" t="str">
            <v>원</v>
          </cell>
          <cell r="AC43" t="str">
            <v>08 운반비</v>
          </cell>
          <cell r="AD43">
            <v>0</v>
          </cell>
          <cell r="AE43">
            <v>0</v>
          </cell>
          <cell r="AF43">
            <v>1446095</v>
          </cell>
          <cell r="AG43">
            <v>1446095</v>
          </cell>
          <cell r="AP43">
            <v>1446095</v>
          </cell>
          <cell r="AQ43" t="str">
            <v>원</v>
          </cell>
        </row>
        <row r="44">
          <cell r="E44" t="str">
            <v>10 작업 부산물</v>
          </cell>
          <cell r="J44">
            <v>0</v>
          </cell>
          <cell r="K44" t="str">
            <v>원</v>
          </cell>
          <cell r="AC44" t="str">
            <v>09 작업 부산물</v>
          </cell>
          <cell r="AD44">
            <v>-84150</v>
          </cell>
          <cell r="AE44">
            <v>0</v>
          </cell>
          <cell r="AF44">
            <v>0</v>
          </cell>
          <cell r="AG44">
            <v>-84150</v>
          </cell>
          <cell r="AP44">
            <v>-84150</v>
          </cell>
          <cell r="AQ44" t="str">
            <v>원</v>
          </cell>
        </row>
        <row r="45">
          <cell r="E45" t="str">
            <v xml:space="preserve"> 11 폐기물처리수수료</v>
          </cell>
          <cell r="J45">
            <v>0</v>
          </cell>
          <cell r="K45" t="str">
            <v>원</v>
          </cell>
          <cell r="AC45" t="str">
            <v xml:space="preserve"> 10 관급자재비</v>
          </cell>
          <cell r="AD45">
            <v>0</v>
          </cell>
          <cell r="AE45">
            <v>0</v>
          </cell>
          <cell r="AF45">
            <v>0</v>
          </cell>
          <cell r="AG45">
            <v>0</v>
          </cell>
          <cell r="AP45">
            <v>0</v>
          </cell>
          <cell r="AQ45" t="str">
            <v>원</v>
          </cell>
        </row>
        <row r="46">
          <cell r="E46" t="str">
            <v>합계</v>
          </cell>
          <cell r="F46">
            <v>0</v>
          </cell>
          <cell r="G46">
            <v>0</v>
          </cell>
          <cell r="H46">
            <v>0</v>
          </cell>
          <cell r="J46">
            <v>0</v>
          </cell>
          <cell r="K46" t="str">
            <v>원</v>
          </cell>
          <cell r="AC46" t="str">
            <v>합계</v>
          </cell>
          <cell r="AD46">
            <v>82429171</v>
          </cell>
          <cell r="AE46">
            <v>114017304</v>
          </cell>
          <cell r="AF46">
            <v>3505523</v>
          </cell>
          <cell r="AG46">
            <v>199951998</v>
          </cell>
          <cell r="AP46">
            <v>199951998</v>
          </cell>
          <cell r="AQ46" t="str">
            <v>원</v>
          </cell>
        </row>
        <row r="61">
          <cell r="E61" t="str">
            <v>다.기계설비공사</v>
          </cell>
          <cell r="AC61" t="str">
            <v>다.기계설비공사</v>
          </cell>
          <cell r="AG61" t="str">
            <v>신축동</v>
          </cell>
          <cell r="AH61" t="str">
            <v>본관동</v>
          </cell>
          <cell r="AI61" t="str">
            <v>본관동</v>
          </cell>
          <cell r="AJ61" t="str">
            <v>본관동</v>
          </cell>
          <cell r="AK61" t="str">
            <v>본관동</v>
          </cell>
          <cell r="AL61" t="str">
            <v>본관동증축</v>
          </cell>
          <cell r="AM61" t="str">
            <v>본관동증축</v>
          </cell>
          <cell r="AN61" t="str">
            <v>본관동증축</v>
          </cell>
          <cell r="AO61" t="str">
            <v>본관동증축</v>
          </cell>
        </row>
        <row r="62">
          <cell r="AG62" t="str">
            <v>합계</v>
          </cell>
          <cell r="AH62" t="str">
            <v>재료비</v>
          </cell>
          <cell r="AI62" t="str">
            <v>노무비</v>
          </cell>
          <cell r="AJ62" t="str">
            <v>경비</v>
          </cell>
          <cell r="AK62" t="str">
            <v>합계</v>
          </cell>
          <cell r="AL62" t="str">
            <v>재료비</v>
          </cell>
          <cell r="AM62" t="str">
            <v>노무비</v>
          </cell>
          <cell r="AN62" t="str">
            <v>경비</v>
          </cell>
          <cell r="AO62" t="str">
            <v>합계</v>
          </cell>
        </row>
        <row r="63">
          <cell r="E63" t="str">
            <v>01 옥외배관공사</v>
          </cell>
          <cell r="J63">
            <v>0</v>
          </cell>
          <cell r="K63" t="str">
            <v>원</v>
          </cell>
          <cell r="AC63" t="str">
            <v>01 장비설치공사</v>
          </cell>
          <cell r="AD63">
            <v>37696528</v>
          </cell>
          <cell r="AE63">
            <v>23950965</v>
          </cell>
          <cell r="AF63">
            <v>0</v>
          </cell>
          <cell r="AG63">
            <v>61647493</v>
          </cell>
          <cell r="AH63">
            <v>6782360</v>
          </cell>
          <cell r="AI63">
            <v>2412020</v>
          </cell>
          <cell r="AJ63">
            <v>0</v>
          </cell>
          <cell r="AK63">
            <v>9194380</v>
          </cell>
          <cell r="AP63">
            <v>70841873</v>
          </cell>
          <cell r="AQ63" t="str">
            <v>원</v>
          </cell>
        </row>
        <row r="64">
          <cell r="E64" t="str">
            <v>02 기계실배관공사</v>
          </cell>
          <cell r="J64">
            <v>0</v>
          </cell>
          <cell r="K64" t="str">
            <v>원</v>
          </cell>
          <cell r="AC64" t="str">
            <v>02 기계실배관공사</v>
          </cell>
          <cell r="AD64">
            <v>131491383</v>
          </cell>
          <cell r="AE64">
            <v>49145503</v>
          </cell>
          <cell r="AF64">
            <v>0</v>
          </cell>
          <cell r="AG64">
            <v>180636886</v>
          </cell>
          <cell r="AP64">
            <v>180636886</v>
          </cell>
          <cell r="AQ64" t="str">
            <v>원</v>
          </cell>
        </row>
        <row r="65">
          <cell r="E65" t="str">
            <v>03 난방배관공사</v>
          </cell>
          <cell r="J65">
            <v>0</v>
          </cell>
          <cell r="K65" t="str">
            <v>원</v>
          </cell>
          <cell r="AC65" t="str">
            <v>03 난방배관공사</v>
          </cell>
          <cell r="AH65">
            <v>28380365</v>
          </cell>
          <cell r="AI65">
            <v>47108338</v>
          </cell>
          <cell r="AJ65">
            <v>0</v>
          </cell>
          <cell r="AK65">
            <v>75488703</v>
          </cell>
          <cell r="AP65">
            <v>75488703</v>
          </cell>
          <cell r="AQ65" t="str">
            <v>원</v>
          </cell>
        </row>
        <row r="66">
          <cell r="E66" t="str">
            <v>04 위생배관공사</v>
          </cell>
          <cell r="J66">
            <v>0</v>
          </cell>
          <cell r="K66" t="str">
            <v>원</v>
          </cell>
          <cell r="AC66" t="str">
            <v>04 냉난방배관공사</v>
          </cell>
          <cell r="AD66">
            <v>234172219</v>
          </cell>
          <cell r="AE66">
            <v>153473404</v>
          </cell>
          <cell r="AF66">
            <v>0</v>
          </cell>
          <cell r="AG66">
            <v>387645623</v>
          </cell>
          <cell r="AP66">
            <v>387645623</v>
          </cell>
          <cell r="AQ66" t="str">
            <v>원</v>
          </cell>
        </row>
        <row r="67">
          <cell r="E67" t="str">
            <v>05 배기닥트설치공사</v>
          </cell>
          <cell r="J67">
            <v>0</v>
          </cell>
          <cell r="K67" t="str">
            <v>원</v>
          </cell>
          <cell r="AC67" t="str">
            <v>05 공조닥트설치공사</v>
          </cell>
          <cell r="AD67">
            <v>16918675</v>
          </cell>
          <cell r="AE67">
            <v>38126660</v>
          </cell>
          <cell r="AF67">
            <v>0</v>
          </cell>
          <cell r="AG67">
            <v>55045335</v>
          </cell>
          <cell r="AP67">
            <v>55045335</v>
          </cell>
          <cell r="AQ67" t="str">
            <v>원</v>
          </cell>
        </row>
        <row r="68">
          <cell r="E68" t="str">
            <v>06 가스배관공사</v>
          </cell>
          <cell r="J68">
            <v>0</v>
          </cell>
          <cell r="K68" t="str">
            <v>원</v>
          </cell>
          <cell r="AC68" t="str">
            <v>06 위생기구설치공사</v>
          </cell>
          <cell r="AD68">
            <v>28581934</v>
          </cell>
          <cell r="AE68">
            <v>14731155</v>
          </cell>
          <cell r="AF68">
            <v>0</v>
          </cell>
          <cell r="AG68">
            <v>43313089</v>
          </cell>
          <cell r="AH68">
            <v>2323379</v>
          </cell>
          <cell r="AI68">
            <v>6970913</v>
          </cell>
          <cell r="AJ68">
            <v>0</v>
          </cell>
          <cell r="AK68">
            <v>9294292</v>
          </cell>
          <cell r="AP68">
            <v>52607381</v>
          </cell>
          <cell r="AQ68" t="str">
            <v>원</v>
          </cell>
        </row>
        <row r="69">
          <cell r="AC69" t="str">
            <v>07 위생배관공사</v>
          </cell>
          <cell r="AD69">
            <v>54966551</v>
          </cell>
          <cell r="AE69">
            <v>57083740</v>
          </cell>
          <cell r="AF69">
            <v>0</v>
          </cell>
          <cell r="AG69">
            <v>112050291</v>
          </cell>
          <cell r="AP69">
            <v>112050291</v>
          </cell>
          <cell r="AQ69" t="str">
            <v>원</v>
          </cell>
        </row>
        <row r="70">
          <cell r="E70" t="str">
            <v>07 자동제어공사</v>
          </cell>
          <cell r="J70">
            <v>0</v>
          </cell>
          <cell r="K70" t="str">
            <v>원</v>
          </cell>
          <cell r="AC70" t="str">
            <v>08 도시가스배관공사</v>
          </cell>
          <cell r="AD70">
            <v>22420315</v>
          </cell>
          <cell r="AE70">
            <v>12539215</v>
          </cell>
          <cell r="AF70">
            <v>0</v>
          </cell>
          <cell r="AG70">
            <v>34959530</v>
          </cell>
          <cell r="AP70">
            <v>34959530</v>
          </cell>
          <cell r="AQ70" t="str">
            <v>원</v>
          </cell>
        </row>
        <row r="71">
          <cell r="E71" t="str">
            <v>08 소화배관공사</v>
          </cell>
          <cell r="J71">
            <v>0</v>
          </cell>
          <cell r="K71" t="str">
            <v>원</v>
          </cell>
          <cell r="AC71" t="str">
            <v>09 자동제어서치공사</v>
          </cell>
          <cell r="AD71">
            <v>31132209</v>
          </cell>
          <cell r="AE71">
            <v>4086978</v>
          </cell>
          <cell r="AF71">
            <v>0</v>
          </cell>
          <cell r="AG71">
            <v>35219187</v>
          </cell>
          <cell r="AP71">
            <v>35219187</v>
          </cell>
          <cell r="AQ71" t="str">
            <v>원</v>
          </cell>
        </row>
        <row r="72">
          <cell r="E72" t="str">
            <v>09 위생기구설치공사</v>
          </cell>
          <cell r="J72">
            <v>0</v>
          </cell>
          <cell r="K72" t="str">
            <v>원</v>
          </cell>
          <cell r="AC72" t="str">
            <v>10 연도설치공사</v>
          </cell>
          <cell r="AD72">
            <v>43364264</v>
          </cell>
          <cell r="AE72">
            <v>6692154</v>
          </cell>
          <cell r="AF72">
            <v>0</v>
          </cell>
          <cell r="AG72">
            <v>50056418</v>
          </cell>
          <cell r="AP72">
            <v>50056418</v>
          </cell>
          <cell r="AQ72" t="str">
            <v>원</v>
          </cell>
        </row>
        <row r="73">
          <cell r="E73" t="str">
            <v>10 급수급탕배관공사</v>
          </cell>
          <cell r="J73">
            <v>0</v>
          </cell>
          <cell r="K73" t="str">
            <v>원</v>
          </cell>
          <cell r="AC73" t="str">
            <v>11 방진설치공사</v>
          </cell>
          <cell r="AD73">
            <v>14923805</v>
          </cell>
          <cell r="AE73">
            <v>4324093</v>
          </cell>
          <cell r="AF73">
            <v>0</v>
          </cell>
          <cell r="AG73">
            <v>19247898</v>
          </cell>
          <cell r="AP73">
            <v>19247898</v>
          </cell>
          <cell r="AQ73" t="str">
            <v>원</v>
          </cell>
        </row>
        <row r="74">
          <cell r="E74" t="str">
            <v>11 오배수통기배관공사</v>
          </cell>
          <cell r="J74">
            <v>0</v>
          </cell>
          <cell r="K74" t="str">
            <v>원</v>
          </cell>
          <cell r="AC74" t="str">
            <v>12 환기닥트설치공사</v>
          </cell>
          <cell r="AH74">
            <v>15865991</v>
          </cell>
          <cell r="AI74">
            <v>7499700</v>
          </cell>
          <cell r="AJ74">
            <v>0</v>
          </cell>
          <cell r="AK74">
            <v>23365691</v>
          </cell>
          <cell r="AL74">
            <v>1566495</v>
          </cell>
          <cell r="AM74">
            <v>4088287</v>
          </cell>
          <cell r="AN74">
            <v>0</v>
          </cell>
          <cell r="AO74">
            <v>5654782</v>
          </cell>
          <cell r="AP74">
            <v>29020473</v>
          </cell>
          <cell r="AQ74" t="str">
            <v>원</v>
          </cell>
        </row>
        <row r="75">
          <cell r="E75" t="str">
            <v>합계</v>
          </cell>
          <cell r="F75">
            <v>0</v>
          </cell>
          <cell r="G75">
            <v>0</v>
          </cell>
          <cell r="H75">
            <v>0</v>
          </cell>
          <cell r="I75">
            <v>0</v>
          </cell>
          <cell r="J75">
            <v>0</v>
          </cell>
          <cell r="K75" t="str">
            <v>원</v>
          </cell>
          <cell r="AC75" t="str">
            <v>13 위생설비공사</v>
          </cell>
          <cell r="AH75">
            <v>27036309</v>
          </cell>
          <cell r="AI75">
            <v>31424526</v>
          </cell>
          <cell r="AJ75">
            <v>0</v>
          </cell>
          <cell r="AK75">
            <v>58460835</v>
          </cell>
          <cell r="AL75">
            <v>682861</v>
          </cell>
          <cell r="AM75">
            <v>1285389</v>
          </cell>
          <cell r="AN75">
            <v>0</v>
          </cell>
          <cell r="AO75">
            <v>1968250</v>
          </cell>
          <cell r="AP75">
            <v>60429085</v>
          </cell>
          <cell r="AQ75" t="str">
            <v>원</v>
          </cell>
        </row>
        <row r="76">
          <cell r="AC76" t="str">
            <v>14 가스설비공사</v>
          </cell>
          <cell r="AL76">
            <v>1286720</v>
          </cell>
          <cell r="AM76">
            <v>1172107</v>
          </cell>
          <cell r="AN76">
            <v>0</v>
          </cell>
          <cell r="AO76">
            <v>2458827</v>
          </cell>
          <cell r="AP76">
            <v>2458827</v>
          </cell>
          <cell r="AQ76" t="str">
            <v>원</v>
          </cell>
        </row>
        <row r="77">
          <cell r="AC77" t="str">
            <v>12 관급장비설치공사</v>
          </cell>
          <cell r="AD77">
            <v>0</v>
          </cell>
          <cell r="AE77">
            <v>0</v>
          </cell>
          <cell r="AF77">
            <v>0</v>
          </cell>
          <cell r="AG77">
            <v>0</v>
          </cell>
          <cell r="AP77">
            <v>0</v>
          </cell>
        </row>
        <row r="78">
          <cell r="AC78" t="str">
            <v>합계</v>
          </cell>
          <cell r="AD78">
            <v>615667883</v>
          </cell>
          <cell r="AE78">
            <v>364153867</v>
          </cell>
          <cell r="AF78">
            <v>0</v>
          </cell>
          <cell r="AG78">
            <v>979821750</v>
          </cell>
          <cell r="AH78">
            <v>80388404</v>
          </cell>
          <cell r="AI78">
            <v>95415497</v>
          </cell>
          <cell r="AJ78">
            <v>0</v>
          </cell>
          <cell r="AK78">
            <v>175803901</v>
          </cell>
          <cell r="AL78">
            <v>3536076</v>
          </cell>
          <cell r="AM78">
            <v>6545783</v>
          </cell>
          <cell r="AN78">
            <v>0</v>
          </cell>
          <cell r="AO78">
            <v>10081859</v>
          </cell>
          <cell r="AP78">
            <v>1165707510</v>
          </cell>
          <cell r="AQ78" t="str">
            <v>원</v>
          </cell>
        </row>
        <row r="90">
          <cell r="D90" t="str">
            <v xml:space="preserve">  2.간접노무비</v>
          </cell>
          <cell r="J90">
            <v>0</v>
          </cell>
          <cell r="K90" t="str">
            <v>원</v>
          </cell>
          <cell r="AB90" t="str">
            <v xml:space="preserve">  2.간접노무비</v>
          </cell>
          <cell r="AI90" t="str">
            <v>원</v>
          </cell>
          <cell r="AP90">
            <v>223949137</v>
          </cell>
          <cell r="AQ90" t="str">
            <v>원</v>
          </cell>
        </row>
        <row r="91">
          <cell r="D91" t="str">
            <v xml:space="preserve">  3.경   비</v>
          </cell>
          <cell r="AB91" t="str">
            <v xml:space="preserve">  3.경   비</v>
          </cell>
          <cell r="AQ91" t="str">
            <v>원</v>
          </cell>
        </row>
        <row r="92">
          <cell r="E92" t="str">
            <v>(1) 산재보험료</v>
          </cell>
          <cell r="J92">
            <v>0</v>
          </cell>
          <cell r="K92" t="str">
            <v>원</v>
          </cell>
          <cell r="AC92" t="str">
            <v>(1) 산재보험료</v>
          </cell>
          <cell r="AI92" t="str">
            <v>원</v>
          </cell>
          <cell r="AP92">
            <v>94882855</v>
          </cell>
          <cell r="AQ92" t="str">
            <v>원</v>
          </cell>
        </row>
        <row r="93">
          <cell r="E93" t="str">
            <v>(2) 안전관리비</v>
          </cell>
          <cell r="J93">
            <v>21630302</v>
          </cell>
          <cell r="K93" t="str">
            <v>원</v>
          </cell>
          <cell r="AC93" t="str">
            <v>(2) 안전관리비</v>
          </cell>
          <cell r="AI93" t="str">
            <v>원</v>
          </cell>
          <cell r="AP93">
            <v>127105582</v>
          </cell>
          <cell r="AQ93" t="str">
            <v>원</v>
          </cell>
        </row>
        <row r="94">
          <cell r="E94" t="str">
            <v>(3) 고용보험료</v>
          </cell>
          <cell r="K94" t="str">
            <v>원</v>
          </cell>
          <cell r="AC94" t="str">
            <v>(3) 고용보험료</v>
          </cell>
          <cell r="AI94" t="str">
            <v>원</v>
          </cell>
          <cell r="AP94">
            <v>12774584</v>
          </cell>
          <cell r="AQ94" t="str">
            <v>원</v>
          </cell>
        </row>
        <row r="95">
          <cell r="E95" t="str">
            <v>(4) 기타경비</v>
          </cell>
          <cell r="J95">
            <v>0</v>
          </cell>
          <cell r="K95" t="str">
            <v>원</v>
          </cell>
          <cell r="AC95" t="str">
            <v>(4) 기타경비</v>
          </cell>
          <cell r="AI95" t="str">
            <v>원</v>
          </cell>
          <cell r="AP95">
            <v>266077649.27272728</v>
          </cell>
          <cell r="AQ95" t="str">
            <v>원</v>
          </cell>
        </row>
        <row r="96">
          <cell r="E96" t="str">
            <v>(5) 퇴직공제부금비</v>
          </cell>
          <cell r="J96">
            <v>0</v>
          </cell>
          <cell r="K96" t="str">
            <v>원</v>
          </cell>
          <cell r="AC96" t="str">
            <v>(5) 퇴직공제부금비</v>
          </cell>
          <cell r="AI96" t="str">
            <v>원</v>
          </cell>
          <cell r="AJ96" t="str">
            <v xml:space="preserve">해  당  없  음 </v>
          </cell>
          <cell r="AQ96" t="str">
            <v>원</v>
          </cell>
          <cell r="AR96" t="str">
            <v xml:space="preserve"> 해당없음</v>
          </cell>
        </row>
        <row r="97">
          <cell r="D97" t="str">
            <v xml:space="preserve">  4.일반관리비</v>
          </cell>
          <cell r="J97">
            <v>0</v>
          </cell>
          <cell r="K97" t="str">
            <v>원</v>
          </cell>
          <cell r="AB97" t="str">
            <v xml:space="preserve">  4.일반관리비</v>
          </cell>
          <cell r="AI97" t="str">
            <v>원</v>
          </cell>
          <cell r="AP97">
            <v>0</v>
          </cell>
          <cell r="AQ97" t="str">
            <v>원</v>
          </cell>
        </row>
        <row r="98">
          <cell r="D98" t="str">
            <v xml:space="preserve">  5.이   윤</v>
          </cell>
          <cell r="J98">
            <v>0</v>
          </cell>
          <cell r="K98" t="str">
            <v>원</v>
          </cell>
          <cell r="AB98" t="str">
            <v xml:space="preserve">  5.이   윤</v>
          </cell>
          <cell r="AI98" t="str">
            <v>원</v>
          </cell>
          <cell r="AP98">
            <v>0</v>
          </cell>
          <cell r="AQ98" t="str">
            <v>원</v>
          </cell>
        </row>
        <row r="99">
          <cell r="D99" t="str">
            <v xml:space="preserve">  6.공사손해보험료</v>
          </cell>
          <cell r="J99">
            <v>0</v>
          </cell>
          <cell r="K99" t="str">
            <v>원</v>
          </cell>
          <cell r="L99" t="str">
            <v xml:space="preserve">해  당  없  음 </v>
          </cell>
          <cell r="AB99" t="str">
            <v xml:space="preserve">  6.공사손해보험료</v>
          </cell>
          <cell r="AI99" t="str">
            <v>원</v>
          </cell>
          <cell r="AJ99" t="str">
            <v xml:space="preserve">해  당  없  음 </v>
          </cell>
          <cell r="AP99">
            <v>0</v>
          </cell>
          <cell r="AQ99" t="str">
            <v>원</v>
          </cell>
          <cell r="AR99" t="str">
            <v xml:space="preserve"> 해당없음</v>
          </cell>
        </row>
        <row r="100">
          <cell r="D100" t="str">
            <v xml:space="preserve">  7.부가가치세</v>
          </cell>
          <cell r="J100">
            <v>2163030</v>
          </cell>
          <cell r="K100" t="str">
            <v>원</v>
          </cell>
          <cell r="AB100" t="str">
            <v xml:space="preserve">  7.부가가치세</v>
          </cell>
          <cell r="AI100" t="str">
            <v>원</v>
          </cell>
          <cell r="AP100">
            <v>642513925</v>
          </cell>
          <cell r="AQ100" t="str">
            <v>원</v>
          </cell>
        </row>
        <row r="102">
          <cell r="D102" t="str">
            <v xml:space="preserve"> 8.총   계</v>
          </cell>
          <cell r="J102">
            <v>23793332</v>
          </cell>
          <cell r="K102" t="str">
            <v>원</v>
          </cell>
          <cell r="AB102" t="str">
            <v xml:space="preserve"> 8.총   계</v>
          </cell>
          <cell r="AI102" t="str">
            <v>원</v>
          </cell>
          <cell r="AP102">
            <v>7067653175.272727</v>
          </cell>
          <cell r="AQ102" t="str">
            <v>원</v>
          </cell>
        </row>
        <row r="105">
          <cell r="AP105">
            <v>0</v>
          </cell>
        </row>
        <row r="107">
          <cell r="AP107">
            <v>0</v>
          </cell>
        </row>
        <row r="118">
          <cell r="AB118" t="str">
            <v xml:space="preserve">  2.간접노무비</v>
          </cell>
          <cell r="AI118" t="str">
            <v>원</v>
          </cell>
          <cell r="AQ118" t="str">
            <v>원</v>
          </cell>
        </row>
        <row r="119">
          <cell r="AB119" t="str">
            <v xml:space="preserve">  3.경   비</v>
          </cell>
          <cell r="AQ119" t="str">
            <v>원</v>
          </cell>
        </row>
        <row r="120">
          <cell r="AC120" t="str">
            <v>(1) 산재보험료</v>
          </cell>
          <cell r="AI120" t="str">
            <v>원</v>
          </cell>
          <cell r="AP120">
            <v>94882855</v>
          </cell>
          <cell r="AQ120" t="str">
            <v>원</v>
          </cell>
        </row>
        <row r="121">
          <cell r="AC121" t="str">
            <v>(2) 안전관리비</v>
          </cell>
          <cell r="AI121" t="str">
            <v>원</v>
          </cell>
          <cell r="AP121">
            <v>127105582</v>
          </cell>
          <cell r="AQ121" t="str">
            <v>원</v>
          </cell>
        </row>
        <row r="122">
          <cell r="AC122" t="str">
            <v>(3) 고용보험료</v>
          </cell>
          <cell r="AI122" t="str">
            <v>원</v>
          </cell>
          <cell r="AP122">
            <v>12774584</v>
          </cell>
          <cell r="AQ122" t="str">
            <v>원</v>
          </cell>
        </row>
        <row r="123">
          <cell r="AC123" t="str">
            <v>(4) 기타경비</v>
          </cell>
          <cell r="AI123" t="str">
            <v>원</v>
          </cell>
          <cell r="AQ123" t="str">
            <v>원</v>
          </cell>
        </row>
        <row r="124">
          <cell r="AC124" t="str">
            <v>(5) 퇴직공제부금비</v>
          </cell>
          <cell r="AI124" t="str">
            <v>원</v>
          </cell>
          <cell r="AJ124" t="str">
            <v xml:space="preserve">해  당  없  음 </v>
          </cell>
          <cell r="AQ124" t="str">
            <v>원</v>
          </cell>
          <cell r="AR124" t="str">
            <v xml:space="preserve"> 해당없음</v>
          </cell>
        </row>
        <row r="125">
          <cell r="AB125" t="str">
            <v xml:space="preserve">  4.일반관리비</v>
          </cell>
          <cell r="AI125" t="str">
            <v>원</v>
          </cell>
          <cell r="AQ125" t="str">
            <v>원</v>
          </cell>
        </row>
        <row r="126">
          <cell r="AB126" t="str">
            <v xml:space="preserve">  5.이   윤</v>
          </cell>
          <cell r="AI126" t="str">
            <v>원</v>
          </cell>
          <cell r="AQ126" t="str">
            <v>원</v>
          </cell>
        </row>
        <row r="127">
          <cell r="AB127" t="str">
            <v xml:space="preserve">  6.공사손해보험료</v>
          </cell>
          <cell r="AI127" t="str">
            <v>원</v>
          </cell>
          <cell r="AJ127" t="str">
            <v xml:space="preserve">해  당  없  음 </v>
          </cell>
          <cell r="AQ127" t="str">
            <v>원</v>
          </cell>
          <cell r="AR127" t="str">
            <v xml:space="preserve"> 해당없음</v>
          </cell>
        </row>
        <row r="128">
          <cell r="AB128" t="str">
            <v xml:space="preserve">  7.부가가치세</v>
          </cell>
          <cell r="AI128" t="str">
            <v>원</v>
          </cell>
          <cell r="AQ128" t="str">
            <v>원</v>
          </cell>
        </row>
        <row r="130">
          <cell r="AB130" t="str">
            <v xml:space="preserve"> 8.총   계</v>
          </cell>
          <cell r="AI130" t="str">
            <v>원</v>
          </cell>
          <cell r="AQ130" t="str">
            <v>원</v>
          </cell>
        </row>
      </sheetData>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 (2)"/>
      <sheetName val="토목 (2)"/>
      <sheetName val="건축 (2)"/>
      <sheetName val="퍼스트"/>
      <sheetName val="요율맨"/>
      <sheetName val="산출내역서집계표"/>
      <sheetName val="건축"/>
      <sheetName val="토목"/>
      <sheetName val="설비"/>
    </sheetNames>
    <sheetDataSet>
      <sheetData sheetId="0"/>
      <sheetData sheetId="1"/>
      <sheetData sheetId="2"/>
      <sheetData sheetId="3"/>
      <sheetData sheetId="4"/>
      <sheetData sheetId="5">
        <row r="2">
          <cell r="AB2" t="str">
            <v>공사명 : 한국애니메이션고등학교 신축공사</v>
          </cell>
          <cell r="AR2" t="str">
            <v>(단위:원)</v>
          </cell>
        </row>
        <row r="3">
          <cell r="D3" t="str">
            <v>항  목  별</v>
          </cell>
          <cell r="F3" t="str">
            <v xml:space="preserve">자   재   비 </v>
          </cell>
          <cell r="G3" t="str">
            <v>노    무    비</v>
          </cell>
          <cell r="H3" t="str">
            <v>경         비</v>
          </cell>
          <cell r="I3" t="str">
            <v>합         계</v>
          </cell>
          <cell r="J3" t="str">
            <v>금    액</v>
          </cell>
          <cell r="L3" t="str">
            <v>비    고</v>
          </cell>
          <cell r="AB3" t="str">
            <v>항  목  별</v>
          </cell>
          <cell r="AD3" t="str">
            <v>교사동</v>
          </cell>
          <cell r="AE3" t="str">
            <v>교사동</v>
          </cell>
          <cell r="AF3" t="str">
            <v>교사동</v>
          </cell>
          <cell r="AG3" t="str">
            <v>교사동</v>
          </cell>
          <cell r="AH3" t="str">
            <v>다목적실</v>
          </cell>
          <cell r="AI3" t="str">
            <v>다목적실</v>
          </cell>
          <cell r="AJ3" t="str">
            <v>다목적실</v>
          </cell>
          <cell r="AK3" t="str">
            <v>다목적실</v>
          </cell>
          <cell r="AL3" t="str">
            <v>본관개축</v>
          </cell>
          <cell r="AM3" t="str">
            <v>본관개축</v>
          </cell>
          <cell r="AN3" t="str">
            <v>본관개축</v>
          </cell>
          <cell r="AO3" t="str">
            <v>본관개축</v>
          </cell>
          <cell r="AP3" t="str">
            <v>금  액</v>
          </cell>
          <cell r="AQ3" t="str">
            <v>단위</v>
          </cell>
          <cell r="AR3" t="str">
            <v>비    고</v>
          </cell>
        </row>
        <row r="4">
          <cell r="F4" t="str">
            <v>금    액</v>
          </cell>
          <cell r="G4" t="str">
            <v>금    액</v>
          </cell>
          <cell r="H4" t="str">
            <v>금    액</v>
          </cell>
          <cell r="I4" t="str">
            <v>단 가</v>
          </cell>
          <cell r="AD4" t="str">
            <v>재료비</v>
          </cell>
          <cell r="AE4" t="str">
            <v>노무비</v>
          </cell>
          <cell r="AF4" t="str">
            <v>경비</v>
          </cell>
          <cell r="AG4" t="str">
            <v>금    액</v>
          </cell>
          <cell r="AH4" t="str">
            <v>재료비</v>
          </cell>
          <cell r="AI4" t="str">
            <v>노무비</v>
          </cell>
          <cell r="AJ4" t="str">
            <v>경비</v>
          </cell>
          <cell r="AK4" t="str">
            <v>금    액</v>
          </cell>
          <cell r="AL4" t="str">
            <v>재료비</v>
          </cell>
          <cell r="AM4" t="str">
            <v>노무비</v>
          </cell>
          <cell r="AN4" t="str">
            <v>경비</v>
          </cell>
          <cell r="AO4" t="str">
            <v>금    액</v>
          </cell>
        </row>
        <row r="6">
          <cell r="D6" t="str">
            <v xml:space="preserve">  1.공종별합계</v>
          </cell>
          <cell r="F6">
            <v>0</v>
          </cell>
          <cell r="G6">
            <v>0</v>
          </cell>
          <cell r="H6">
            <v>0</v>
          </cell>
          <cell r="J6">
            <v>0</v>
          </cell>
          <cell r="K6" t="str">
            <v>원</v>
          </cell>
          <cell r="L6" t="str">
            <v xml:space="preserve">※ 좌측란의 금액은 재료비+직접노무비+산출경비를 </v>
          </cell>
          <cell r="AB6" t="str">
            <v xml:space="preserve">  1.공종별합계</v>
          </cell>
          <cell r="AP6">
            <v>5700349443</v>
          </cell>
          <cell r="AQ6" t="str">
            <v>원</v>
          </cell>
          <cell r="AR6" t="str">
            <v xml:space="preserve">※ 좌측란의 금액은 재료비+직접노무비+산출경비를 </v>
          </cell>
        </row>
        <row r="7">
          <cell r="E7" t="str">
            <v>가.건축공사</v>
          </cell>
          <cell r="L7" t="str">
            <v xml:space="preserve">     합산한 금액임.</v>
          </cell>
          <cell r="AC7" t="str">
            <v>가.건축공사</v>
          </cell>
          <cell r="AR7" t="str">
            <v xml:space="preserve">     합산한 금액임.</v>
          </cell>
        </row>
        <row r="8">
          <cell r="E8" t="str">
            <v>01 공 통 가 설 공 사</v>
          </cell>
          <cell r="J8">
            <v>0</v>
          </cell>
          <cell r="AC8" t="str">
            <v>01 공통가설공사</v>
          </cell>
          <cell r="AD8">
            <v>2731827</v>
          </cell>
          <cell r="AE8">
            <v>6389541</v>
          </cell>
          <cell r="AF8">
            <v>20590751</v>
          </cell>
          <cell r="AG8">
            <v>29712119</v>
          </cell>
          <cell r="AP8">
            <v>29712119</v>
          </cell>
          <cell r="AQ8" t="str">
            <v>원</v>
          </cell>
        </row>
        <row r="9">
          <cell r="E9" t="str">
            <v>02 가  설  공  사</v>
          </cell>
          <cell r="J9">
            <v>0</v>
          </cell>
          <cell r="K9" t="str">
            <v>원</v>
          </cell>
          <cell r="L9" t="str">
            <v>※ 각동별 공종별 합계금액을 표시.</v>
          </cell>
          <cell r="AC9" t="str">
            <v>02 가설공사</v>
          </cell>
          <cell r="AD9">
            <v>23570253</v>
          </cell>
          <cell r="AE9">
            <v>169770133</v>
          </cell>
          <cell r="AF9">
            <v>0</v>
          </cell>
          <cell r="AG9">
            <v>193340386</v>
          </cell>
          <cell r="AH9">
            <v>4580504</v>
          </cell>
          <cell r="AI9">
            <v>31737335</v>
          </cell>
          <cell r="AJ9">
            <v>0</v>
          </cell>
          <cell r="AK9">
            <v>36317839</v>
          </cell>
          <cell r="AP9">
            <v>229658225</v>
          </cell>
          <cell r="AQ9" t="str">
            <v>원</v>
          </cell>
          <cell r="AR9" t="str">
            <v>※ 각동별 공종별 합계금액을 표시.</v>
          </cell>
        </row>
        <row r="10">
          <cell r="E10" t="str">
            <v xml:space="preserve">03 토   공   사 </v>
          </cell>
          <cell r="J10">
            <v>0</v>
          </cell>
          <cell r="K10" t="str">
            <v>원</v>
          </cell>
          <cell r="AC10" t="str">
            <v>03 토공사</v>
          </cell>
          <cell r="AD10">
            <v>7362273</v>
          </cell>
          <cell r="AE10">
            <v>11004026</v>
          </cell>
          <cell r="AF10">
            <v>12528209</v>
          </cell>
          <cell r="AG10">
            <v>30894508</v>
          </cell>
          <cell r="AH10">
            <v>0</v>
          </cell>
          <cell r="AI10">
            <v>0</v>
          </cell>
          <cell r="AJ10">
            <v>0</v>
          </cell>
          <cell r="AK10">
            <v>0</v>
          </cell>
          <cell r="AL10">
            <v>34596</v>
          </cell>
          <cell r="AM10">
            <v>81141</v>
          </cell>
          <cell r="AN10">
            <v>67311</v>
          </cell>
          <cell r="AO10">
            <v>183048</v>
          </cell>
          <cell r="AP10">
            <v>31077556</v>
          </cell>
          <cell r="AQ10" t="str">
            <v>원</v>
          </cell>
        </row>
        <row r="11">
          <cell r="E11" t="str">
            <v>04 철근콘크리트공사</v>
          </cell>
          <cell r="J11">
            <v>0</v>
          </cell>
          <cell r="K11" t="str">
            <v>원</v>
          </cell>
          <cell r="AC11" t="str">
            <v>04 흙막이및 토공사</v>
          </cell>
          <cell r="AH11">
            <v>11636379</v>
          </cell>
          <cell r="AI11">
            <v>20237015</v>
          </cell>
          <cell r="AJ11">
            <v>14333004</v>
          </cell>
          <cell r="AK11">
            <v>46206398</v>
          </cell>
          <cell r="AP11">
            <v>46206398</v>
          </cell>
          <cell r="AQ11" t="str">
            <v>원</v>
          </cell>
        </row>
        <row r="12">
          <cell r="E12" t="str">
            <v>05 조  적  공  사</v>
          </cell>
          <cell r="J12">
            <v>0</v>
          </cell>
          <cell r="K12" t="str">
            <v>원</v>
          </cell>
          <cell r="AC12" t="str">
            <v>05 철근콘크리트공사</v>
          </cell>
          <cell r="AD12">
            <v>78807364</v>
          </cell>
          <cell r="AE12">
            <v>452181675</v>
          </cell>
          <cell r="AF12">
            <v>23855486</v>
          </cell>
          <cell r="AG12">
            <v>554844525</v>
          </cell>
          <cell r="AH12">
            <v>34890901</v>
          </cell>
          <cell r="AI12">
            <v>188940786</v>
          </cell>
          <cell r="AJ12">
            <v>7347816</v>
          </cell>
          <cell r="AK12">
            <v>231179503</v>
          </cell>
          <cell r="AL12">
            <v>607710</v>
          </cell>
          <cell r="AM12">
            <v>2118294</v>
          </cell>
          <cell r="AN12">
            <v>113188</v>
          </cell>
          <cell r="AO12">
            <v>2839192</v>
          </cell>
          <cell r="AP12">
            <v>788863220</v>
          </cell>
          <cell r="AQ12" t="str">
            <v>원</v>
          </cell>
        </row>
        <row r="13">
          <cell r="E13" t="str">
            <v>06 철 골 공 사</v>
          </cell>
          <cell r="J13">
            <v>0</v>
          </cell>
          <cell r="K13" t="str">
            <v>원</v>
          </cell>
          <cell r="AC13" t="str">
            <v>06 철골공사</v>
          </cell>
          <cell r="AD13">
            <v>85988808</v>
          </cell>
          <cell r="AE13">
            <v>38048970</v>
          </cell>
          <cell r="AF13">
            <v>2650080</v>
          </cell>
          <cell r="AG13">
            <v>126687858</v>
          </cell>
          <cell r="AH13">
            <v>4059510</v>
          </cell>
          <cell r="AI13">
            <v>4681598</v>
          </cell>
          <cell r="AJ13">
            <v>425596</v>
          </cell>
          <cell r="AK13">
            <v>9166704</v>
          </cell>
          <cell r="AP13">
            <v>135854562</v>
          </cell>
          <cell r="AQ13" t="str">
            <v>원</v>
          </cell>
        </row>
        <row r="14">
          <cell r="E14" t="str">
            <v>07 방  수  공  사</v>
          </cell>
          <cell r="J14">
            <v>0</v>
          </cell>
          <cell r="K14" t="str">
            <v>원</v>
          </cell>
          <cell r="AC14" t="str">
            <v>07 조적공사</v>
          </cell>
          <cell r="AD14">
            <v>97761353</v>
          </cell>
          <cell r="AE14">
            <v>128658792</v>
          </cell>
          <cell r="AF14">
            <v>0</v>
          </cell>
          <cell r="AG14">
            <v>226420145</v>
          </cell>
          <cell r="AH14">
            <v>4837032</v>
          </cell>
          <cell r="AI14">
            <v>16251228</v>
          </cell>
          <cell r="AJ14">
            <v>0</v>
          </cell>
          <cell r="AK14">
            <v>21088260</v>
          </cell>
          <cell r="AP14">
            <v>247508405</v>
          </cell>
          <cell r="AQ14" t="str">
            <v>원</v>
          </cell>
        </row>
        <row r="15">
          <cell r="E15" t="str">
            <v>08 타  일  공  사</v>
          </cell>
          <cell r="J15">
            <v>0</v>
          </cell>
          <cell r="K15" t="str">
            <v>원</v>
          </cell>
          <cell r="AC15" t="str">
            <v>08 방수공사</v>
          </cell>
          <cell r="AD15">
            <v>19407277</v>
          </cell>
          <cell r="AE15">
            <v>70581909</v>
          </cell>
          <cell r="AF15">
            <v>0</v>
          </cell>
          <cell r="AG15">
            <v>89989186</v>
          </cell>
          <cell r="AH15">
            <v>7924562</v>
          </cell>
          <cell r="AI15">
            <v>35492672</v>
          </cell>
          <cell r="AJ15">
            <v>0</v>
          </cell>
          <cell r="AK15">
            <v>43417234</v>
          </cell>
          <cell r="AP15">
            <v>133406420</v>
          </cell>
          <cell r="AQ15" t="str">
            <v>원</v>
          </cell>
        </row>
        <row r="16">
          <cell r="E16" t="str">
            <v xml:space="preserve">09 석   공   사 </v>
          </cell>
          <cell r="J16">
            <v>0</v>
          </cell>
          <cell r="K16" t="str">
            <v>원</v>
          </cell>
          <cell r="AC16" t="str">
            <v xml:space="preserve">09 타일공사 </v>
          </cell>
          <cell r="AD16">
            <v>16066959</v>
          </cell>
          <cell r="AE16">
            <v>12595675</v>
          </cell>
          <cell r="AF16">
            <v>0</v>
          </cell>
          <cell r="AG16">
            <v>28662634</v>
          </cell>
          <cell r="AH16">
            <v>10984933</v>
          </cell>
          <cell r="AI16">
            <v>8914421</v>
          </cell>
          <cell r="AJ16">
            <v>0</v>
          </cell>
          <cell r="AK16">
            <v>19899354</v>
          </cell>
          <cell r="AP16">
            <v>48561988</v>
          </cell>
          <cell r="AQ16" t="str">
            <v>원</v>
          </cell>
        </row>
        <row r="17">
          <cell r="E17" t="str">
            <v>10 금  속  공  사</v>
          </cell>
          <cell r="J17">
            <v>0</v>
          </cell>
          <cell r="K17" t="str">
            <v>원</v>
          </cell>
          <cell r="AC17" t="str">
            <v>10 석공사</v>
          </cell>
          <cell r="AD17">
            <v>49053357</v>
          </cell>
          <cell r="AE17">
            <v>50919676</v>
          </cell>
          <cell r="AF17">
            <v>0</v>
          </cell>
          <cell r="AG17">
            <v>99973033</v>
          </cell>
          <cell r="AH17">
            <v>7417414</v>
          </cell>
          <cell r="AI17">
            <v>5123054</v>
          </cell>
          <cell r="AJ17">
            <v>0</v>
          </cell>
          <cell r="AK17">
            <v>12540468</v>
          </cell>
          <cell r="AP17">
            <v>112513501</v>
          </cell>
          <cell r="AQ17" t="str">
            <v>원</v>
          </cell>
        </row>
        <row r="18">
          <cell r="E18" t="str">
            <v xml:space="preserve">11 목   공   사 </v>
          </cell>
          <cell r="J18">
            <v>0</v>
          </cell>
          <cell r="K18" t="str">
            <v>원</v>
          </cell>
          <cell r="AC18" t="str">
            <v>11 목공사</v>
          </cell>
          <cell r="AD18">
            <v>105000687</v>
          </cell>
          <cell r="AE18">
            <v>6474028</v>
          </cell>
          <cell r="AF18">
            <v>0</v>
          </cell>
          <cell r="AG18">
            <v>111474715</v>
          </cell>
          <cell r="AH18">
            <v>3191759</v>
          </cell>
          <cell r="AI18">
            <v>6988896</v>
          </cell>
          <cell r="AJ18">
            <v>0</v>
          </cell>
          <cell r="AK18">
            <v>10180655</v>
          </cell>
          <cell r="AP18">
            <v>121655370</v>
          </cell>
          <cell r="AQ18" t="str">
            <v>원</v>
          </cell>
        </row>
        <row r="19">
          <cell r="E19" t="str">
            <v>12 미  장  공  사</v>
          </cell>
          <cell r="J19">
            <v>0</v>
          </cell>
          <cell r="K19" t="str">
            <v>원</v>
          </cell>
          <cell r="AC19" t="str">
            <v>12 건축음향내장공사</v>
          </cell>
          <cell r="AD19">
            <v>136055675</v>
          </cell>
          <cell r="AE19">
            <v>52735601</v>
          </cell>
          <cell r="AF19">
            <v>0</v>
          </cell>
          <cell r="AG19">
            <v>188791276</v>
          </cell>
          <cell r="AP19">
            <v>188791276</v>
          </cell>
          <cell r="AQ19" t="str">
            <v>원</v>
          </cell>
        </row>
        <row r="20">
          <cell r="E20" t="str">
            <v>13 창  호  공  사</v>
          </cell>
          <cell r="J20">
            <v>0</v>
          </cell>
          <cell r="K20" t="str">
            <v>원</v>
          </cell>
          <cell r="AC20" t="str">
            <v>13 금속공사</v>
          </cell>
          <cell r="AD20">
            <v>455543338</v>
          </cell>
          <cell r="AE20">
            <v>165367718</v>
          </cell>
          <cell r="AF20">
            <v>33723</v>
          </cell>
          <cell r="AG20">
            <v>620944779</v>
          </cell>
          <cell r="AH20">
            <v>24317084</v>
          </cell>
          <cell r="AI20">
            <v>16121617</v>
          </cell>
          <cell r="AJ20">
            <v>12863</v>
          </cell>
          <cell r="AK20">
            <v>40451564</v>
          </cell>
          <cell r="AP20">
            <v>661396343</v>
          </cell>
          <cell r="AQ20" t="str">
            <v>원</v>
          </cell>
        </row>
        <row r="21">
          <cell r="E21" t="str">
            <v>14 유  리   공  사</v>
          </cell>
          <cell r="J21">
            <v>0</v>
          </cell>
          <cell r="K21" t="str">
            <v>원</v>
          </cell>
          <cell r="AC21" t="str">
            <v>14 미장공사</v>
          </cell>
          <cell r="AD21">
            <v>3142023</v>
          </cell>
          <cell r="AE21">
            <v>73205710</v>
          </cell>
          <cell r="AF21">
            <v>295113</v>
          </cell>
          <cell r="AG21">
            <v>76642846</v>
          </cell>
          <cell r="AH21">
            <v>3366649</v>
          </cell>
          <cell r="AI21">
            <v>44505470</v>
          </cell>
          <cell r="AJ21">
            <v>15180</v>
          </cell>
          <cell r="AK21">
            <v>47887299</v>
          </cell>
          <cell r="AP21">
            <v>124530145</v>
          </cell>
          <cell r="AQ21" t="str">
            <v>원</v>
          </cell>
        </row>
        <row r="22">
          <cell r="E22" t="str">
            <v>15 도  장  공  사</v>
          </cell>
          <cell r="J22">
            <v>0</v>
          </cell>
          <cell r="K22" t="str">
            <v>원</v>
          </cell>
          <cell r="AC22" t="str">
            <v>15 창호공사</v>
          </cell>
          <cell r="AD22">
            <v>245767374</v>
          </cell>
          <cell r="AE22">
            <v>357966</v>
          </cell>
          <cell r="AF22">
            <v>0</v>
          </cell>
          <cell r="AG22">
            <v>246125340</v>
          </cell>
          <cell r="AH22">
            <v>49886199</v>
          </cell>
          <cell r="AI22">
            <v>160029</v>
          </cell>
          <cell r="AJ22">
            <v>0</v>
          </cell>
          <cell r="AK22">
            <v>50046228</v>
          </cell>
          <cell r="AP22">
            <v>296171568</v>
          </cell>
          <cell r="AQ22" t="str">
            <v>원</v>
          </cell>
        </row>
        <row r="23">
          <cell r="E23" t="str">
            <v>16 수  장  공  사</v>
          </cell>
          <cell r="J23">
            <v>0</v>
          </cell>
          <cell r="K23" t="str">
            <v>원</v>
          </cell>
          <cell r="AC23" t="str">
            <v>16 유리공사</v>
          </cell>
          <cell r="AD23">
            <v>58095273</v>
          </cell>
          <cell r="AE23">
            <v>30437764</v>
          </cell>
          <cell r="AF23">
            <v>0</v>
          </cell>
          <cell r="AG23">
            <v>88533037</v>
          </cell>
          <cell r="AH23">
            <v>10930609</v>
          </cell>
          <cell r="AI23">
            <v>5272278</v>
          </cell>
          <cell r="AJ23">
            <v>0</v>
          </cell>
          <cell r="AK23">
            <v>16202887</v>
          </cell>
          <cell r="AP23">
            <v>104735924</v>
          </cell>
          <cell r="AQ23" t="str">
            <v>원</v>
          </cell>
        </row>
        <row r="24">
          <cell r="E24" t="str">
            <v>17 지붕 및 홈통공사</v>
          </cell>
          <cell r="J24">
            <v>0</v>
          </cell>
          <cell r="K24" t="str">
            <v>원</v>
          </cell>
          <cell r="AC24" t="str">
            <v>17 도장공사</v>
          </cell>
          <cell r="AD24">
            <v>62737936</v>
          </cell>
          <cell r="AE24">
            <v>56061324</v>
          </cell>
          <cell r="AF24">
            <v>0</v>
          </cell>
          <cell r="AG24">
            <v>118799260</v>
          </cell>
          <cell r="AH24">
            <v>8406686</v>
          </cell>
          <cell r="AI24">
            <v>4376616</v>
          </cell>
          <cell r="AJ24">
            <v>0</v>
          </cell>
          <cell r="AK24">
            <v>12783302</v>
          </cell>
          <cell r="AP24">
            <v>131582562</v>
          </cell>
          <cell r="AQ24" t="str">
            <v>원</v>
          </cell>
        </row>
        <row r="25">
          <cell r="E25" t="str">
            <v xml:space="preserve">18 잡   공   사 </v>
          </cell>
          <cell r="J25">
            <v>0</v>
          </cell>
          <cell r="K25" t="str">
            <v>원</v>
          </cell>
          <cell r="AC25" t="str">
            <v>18 스페이스 후렘공사</v>
          </cell>
          <cell r="AD25">
            <v>38125162</v>
          </cell>
          <cell r="AE25">
            <v>10077600</v>
          </cell>
          <cell r="AF25">
            <v>1000000</v>
          </cell>
          <cell r="AG25">
            <v>49202762</v>
          </cell>
          <cell r="AP25">
            <v>49202762</v>
          </cell>
          <cell r="AQ25" t="str">
            <v>원</v>
          </cell>
        </row>
        <row r="26">
          <cell r="E26" t="str">
            <v>19 정화조설치공사</v>
          </cell>
          <cell r="J26">
            <v>0</v>
          </cell>
          <cell r="K26" t="str">
            <v>원</v>
          </cell>
          <cell r="AC26" t="str">
            <v>19 수장공사</v>
          </cell>
          <cell r="AD26">
            <v>468931584</v>
          </cell>
          <cell r="AE26">
            <v>35634265</v>
          </cell>
          <cell r="AF26">
            <v>34365</v>
          </cell>
          <cell r="AG26">
            <v>504600214</v>
          </cell>
          <cell r="AH26">
            <v>115579610</v>
          </cell>
          <cell r="AI26">
            <v>26787573</v>
          </cell>
          <cell r="AJ26">
            <v>0</v>
          </cell>
          <cell r="AK26">
            <v>142367183</v>
          </cell>
          <cell r="AP26">
            <v>646967397</v>
          </cell>
          <cell r="AQ26" t="str">
            <v>원</v>
          </cell>
        </row>
        <row r="27">
          <cell r="E27" t="str">
            <v>20 철  거  공  사</v>
          </cell>
          <cell r="J27">
            <v>0</v>
          </cell>
          <cell r="K27" t="str">
            <v>원</v>
          </cell>
          <cell r="AC27" t="str">
            <v>20 잡공사</v>
          </cell>
          <cell r="AD27">
            <v>84543386</v>
          </cell>
          <cell r="AE27">
            <v>21886475</v>
          </cell>
          <cell r="AF27">
            <v>0</v>
          </cell>
          <cell r="AG27">
            <v>106429861</v>
          </cell>
          <cell r="AH27">
            <v>32379202</v>
          </cell>
          <cell r="AI27">
            <v>1715030</v>
          </cell>
          <cell r="AJ27">
            <v>0</v>
          </cell>
          <cell r="AK27">
            <v>34094232</v>
          </cell>
          <cell r="AP27">
            <v>140524093</v>
          </cell>
          <cell r="AQ27" t="str">
            <v>원</v>
          </cell>
        </row>
        <row r="28">
          <cell r="E28" t="str">
            <v>21 골  재  비</v>
          </cell>
          <cell r="J28">
            <v>0</v>
          </cell>
          <cell r="K28" t="str">
            <v>원</v>
          </cell>
          <cell r="AC28" t="str">
            <v>21 마감공사</v>
          </cell>
          <cell r="AD28">
            <v>0</v>
          </cell>
          <cell r="AE28">
            <v>0</v>
          </cell>
          <cell r="AF28">
            <v>0</v>
          </cell>
          <cell r="AG28">
            <v>0</v>
          </cell>
          <cell r="AL28">
            <v>31197675</v>
          </cell>
          <cell r="AM28">
            <v>12684885</v>
          </cell>
          <cell r="AN28">
            <v>4278</v>
          </cell>
          <cell r="AO28">
            <v>43886838</v>
          </cell>
          <cell r="AP28">
            <v>43886838</v>
          </cell>
          <cell r="AQ28" t="str">
            <v>원</v>
          </cell>
        </row>
        <row r="29">
          <cell r="E29" t="str">
            <v>22 운  반  비</v>
          </cell>
          <cell r="J29">
            <v>0</v>
          </cell>
          <cell r="K29" t="str">
            <v>원</v>
          </cell>
          <cell r="AC29" t="str">
            <v>22 골재및운반비</v>
          </cell>
          <cell r="AD29">
            <v>9804150</v>
          </cell>
          <cell r="AE29">
            <v>4722045</v>
          </cell>
          <cell r="AF29">
            <v>2221380</v>
          </cell>
          <cell r="AG29">
            <v>16747575</v>
          </cell>
          <cell r="AH29">
            <v>4582934</v>
          </cell>
          <cell r="AI29">
            <v>2237810</v>
          </cell>
          <cell r="AJ29">
            <v>921434</v>
          </cell>
          <cell r="AK29">
            <v>7742178</v>
          </cell>
          <cell r="AL29">
            <v>59680</v>
          </cell>
          <cell r="AM29">
            <v>14642</v>
          </cell>
          <cell r="AN29">
            <v>6888</v>
          </cell>
          <cell r="AO29">
            <v>81210</v>
          </cell>
          <cell r="AP29">
            <v>24570963</v>
          </cell>
          <cell r="AQ29" t="str">
            <v>원</v>
          </cell>
        </row>
        <row r="30">
          <cell r="E30" t="str">
            <v>23 작 업 부 산 물</v>
          </cell>
          <cell r="J30">
            <v>0</v>
          </cell>
          <cell r="K30" t="str">
            <v>원</v>
          </cell>
          <cell r="AC30" t="str">
            <v>23 작업부산물</v>
          </cell>
          <cell r="AD30">
            <v>-2080800</v>
          </cell>
          <cell r="AE30">
            <v>0</v>
          </cell>
          <cell r="AF30">
            <v>0</v>
          </cell>
          <cell r="AG30">
            <v>-2080800</v>
          </cell>
          <cell r="AH30">
            <v>-520200</v>
          </cell>
          <cell r="AI30">
            <v>0</v>
          </cell>
          <cell r="AJ30">
            <v>0</v>
          </cell>
          <cell r="AK30">
            <v>-520200</v>
          </cell>
          <cell r="AL30">
            <v>-86700</v>
          </cell>
          <cell r="AM30">
            <v>0</v>
          </cell>
          <cell r="AN30">
            <v>0</v>
          </cell>
          <cell r="AO30">
            <v>-86700</v>
          </cell>
          <cell r="AP30">
            <v>-2687700</v>
          </cell>
          <cell r="AQ30" t="str">
            <v>원</v>
          </cell>
        </row>
        <row r="31">
          <cell r="AC31" t="str">
            <v>24 관급자재비</v>
          </cell>
          <cell r="AD31">
            <v>0</v>
          </cell>
          <cell r="AE31">
            <v>0</v>
          </cell>
          <cell r="AF31">
            <v>0</v>
          </cell>
          <cell r="AG31">
            <v>0</v>
          </cell>
          <cell r="AL31">
            <v>0</v>
          </cell>
          <cell r="AM31">
            <v>0</v>
          </cell>
          <cell r="AN31">
            <v>0</v>
          </cell>
          <cell r="AO31">
            <v>0</v>
          </cell>
          <cell r="AQ31" t="str">
            <v>원</v>
          </cell>
        </row>
        <row r="32">
          <cell r="E32" t="str">
            <v>합 계</v>
          </cell>
          <cell r="F32">
            <v>0</v>
          </cell>
          <cell r="G32">
            <v>0</v>
          </cell>
          <cell r="H32">
            <v>0</v>
          </cell>
          <cell r="J32">
            <v>0</v>
          </cell>
          <cell r="K32" t="str">
            <v>원</v>
          </cell>
          <cell r="AC32" t="str">
            <v>합 계</v>
          </cell>
          <cell r="AD32">
            <v>2046415259</v>
          </cell>
          <cell r="AE32">
            <v>1397110893</v>
          </cell>
          <cell r="AF32">
            <v>63209107</v>
          </cell>
          <cell r="AG32">
            <v>3506735259</v>
          </cell>
          <cell r="AH32">
            <v>338451767</v>
          </cell>
          <cell r="AI32">
            <v>419543428</v>
          </cell>
          <cell r="AJ32">
            <v>23055893</v>
          </cell>
          <cell r="AK32">
            <v>781051088</v>
          </cell>
          <cell r="AL32">
            <v>31812961</v>
          </cell>
          <cell r="AM32">
            <v>14898962</v>
          </cell>
          <cell r="AN32">
            <v>191665</v>
          </cell>
          <cell r="AO32">
            <v>46903588</v>
          </cell>
          <cell r="AP32">
            <v>4334689935</v>
          </cell>
          <cell r="AQ32" t="str">
            <v>원</v>
          </cell>
        </row>
        <row r="33">
          <cell r="E33" t="str">
            <v>나.토목공사</v>
          </cell>
          <cell r="AC33" t="str">
            <v>나.토목공사</v>
          </cell>
        </row>
        <row r="35">
          <cell r="E35" t="str">
            <v>01 토공사</v>
          </cell>
          <cell r="J35">
            <v>0</v>
          </cell>
          <cell r="K35" t="str">
            <v>원</v>
          </cell>
          <cell r="AC35" t="str">
            <v>01 토공사</v>
          </cell>
          <cell r="AD35">
            <v>492257</v>
          </cell>
          <cell r="AE35">
            <v>590533</v>
          </cell>
          <cell r="AF35">
            <v>823870</v>
          </cell>
          <cell r="AG35">
            <v>1906660</v>
          </cell>
          <cell r="AP35">
            <v>1906660</v>
          </cell>
          <cell r="AQ35" t="str">
            <v>원</v>
          </cell>
        </row>
        <row r="36">
          <cell r="E36" t="str">
            <v>02 하수도공사</v>
          </cell>
          <cell r="J36">
            <v>0</v>
          </cell>
          <cell r="K36" t="str">
            <v>원</v>
          </cell>
          <cell r="AC36" t="str">
            <v>02 구조물공사</v>
          </cell>
          <cell r="AD36">
            <v>4633590</v>
          </cell>
          <cell r="AE36">
            <v>42718344</v>
          </cell>
          <cell r="AF36">
            <v>131084</v>
          </cell>
          <cell r="AG36">
            <v>47483018</v>
          </cell>
          <cell r="AP36">
            <v>47483018</v>
          </cell>
          <cell r="AQ36" t="str">
            <v>원</v>
          </cell>
        </row>
        <row r="37">
          <cell r="E37" t="str">
            <v>03 포장공사</v>
          </cell>
          <cell r="J37">
            <v>0</v>
          </cell>
          <cell r="K37" t="str">
            <v>원</v>
          </cell>
          <cell r="AC37" t="str">
            <v>03 배수시설공사</v>
          </cell>
          <cell r="AD37">
            <v>13685630</v>
          </cell>
          <cell r="AE37">
            <v>17702877</v>
          </cell>
          <cell r="AF37">
            <v>795421</v>
          </cell>
          <cell r="AG37">
            <v>32183928</v>
          </cell>
          <cell r="AP37">
            <v>32183928</v>
          </cell>
          <cell r="AQ37" t="str">
            <v>원</v>
          </cell>
        </row>
        <row r="38">
          <cell r="E38" t="str">
            <v>04 옹벽공사</v>
          </cell>
          <cell r="J38">
            <v>0</v>
          </cell>
          <cell r="K38" t="str">
            <v>원</v>
          </cell>
          <cell r="AC38" t="str">
            <v>04 포장공사</v>
          </cell>
          <cell r="AD38">
            <v>23098180</v>
          </cell>
          <cell r="AE38">
            <v>39510964</v>
          </cell>
          <cell r="AF38">
            <v>720108</v>
          </cell>
          <cell r="AG38">
            <v>63329252</v>
          </cell>
          <cell r="AP38">
            <v>63329252</v>
          </cell>
          <cell r="AQ38" t="str">
            <v>원</v>
          </cell>
        </row>
        <row r="39">
          <cell r="E39" t="str">
            <v>05 화단박스공사</v>
          </cell>
          <cell r="J39">
            <v>0</v>
          </cell>
          <cell r="K39" t="str">
            <v>원</v>
          </cell>
          <cell r="AC39" t="str">
            <v>05 정문,후문및담장공사</v>
          </cell>
          <cell r="AD39">
            <v>39820550</v>
          </cell>
          <cell r="AE39">
            <v>12877260</v>
          </cell>
          <cell r="AF39">
            <v>684000</v>
          </cell>
          <cell r="AG39">
            <v>53381810</v>
          </cell>
          <cell r="AP39">
            <v>53381810</v>
          </cell>
          <cell r="AQ39" t="str">
            <v>원</v>
          </cell>
        </row>
        <row r="40">
          <cell r="E40" t="str">
            <v>06 구조물공사</v>
          </cell>
          <cell r="J40">
            <v>0</v>
          </cell>
          <cell r="K40" t="str">
            <v>원</v>
          </cell>
          <cell r="AC40" t="str">
            <v>06 체육장마사토포설공사</v>
          </cell>
          <cell r="AD40">
            <v>634900</v>
          </cell>
          <cell r="AE40">
            <v>236100</v>
          </cell>
          <cell r="AF40">
            <v>201635</v>
          </cell>
          <cell r="AG40">
            <v>1072635</v>
          </cell>
          <cell r="AP40">
            <v>1072635</v>
          </cell>
          <cell r="AQ40" t="str">
            <v>원</v>
          </cell>
        </row>
        <row r="41">
          <cell r="E41" t="str">
            <v>07 철거공사</v>
          </cell>
          <cell r="J41">
            <v>0</v>
          </cell>
          <cell r="K41" t="str">
            <v>원</v>
          </cell>
          <cell r="AC41" t="str">
            <v>07 철거및복구공사</v>
          </cell>
          <cell r="AD41">
            <v>148214</v>
          </cell>
          <cell r="AE41">
            <v>381226</v>
          </cell>
          <cell r="AF41">
            <v>149405</v>
          </cell>
          <cell r="AG41">
            <v>678845</v>
          </cell>
          <cell r="AP41">
            <v>678845</v>
          </cell>
          <cell r="AQ41" t="str">
            <v>원</v>
          </cell>
        </row>
        <row r="42">
          <cell r="E42" t="str">
            <v>08 사급자재비공사</v>
          </cell>
          <cell r="J42">
            <v>0</v>
          </cell>
          <cell r="K42" t="str">
            <v>원</v>
          </cell>
          <cell r="AC42" t="str">
            <v>소계</v>
          </cell>
          <cell r="AD42">
            <v>82513321</v>
          </cell>
          <cell r="AE42">
            <v>114017304</v>
          </cell>
          <cell r="AF42">
            <v>3505523</v>
          </cell>
          <cell r="AG42">
            <v>200036148</v>
          </cell>
          <cell r="AP42">
            <v>200036148</v>
          </cell>
          <cell r="AQ42" t="str">
            <v>원</v>
          </cell>
        </row>
        <row r="43">
          <cell r="E43" t="str">
            <v>09 운반비</v>
          </cell>
          <cell r="J43">
            <v>0</v>
          </cell>
          <cell r="K43" t="str">
            <v>원</v>
          </cell>
          <cell r="AC43" t="str">
            <v>08 운반비</v>
          </cell>
          <cell r="AD43">
            <v>0</v>
          </cell>
          <cell r="AE43">
            <v>0</v>
          </cell>
          <cell r="AF43">
            <v>1446095</v>
          </cell>
          <cell r="AG43">
            <v>1446095</v>
          </cell>
          <cell r="AP43">
            <v>1446095</v>
          </cell>
          <cell r="AQ43" t="str">
            <v>원</v>
          </cell>
        </row>
        <row r="44">
          <cell r="E44" t="str">
            <v>10 작업 부산물</v>
          </cell>
          <cell r="J44">
            <v>0</v>
          </cell>
          <cell r="K44" t="str">
            <v>원</v>
          </cell>
          <cell r="AC44" t="str">
            <v>09 작업 부산물</v>
          </cell>
          <cell r="AD44">
            <v>-84150</v>
          </cell>
          <cell r="AE44">
            <v>0</v>
          </cell>
          <cell r="AF44">
            <v>0</v>
          </cell>
          <cell r="AG44">
            <v>-84150</v>
          </cell>
          <cell r="AP44">
            <v>-84150</v>
          </cell>
          <cell r="AQ44" t="str">
            <v>원</v>
          </cell>
        </row>
        <row r="45">
          <cell r="E45" t="str">
            <v xml:space="preserve"> 11 폐기물처리수수료</v>
          </cell>
          <cell r="J45">
            <v>0</v>
          </cell>
          <cell r="K45" t="str">
            <v>원</v>
          </cell>
          <cell r="AC45" t="str">
            <v xml:space="preserve"> 10 관급자재비</v>
          </cell>
          <cell r="AD45">
            <v>0</v>
          </cell>
          <cell r="AE45">
            <v>0</v>
          </cell>
          <cell r="AF45">
            <v>0</v>
          </cell>
          <cell r="AG45">
            <v>0</v>
          </cell>
          <cell r="AP45">
            <v>0</v>
          </cell>
          <cell r="AQ45" t="str">
            <v>원</v>
          </cell>
        </row>
        <row r="46">
          <cell r="E46" t="str">
            <v>합계</v>
          </cell>
          <cell r="F46">
            <v>0</v>
          </cell>
          <cell r="G46">
            <v>0</v>
          </cell>
          <cell r="H46">
            <v>0</v>
          </cell>
          <cell r="J46">
            <v>0</v>
          </cell>
          <cell r="K46" t="str">
            <v>원</v>
          </cell>
          <cell r="AC46" t="str">
            <v>합계</v>
          </cell>
          <cell r="AD46">
            <v>82429171</v>
          </cell>
          <cell r="AE46">
            <v>114017304</v>
          </cell>
          <cell r="AF46">
            <v>3505523</v>
          </cell>
          <cell r="AG46">
            <v>199951998</v>
          </cell>
          <cell r="AP46">
            <v>199951998</v>
          </cell>
          <cell r="AQ46" t="str">
            <v>원</v>
          </cell>
        </row>
        <row r="61">
          <cell r="E61" t="str">
            <v>다.기계설비공사</v>
          </cell>
          <cell r="AC61" t="str">
            <v>다.기계설비공사</v>
          </cell>
          <cell r="AG61" t="str">
            <v>신축동</v>
          </cell>
          <cell r="AH61" t="str">
            <v>본관동</v>
          </cell>
          <cell r="AI61" t="str">
            <v>본관동</v>
          </cell>
          <cell r="AJ61" t="str">
            <v>본관동</v>
          </cell>
          <cell r="AK61" t="str">
            <v>본관동</v>
          </cell>
          <cell r="AL61" t="str">
            <v>본관동증축</v>
          </cell>
          <cell r="AM61" t="str">
            <v>본관동증축</v>
          </cell>
          <cell r="AN61" t="str">
            <v>본관동증축</v>
          </cell>
          <cell r="AO61" t="str">
            <v>본관동증축</v>
          </cell>
        </row>
        <row r="62">
          <cell r="AG62" t="str">
            <v>합계</v>
          </cell>
          <cell r="AH62" t="str">
            <v>재료비</v>
          </cell>
          <cell r="AI62" t="str">
            <v>노무비</v>
          </cell>
          <cell r="AJ62" t="str">
            <v>경비</v>
          </cell>
          <cell r="AK62" t="str">
            <v>합계</v>
          </cell>
          <cell r="AL62" t="str">
            <v>재료비</v>
          </cell>
          <cell r="AM62" t="str">
            <v>노무비</v>
          </cell>
          <cell r="AN62" t="str">
            <v>경비</v>
          </cell>
          <cell r="AO62" t="str">
            <v>합계</v>
          </cell>
        </row>
        <row r="63">
          <cell r="E63" t="str">
            <v>01 옥외배관공사</v>
          </cell>
          <cell r="J63">
            <v>0</v>
          </cell>
          <cell r="K63" t="str">
            <v>원</v>
          </cell>
          <cell r="AC63" t="str">
            <v>01 장비설치공사</v>
          </cell>
          <cell r="AD63">
            <v>37696528</v>
          </cell>
          <cell r="AE63">
            <v>23950965</v>
          </cell>
          <cell r="AF63">
            <v>0</v>
          </cell>
          <cell r="AG63">
            <v>61647493</v>
          </cell>
          <cell r="AH63">
            <v>6782360</v>
          </cell>
          <cell r="AI63">
            <v>2412020</v>
          </cell>
          <cell r="AJ63">
            <v>0</v>
          </cell>
          <cell r="AK63">
            <v>9194380</v>
          </cell>
          <cell r="AP63">
            <v>70841873</v>
          </cell>
          <cell r="AQ63" t="str">
            <v>원</v>
          </cell>
        </row>
        <row r="64">
          <cell r="E64" t="str">
            <v>02 기계실배관공사</v>
          </cell>
          <cell r="J64">
            <v>0</v>
          </cell>
          <cell r="K64" t="str">
            <v>원</v>
          </cell>
          <cell r="AC64" t="str">
            <v>02 기계실배관공사</v>
          </cell>
          <cell r="AD64">
            <v>131491383</v>
          </cell>
          <cell r="AE64">
            <v>49145503</v>
          </cell>
          <cell r="AF64">
            <v>0</v>
          </cell>
          <cell r="AG64">
            <v>180636886</v>
          </cell>
          <cell r="AP64">
            <v>180636886</v>
          </cell>
          <cell r="AQ64" t="str">
            <v>원</v>
          </cell>
        </row>
        <row r="65">
          <cell r="E65" t="str">
            <v>03 난방배관공사</v>
          </cell>
          <cell r="J65">
            <v>0</v>
          </cell>
          <cell r="K65" t="str">
            <v>원</v>
          </cell>
          <cell r="AC65" t="str">
            <v>03 난방배관공사</v>
          </cell>
          <cell r="AH65">
            <v>28380365</v>
          </cell>
          <cell r="AI65">
            <v>47108338</v>
          </cell>
          <cell r="AJ65">
            <v>0</v>
          </cell>
          <cell r="AK65">
            <v>75488703</v>
          </cell>
          <cell r="AP65">
            <v>75488703</v>
          </cell>
          <cell r="AQ65" t="str">
            <v>원</v>
          </cell>
        </row>
        <row r="66">
          <cell r="E66" t="str">
            <v>04 위생배관공사</v>
          </cell>
          <cell r="J66">
            <v>0</v>
          </cell>
          <cell r="K66" t="str">
            <v>원</v>
          </cell>
          <cell r="AC66" t="str">
            <v>04 냉난방배관공사</v>
          </cell>
          <cell r="AD66">
            <v>234172219</v>
          </cell>
          <cell r="AE66">
            <v>153473404</v>
          </cell>
          <cell r="AF66">
            <v>0</v>
          </cell>
          <cell r="AG66">
            <v>387645623</v>
          </cell>
          <cell r="AP66">
            <v>387645623</v>
          </cell>
          <cell r="AQ66" t="str">
            <v>원</v>
          </cell>
        </row>
        <row r="67">
          <cell r="E67" t="str">
            <v>05 배기닥트설치공사</v>
          </cell>
          <cell r="J67">
            <v>0</v>
          </cell>
          <cell r="K67" t="str">
            <v>원</v>
          </cell>
          <cell r="AC67" t="str">
            <v>05 공조닥트설치공사</v>
          </cell>
          <cell r="AD67">
            <v>16918675</v>
          </cell>
          <cell r="AE67">
            <v>38126660</v>
          </cell>
          <cell r="AF67">
            <v>0</v>
          </cell>
          <cell r="AG67">
            <v>55045335</v>
          </cell>
          <cell r="AP67">
            <v>55045335</v>
          </cell>
          <cell r="AQ67" t="str">
            <v>원</v>
          </cell>
        </row>
        <row r="68">
          <cell r="E68" t="str">
            <v>06 가스배관공사</v>
          </cell>
          <cell r="J68">
            <v>0</v>
          </cell>
          <cell r="K68" t="str">
            <v>원</v>
          </cell>
          <cell r="AC68" t="str">
            <v>06 위생기구설치공사</v>
          </cell>
          <cell r="AD68">
            <v>28581934</v>
          </cell>
          <cell r="AE68">
            <v>14731155</v>
          </cell>
          <cell r="AF68">
            <v>0</v>
          </cell>
          <cell r="AG68">
            <v>43313089</v>
          </cell>
          <cell r="AH68">
            <v>2323379</v>
          </cell>
          <cell r="AI68">
            <v>6970913</v>
          </cell>
          <cell r="AJ68">
            <v>0</v>
          </cell>
          <cell r="AK68">
            <v>9294292</v>
          </cell>
          <cell r="AP68">
            <v>52607381</v>
          </cell>
          <cell r="AQ68" t="str">
            <v>원</v>
          </cell>
        </row>
        <row r="69">
          <cell r="AC69" t="str">
            <v>07 위생배관공사</v>
          </cell>
          <cell r="AD69">
            <v>54966551</v>
          </cell>
          <cell r="AE69">
            <v>57083740</v>
          </cell>
          <cell r="AF69">
            <v>0</v>
          </cell>
          <cell r="AG69">
            <v>112050291</v>
          </cell>
          <cell r="AP69">
            <v>112050291</v>
          </cell>
          <cell r="AQ69" t="str">
            <v>원</v>
          </cell>
        </row>
        <row r="70">
          <cell r="E70" t="str">
            <v>07 자동제어공사</v>
          </cell>
          <cell r="J70">
            <v>0</v>
          </cell>
          <cell r="K70" t="str">
            <v>원</v>
          </cell>
          <cell r="AC70" t="str">
            <v>08 도시가스배관공사</v>
          </cell>
          <cell r="AD70">
            <v>22420315</v>
          </cell>
          <cell r="AE70">
            <v>12539215</v>
          </cell>
          <cell r="AF70">
            <v>0</v>
          </cell>
          <cell r="AG70">
            <v>34959530</v>
          </cell>
          <cell r="AP70">
            <v>34959530</v>
          </cell>
          <cell r="AQ70" t="str">
            <v>원</v>
          </cell>
        </row>
        <row r="71">
          <cell r="E71" t="str">
            <v>08 소화배관공사</v>
          </cell>
          <cell r="J71">
            <v>0</v>
          </cell>
          <cell r="K71" t="str">
            <v>원</v>
          </cell>
          <cell r="AC71" t="str">
            <v>09 자동제어서치공사</v>
          </cell>
          <cell r="AD71">
            <v>31132209</v>
          </cell>
          <cell r="AE71">
            <v>4086978</v>
          </cell>
          <cell r="AF71">
            <v>0</v>
          </cell>
          <cell r="AG71">
            <v>35219187</v>
          </cell>
          <cell r="AP71">
            <v>35219187</v>
          </cell>
          <cell r="AQ71" t="str">
            <v>원</v>
          </cell>
        </row>
        <row r="72">
          <cell r="E72" t="str">
            <v>09 위생기구설치공사</v>
          </cell>
          <cell r="J72">
            <v>0</v>
          </cell>
          <cell r="K72" t="str">
            <v>원</v>
          </cell>
          <cell r="AC72" t="str">
            <v>10 연도설치공사</v>
          </cell>
          <cell r="AD72">
            <v>43364264</v>
          </cell>
          <cell r="AE72">
            <v>6692154</v>
          </cell>
          <cell r="AF72">
            <v>0</v>
          </cell>
          <cell r="AG72">
            <v>50056418</v>
          </cell>
          <cell r="AP72">
            <v>50056418</v>
          </cell>
          <cell r="AQ72" t="str">
            <v>원</v>
          </cell>
        </row>
        <row r="73">
          <cell r="E73" t="str">
            <v>10 급수급탕배관공사</v>
          </cell>
          <cell r="J73">
            <v>0</v>
          </cell>
          <cell r="K73" t="str">
            <v>원</v>
          </cell>
          <cell r="AC73" t="str">
            <v>11 방진설치공사</v>
          </cell>
          <cell r="AD73">
            <v>14923805</v>
          </cell>
          <cell r="AE73">
            <v>4324093</v>
          </cell>
          <cell r="AF73">
            <v>0</v>
          </cell>
          <cell r="AG73">
            <v>19247898</v>
          </cell>
          <cell r="AP73">
            <v>19247898</v>
          </cell>
          <cell r="AQ73" t="str">
            <v>원</v>
          </cell>
        </row>
        <row r="74">
          <cell r="E74" t="str">
            <v>11 오배수통기배관공사</v>
          </cell>
          <cell r="J74">
            <v>0</v>
          </cell>
          <cell r="K74" t="str">
            <v>원</v>
          </cell>
          <cell r="AC74" t="str">
            <v>12 환기닥트설치공사</v>
          </cell>
          <cell r="AH74">
            <v>15865991</v>
          </cell>
          <cell r="AI74">
            <v>7499700</v>
          </cell>
          <cell r="AJ74">
            <v>0</v>
          </cell>
          <cell r="AK74">
            <v>23365691</v>
          </cell>
          <cell r="AL74">
            <v>1566495</v>
          </cell>
          <cell r="AM74">
            <v>4088287</v>
          </cell>
          <cell r="AN74">
            <v>0</v>
          </cell>
          <cell r="AO74">
            <v>5654782</v>
          </cell>
          <cell r="AP74">
            <v>29020473</v>
          </cell>
          <cell r="AQ74" t="str">
            <v>원</v>
          </cell>
        </row>
        <row r="75">
          <cell r="E75" t="str">
            <v>합계</v>
          </cell>
          <cell r="F75">
            <v>0</v>
          </cell>
          <cell r="G75">
            <v>0</v>
          </cell>
          <cell r="H75">
            <v>0</v>
          </cell>
          <cell r="I75">
            <v>0</v>
          </cell>
          <cell r="J75">
            <v>0</v>
          </cell>
          <cell r="K75" t="str">
            <v>원</v>
          </cell>
          <cell r="AC75" t="str">
            <v>13 위생설비공사</v>
          </cell>
          <cell r="AH75">
            <v>27036309</v>
          </cell>
          <cell r="AI75">
            <v>31424526</v>
          </cell>
          <cell r="AJ75">
            <v>0</v>
          </cell>
          <cell r="AK75">
            <v>58460835</v>
          </cell>
          <cell r="AL75">
            <v>682861</v>
          </cell>
          <cell r="AM75">
            <v>1285389</v>
          </cell>
          <cell r="AN75">
            <v>0</v>
          </cell>
          <cell r="AO75">
            <v>1968250</v>
          </cell>
          <cell r="AP75">
            <v>60429085</v>
          </cell>
          <cell r="AQ75" t="str">
            <v>원</v>
          </cell>
        </row>
        <row r="76">
          <cell r="AC76" t="str">
            <v>14 가스설비공사</v>
          </cell>
          <cell r="AL76">
            <v>1286720</v>
          </cell>
          <cell r="AM76">
            <v>1172107</v>
          </cell>
          <cell r="AN76">
            <v>0</v>
          </cell>
          <cell r="AO76">
            <v>2458827</v>
          </cell>
          <cell r="AP76">
            <v>2458827</v>
          </cell>
          <cell r="AQ76" t="str">
            <v>원</v>
          </cell>
        </row>
        <row r="77">
          <cell r="AC77" t="str">
            <v>12 관급장비설치공사</v>
          </cell>
          <cell r="AD77">
            <v>0</v>
          </cell>
          <cell r="AE77">
            <v>0</v>
          </cell>
          <cell r="AF77">
            <v>0</v>
          </cell>
          <cell r="AG77">
            <v>0</v>
          </cell>
          <cell r="AP77">
            <v>0</v>
          </cell>
        </row>
        <row r="78">
          <cell r="AC78" t="str">
            <v>합계</v>
          </cell>
          <cell r="AD78">
            <v>615667883</v>
          </cell>
          <cell r="AE78">
            <v>364153867</v>
          </cell>
          <cell r="AF78">
            <v>0</v>
          </cell>
          <cell r="AG78">
            <v>979821750</v>
          </cell>
          <cell r="AH78">
            <v>80388404</v>
          </cell>
          <cell r="AI78">
            <v>95415497</v>
          </cell>
          <cell r="AJ78">
            <v>0</v>
          </cell>
          <cell r="AK78">
            <v>175803901</v>
          </cell>
          <cell r="AL78">
            <v>3536076</v>
          </cell>
          <cell r="AM78">
            <v>6545783</v>
          </cell>
          <cell r="AN78">
            <v>0</v>
          </cell>
          <cell r="AO78">
            <v>10081859</v>
          </cell>
          <cell r="AP78">
            <v>1165707510</v>
          </cell>
          <cell r="AQ78" t="str">
            <v>원</v>
          </cell>
        </row>
        <row r="90">
          <cell r="D90" t="str">
            <v xml:space="preserve">  2.간접노무비</v>
          </cell>
          <cell r="J90">
            <v>0</v>
          </cell>
          <cell r="K90" t="str">
            <v>원</v>
          </cell>
          <cell r="AB90" t="str">
            <v xml:space="preserve">  2.간접노무비</v>
          </cell>
          <cell r="AI90" t="str">
            <v>원</v>
          </cell>
          <cell r="AP90">
            <v>223949137</v>
          </cell>
          <cell r="AQ90" t="str">
            <v>원</v>
          </cell>
        </row>
        <row r="91">
          <cell r="D91" t="str">
            <v xml:space="preserve">  3.경   비</v>
          </cell>
          <cell r="AB91" t="str">
            <v xml:space="preserve">  3.경   비</v>
          </cell>
          <cell r="AQ91" t="str">
            <v>원</v>
          </cell>
        </row>
        <row r="92">
          <cell r="E92" t="str">
            <v>(1) 산재보험료</v>
          </cell>
          <cell r="J92">
            <v>0</v>
          </cell>
          <cell r="K92" t="str">
            <v>원</v>
          </cell>
          <cell r="AC92" t="str">
            <v>(1) 산재보험료</v>
          </cell>
          <cell r="AI92" t="str">
            <v>원</v>
          </cell>
          <cell r="AP92">
            <v>94882855</v>
          </cell>
          <cell r="AQ92" t="str">
            <v>원</v>
          </cell>
        </row>
        <row r="93">
          <cell r="E93" t="str">
            <v>(2) 안전관리비</v>
          </cell>
          <cell r="J93">
            <v>21630302</v>
          </cell>
          <cell r="K93" t="str">
            <v>원</v>
          </cell>
          <cell r="AC93" t="str">
            <v>(2) 안전관리비</v>
          </cell>
          <cell r="AI93" t="str">
            <v>원</v>
          </cell>
          <cell r="AP93">
            <v>127105582</v>
          </cell>
          <cell r="AQ93" t="str">
            <v>원</v>
          </cell>
        </row>
        <row r="94">
          <cell r="E94" t="str">
            <v>(3) 고용보험료</v>
          </cell>
          <cell r="K94" t="str">
            <v>원</v>
          </cell>
          <cell r="AC94" t="str">
            <v>(3) 고용보험료</v>
          </cell>
          <cell r="AI94" t="str">
            <v>원</v>
          </cell>
          <cell r="AP94">
            <v>12774584</v>
          </cell>
          <cell r="AQ94" t="str">
            <v>원</v>
          </cell>
        </row>
        <row r="95">
          <cell r="E95" t="str">
            <v>(4) 기타경비</v>
          </cell>
          <cell r="J95">
            <v>0</v>
          </cell>
          <cell r="K95" t="str">
            <v>원</v>
          </cell>
          <cell r="AC95" t="str">
            <v>(4) 기타경비</v>
          </cell>
          <cell r="AI95" t="str">
            <v>원</v>
          </cell>
          <cell r="AP95">
            <v>266077649.27272728</v>
          </cell>
          <cell r="AQ95" t="str">
            <v>원</v>
          </cell>
        </row>
        <row r="96">
          <cell r="E96" t="str">
            <v>(5) 퇴직공제부금비</v>
          </cell>
          <cell r="J96">
            <v>0</v>
          </cell>
          <cell r="K96" t="str">
            <v>원</v>
          </cell>
          <cell r="AC96" t="str">
            <v>(5) 퇴직공제부금비</v>
          </cell>
          <cell r="AI96" t="str">
            <v>원</v>
          </cell>
          <cell r="AJ96" t="str">
            <v xml:space="preserve">해  당  없  음 </v>
          </cell>
          <cell r="AQ96" t="str">
            <v>원</v>
          </cell>
          <cell r="AR96" t="str">
            <v xml:space="preserve"> 해당없음</v>
          </cell>
        </row>
        <row r="97">
          <cell r="D97" t="str">
            <v xml:space="preserve">  4.일반관리비</v>
          </cell>
          <cell r="J97">
            <v>0</v>
          </cell>
          <cell r="K97" t="str">
            <v>원</v>
          </cell>
          <cell r="AB97" t="str">
            <v xml:space="preserve">  4.일반관리비</v>
          </cell>
          <cell r="AI97" t="str">
            <v>원</v>
          </cell>
          <cell r="AP97">
            <v>0</v>
          </cell>
          <cell r="AQ97" t="str">
            <v>원</v>
          </cell>
        </row>
        <row r="98">
          <cell r="D98" t="str">
            <v xml:space="preserve">  5.이   윤</v>
          </cell>
          <cell r="J98">
            <v>0</v>
          </cell>
          <cell r="K98" t="str">
            <v>원</v>
          </cell>
          <cell r="AB98" t="str">
            <v xml:space="preserve">  5.이   윤</v>
          </cell>
          <cell r="AI98" t="str">
            <v>원</v>
          </cell>
          <cell r="AP98">
            <v>0</v>
          </cell>
          <cell r="AQ98" t="str">
            <v>원</v>
          </cell>
        </row>
        <row r="99">
          <cell r="D99" t="str">
            <v xml:space="preserve">  6.공사손해보험료</v>
          </cell>
          <cell r="J99">
            <v>0</v>
          </cell>
          <cell r="K99" t="str">
            <v>원</v>
          </cell>
          <cell r="L99" t="str">
            <v xml:space="preserve">해  당  없  음 </v>
          </cell>
          <cell r="AB99" t="str">
            <v xml:space="preserve">  6.공사손해보험료</v>
          </cell>
          <cell r="AI99" t="str">
            <v>원</v>
          </cell>
          <cell r="AJ99" t="str">
            <v xml:space="preserve">해  당  없  음 </v>
          </cell>
          <cell r="AP99">
            <v>0</v>
          </cell>
          <cell r="AQ99" t="str">
            <v>원</v>
          </cell>
          <cell r="AR99" t="str">
            <v xml:space="preserve"> 해당없음</v>
          </cell>
        </row>
        <row r="100">
          <cell r="D100" t="str">
            <v xml:space="preserve">  7.부가가치세</v>
          </cell>
          <cell r="J100">
            <v>2163030</v>
          </cell>
          <cell r="K100" t="str">
            <v>원</v>
          </cell>
          <cell r="AB100" t="str">
            <v xml:space="preserve">  7.부가가치세</v>
          </cell>
          <cell r="AI100" t="str">
            <v>원</v>
          </cell>
          <cell r="AP100">
            <v>642513925</v>
          </cell>
          <cell r="AQ100" t="str">
            <v>원</v>
          </cell>
        </row>
        <row r="102">
          <cell r="D102" t="str">
            <v xml:space="preserve"> 8.총   계</v>
          </cell>
          <cell r="J102">
            <v>23793332</v>
          </cell>
          <cell r="K102" t="str">
            <v>원</v>
          </cell>
          <cell r="AB102" t="str">
            <v xml:space="preserve"> 8.총   계</v>
          </cell>
          <cell r="AI102" t="str">
            <v>원</v>
          </cell>
          <cell r="AP102">
            <v>7067653175.272727</v>
          </cell>
          <cell r="AQ102" t="str">
            <v>원</v>
          </cell>
        </row>
        <row r="105">
          <cell r="AP105">
            <v>0</v>
          </cell>
        </row>
        <row r="107">
          <cell r="AP107">
            <v>0</v>
          </cell>
        </row>
        <row r="118">
          <cell r="AB118" t="str">
            <v xml:space="preserve">  2.간접노무비</v>
          </cell>
          <cell r="AI118" t="str">
            <v>원</v>
          </cell>
          <cell r="AQ118" t="str">
            <v>원</v>
          </cell>
        </row>
        <row r="119">
          <cell r="AB119" t="str">
            <v xml:space="preserve">  3.경   비</v>
          </cell>
          <cell r="AQ119" t="str">
            <v>원</v>
          </cell>
        </row>
        <row r="120">
          <cell r="AC120" t="str">
            <v>(1) 산재보험료</v>
          </cell>
          <cell r="AI120" t="str">
            <v>원</v>
          </cell>
          <cell r="AP120">
            <v>94882855</v>
          </cell>
          <cell r="AQ120" t="str">
            <v>원</v>
          </cell>
        </row>
        <row r="121">
          <cell r="AC121" t="str">
            <v>(2) 안전관리비</v>
          </cell>
          <cell r="AI121" t="str">
            <v>원</v>
          </cell>
          <cell r="AP121">
            <v>127105582</v>
          </cell>
          <cell r="AQ121" t="str">
            <v>원</v>
          </cell>
        </row>
        <row r="122">
          <cell r="AC122" t="str">
            <v>(3) 고용보험료</v>
          </cell>
          <cell r="AI122" t="str">
            <v>원</v>
          </cell>
          <cell r="AP122">
            <v>12774584</v>
          </cell>
          <cell r="AQ122" t="str">
            <v>원</v>
          </cell>
        </row>
        <row r="123">
          <cell r="AC123" t="str">
            <v>(4) 기타경비</v>
          </cell>
          <cell r="AI123" t="str">
            <v>원</v>
          </cell>
          <cell r="AQ123" t="str">
            <v>원</v>
          </cell>
        </row>
        <row r="124">
          <cell r="AC124" t="str">
            <v>(5) 퇴직공제부금비</v>
          </cell>
          <cell r="AI124" t="str">
            <v>원</v>
          </cell>
          <cell r="AJ124" t="str">
            <v xml:space="preserve">해  당  없  음 </v>
          </cell>
          <cell r="AQ124" t="str">
            <v>원</v>
          </cell>
          <cell r="AR124" t="str">
            <v xml:space="preserve"> 해당없음</v>
          </cell>
        </row>
        <row r="125">
          <cell r="AB125" t="str">
            <v xml:space="preserve">  4.일반관리비</v>
          </cell>
          <cell r="AI125" t="str">
            <v>원</v>
          </cell>
          <cell r="AQ125" t="str">
            <v>원</v>
          </cell>
        </row>
        <row r="126">
          <cell r="AB126" t="str">
            <v xml:space="preserve">  5.이   윤</v>
          </cell>
          <cell r="AI126" t="str">
            <v>원</v>
          </cell>
          <cell r="AQ126" t="str">
            <v>원</v>
          </cell>
        </row>
        <row r="127">
          <cell r="AB127" t="str">
            <v xml:space="preserve">  6.공사손해보험료</v>
          </cell>
          <cell r="AI127" t="str">
            <v>원</v>
          </cell>
          <cell r="AJ127" t="str">
            <v xml:space="preserve">해  당  없  음 </v>
          </cell>
          <cell r="AQ127" t="str">
            <v>원</v>
          </cell>
          <cell r="AR127" t="str">
            <v xml:space="preserve"> 해당없음</v>
          </cell>
        </row>
        <row r="128">
          <cell r="AB128" t="str">
            <v xml:space="preserve">  7.부가가치세</v>
          </cell>
          <cell r="AI128" t="str">
            <v>원</v>
          </cell>
          <cell r="AQ128" t="str">
            <v>원</v>
          </cell>
        </row>
        <row r="130">
          <cell r="AB130" t="str">
            <v xml:space="preserve"> 8.총   계</v>
          </cell>
          <cell r="AI130" t="str">
            <v>원</v>
          </cell>
          <cell r="AQ130" t="str">
            <v>원</v>
          </cell>
        </row>
      </sheetData>
      <sheetData sheetId="6"/>
      <sheetData sheetId="7"/>
      <sheetData sheetId="8"/>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당초계약"/>
      <sheetName val="변경내역"/>
      <sheetName val="변경갑지"/>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단위중량"/>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적용"/>
      <sheetName val="배수공수량집계"/>
      <sheetName val="암거구체수량"/>
      <sheetName val="1@암거"/>
      <sheetName val="횡배수구체"/>
      <sheetName val="횡배수개소"/>
      <sheetName val="흄관"/>
      <sheetName val="횡배수평균높이"/>
      <sheetName val="배수관토공산출"/>
      <sheetName val="횡배수관토공"/>
      <sheetName val="횡배수날개"/>
      <sheetName val="날개벽단위수량"/>
      <sheetName val="집수정수량"/>
      <sheetName val="집수정개소"/>
      <sheetName val="도수로수량"/>
      <sheetName val="도수로개소"/>
      <sheetName val="측구수량"/>
      <sheetName val="측구개소"/>
      <sheetName val="L형측구"/>
      <sheetName val="L형옹벽식0.6"/>
      <sheetName val="맹암거"/>
      <sheetName val="U형수로"/>
      <sheetName val="토적표"/>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표"/>
      <sheetName val="일위대가표 (2)"/>
      <sheetName val="총괄내역"/>
      <sheetName val="내역서"/>
      <sheetName val="공종별 집계표"/>
      <sheetName val="사급,관급자재대"/>
      <sheetName val="원가계산서"/>
      <sheetName val="도급내역서 표지"/>
      <sheetName val="공사구성비"/>
      <sheetName val="목차"/>
      <sheetName val="간지"/>
      <sheetName val="VXXXXX"/>
      <sheetName val="총괄표"/>
      <sheetName val="PMS"/>
      <sheetName val="조경식재"/>
      <sheetName val="조경시설공"/>
      <sheetName val="자재수량산출"/>
      <sheetName val="수량산출서"/>
      <sheetName val="일위대가"/>
      <sheetName val="보할"/>
      <sheetName val="기성총괄"/>
      <sheetName val="기성(단지내)"/>
      <sheetName val="기성(도시기반)"/>
      <sheetName val="기성내역"/>
      <sheetName val=""/>
      <sheetName val="내역표지"/>
      <sheetName val="원가계산서(총괄)"/>
      <sheetName val="산출내역집계"/>
      <sheetName val="건축집계"/>
      <sheetName val="건축내역"/>
      <sheetName val="토목집계"/>
      <sheetName val="토목내역"/>
      <sheetName val="설비집계"/>
      <sheetName val="설비내역"/>
      <sheetName val="12공구"/>
      <sheetName val="단가"/>
      <sheetName val="데이타"/>
      <sheetName val="품셈TABLE"/>
      <sheetName val="골조시행"/>
      <sheetName val="일위_파일"/>
      <sheetName val="내역(~2"/>
      <sheetName val="증감대비"/>
      <sheetName val="토공사"/>
      <sheetName val="단가산출"/>
      <sheetName val="BID"/>
      <sheetName val="집계표"/>
      <sheetName val="실행대비"/>
      <sheetName val="재료"/>
      <sheetName val="CON'C"/>
      <sheetName val="Sheet1"/>
      <sheetName val="99년하반기"/>
      <sheetName val="보증수수료산출"/>
      <sheetName val="공사비총괄표"/>
      <sheetName val="소비자가"/>
      <sheetName val="지질조사"/>
      <sheetName val="RING WALL"/>
      <sheetName val="실행"/>
      <sheetName val="기성"/>
      <sheetName val="북제주원가"/>
      <sheetName val="내역"/>
      <sheetName val="표준건축비"/>
      <sheetName val="1,2공구원가계산서"/>
      <sheetName val="2공구산출내역"/>
      <sheetName val="1공구산출내역서"/>
      <sheetName val="단가표"/>
      <sheetName val="설변공종별"/>
      <sheetName val="설변조정내역"/>
      <sheetName val="건기토원가"/>
      <sheetName val="건축원가"/>
      <sheetName val="토목원가"/>
      <sheetName val="기계원가"/>
      <sheetName val="기계내역"/>
      <sheetName val="표지"/>
      <sheetName val="건축일위"/>
      <sheetName val="그라우팅일위"/>
      <sheetName val="우수받이"/>
      <sheetName val="Sheet5"/>
      <sheetName val="기결의"/>
      <sheetName val="단"/>
      <sheetName val="실행(ALT1)"/>
      <sheetName val="원가"/>
      <sheetName val="#REF"/>
      <sheetName val="경비"/>
      <sheetName val="조명시설"/>
      <sheetName val="2002하반기노임기준"/>
      <sheetName val="식재인부"/>
      <sheetName val="청주(철골발주의뢰서)"/>
      <sheetName val="정부노임단가"/>
      <sheetName val="납부서"/>
      <sheetName val="노임단가"/>
      <sheetName val="식재가격"/>
      <sheetName val="식재총괄"/>
      <sheetName val="일위목록"/>
      <sheetName val="Y-WORK"/>
      <sheetName val="식재수량표"/>
      <sheetName val="자재단가"/>
      <sheetName val="일위대가(건축)"/>
      <sheetName val="수목단가"/>
      <sheetName val="내역서1999.8최종"/>
      <sheetName val="45,46"/>
      <sheetName val="상계견적"/>
      <sheetName val="계약내역(2)"/>
      <sheetName val="건축2"/>
      <sheetName val="노무비단가"/>
      <sheetName val="단가비교표"/>
      <sheetName val="예산서"/>
      <sheetName val="토목주소"/>
      <sheetName val="예산명세서"/>
      <sheetName val="설계명세서"/>
      <sheetName val="자료입력"/>
      <sheetName val="산출내역서집계표"/>
      <sheetName val="Sheet1 (2)"/>
      <sheetName val="세부내역"/>
      <sheetName val="토사(PE)"/>
      <sheetName val="상반기손익차2총괄"/>
      <sheetName val="䴝괄내역"/>
      <sheetName val="#3_일위대가목록"/>
      <sheetName val="목록"/>
      <sheetName val="입력자료"/>
      <sheetName val="단가(자재)"/>
      <sheetName val="단가(노임)"/>
      <sheetName val="기초목록"/>
      <sheetName val="원가계산"/>
      <sheetName val="COVER"/>
      <sheetName val="Sheet6"/>
      <sheetName val="설명서 "/>
      <sheetName val="토목"/>
      <sheetName val="노임"/>
      <sheetName val="갑지"/>
      <sheetName val="수단"/>
      <sheetName val="기본단가표"/>
      <sheetName val="철거산출근거"/>
      <sheetName val="시설수량표"/>
      <sheetName val="중기"/>
      <sheetName val="기자재수량"/>
      <sheetName val="구체"/>
      <sheetName val="좌측날개벽"/>
      <sheetName val="우측날개벽"/>
      <sheetName val="단가비교표_공통1"/>
      <sheetName val="조명일위"/>
      <sheetName val="일반부표"/>
      <sheetName val="공조기"/>
      <sheetName val="2000,9월 일위"/>
      <sheetName val="터파기및재료"/>
      <sheetName val="총공사내역서"/>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자료"/>
      <sheetName val="부대내역"/>
      <sheetName val="일위대가목차"/>
      <sheetName val="전기"/>
      <sheetName val="4차원가계산서"/>
      <sheetName val="DATA"/>
      <sheetName val="Sheet2"/>
      <sheetName val="DATE"/>
      <sheetName val="산출근거#2-3"/>
      <sheetName val="마감LIST-1"/>
      <sheetName val="공사"/>
      <sheetName val="의왕내역"/>
      <sheetName val="정산내역서"/>
      <sheetName val="발주내역"/>
      <sheetName val="해평견적"/>
      <sheetName val="6호기"/>
      <sheetName val="수목표준대가"/>
      <sheetName val="JUCKEYK"/>
      <sheetName val="mcc일위대가"/>
      <sheetName val="MOTOR"/>
      <sheetName val="시설물일위"/>
      <sheetName val="실행기고및 투입현황(총괄)"/>
      <sheetName val="대창(함평)"/>
      <sheetName val="대창(장성)"/>
      <sheetName val="대창(함평)-창열"/>
      <sheetName val="내역서(전기)"/>
      <sheetName val="2000년1차"/>
      <sheetName val="01AC"/>
      <sheetName val="총 원가계산"/>
      <sheetName val="2000전체분"/>
      <sheetName val="공사개요"/>
      <sheetName val="견적공통"/>
      <sheetName val="연결임시"/>
      <sheetName val="건축내역서"/>
      <sheetName val="설비내역서"/>
      <sheetName val="전기내역서"/>
      <sheetName val="횡배수관집현황(2공구)"/>
      <sheetName val="실행예산"/>
      <sheetName val="공량산출서"/>
      <sheetName val="명세서"/>
      <sheetName val="인제내역"/>
      <sheetName val="#2_일위대가목록"/>
      <sheetName val="간접비계산"/>
      <sheetName val="70%"/>
      <sheetName val="22단가"/>
      <sheetName val="22산출"/>
      <sheetName val="대비2"/>
      <sheetName val="단가조사"/>
      <sheetName val="00000"/>
      <sheetName val="연동내역"/>
      <sheetName val="수량집계"/>
      <sheetName val="ES조서출력하기"/>
      <sheetName val="일위대가(가설)"/>
      <sheetName val="신공항A-9(원가수정)"/>
      <sheetName val="수량산출"/>
      <sheetName val="COST"/>
      <sheetName val="입찰안"/>
      <sheetName val="단가일람"/>
      <sheetName val="단가일람 (2)"/>
      <sheetName val="거래처등록"/>
      <sheetName val="소방"/>
      <sheetName val="소일위대가코드표"/>
      <sheetName val="영창26"/>
      <sheetName val="판매시설"/>
      <sheetName val="기초자료"/>
      <sheetName val="맨홀수량"/>
      <sheetName val="원가계산서 "/>
      <sheetName val="기본일위"/>
      <sheetName val="1단계"/>
      <sheetName val="아파트"/>
      <sheetName val="내역서1"/>
      <sheetName val="기초일위"/>
      <sheetName val="시설일위"/>
      <sheetName val="식재일위"/>
      <sheetName val="바닥판"/>
      <sheetName val="입력DATA"/>
      <sheetName val="H-PILE수량집계"/>
      <sheetName val="이토변실(A3-LINE)"/>
      <sheetName val="역T형교대(말뚝기초)"/>
      <sheetName val="2.토목공사"/>
      <sheetName val="을지"/>
      <sheetName val="철근량"/>
      <sheetName val="노임,재료비"/>
      <sheetName val="건축"/>
      <sheetName val="입찰보고"/>
      <sheetName val="결재갑지"/>
      <sheetName val="내역서 제출"/>
      <sheetName val="101동"/>
      <sheetName val="단가(1)"/>
      <sheetName val="재료비"/>
      <sheetName val="DAN"/>
      <sheetName val="백호우계수"/>
      <sheetName val="WORK"/>
      <sheetName val="기안"/>
      <sheetName val="정공공사"/>
      <sheetName val="유리"/>
      <sheetName val="파일의이용"/>
      <sheetName val="건축공사"/>
      <sheetName val="예측단가간지"/>
      <sheetName val="수량산출(음암)"/>
      <sheetName val="조명율표"/>
      <sheetName val="단위단가"/>
      <sheetName val="Sheet4"/>
      <sheetName val="남대문빌딩"/>
      <sheetName val="unit 4"/>
      <sheetName val="일위대가 "/>
      <sheetName val="49단가"/>
      <sheetName val="시운전연료비"/>
      <sheetName val="주beam"/>
      <sheetName val="주소록"/>
      <sheetName val="교통대책내역"/>
      <sheetName val="별표 "/>
      <sheetName val="수간보호"/>
      <sheetName val="물가시세"/>
      <sheetName val="D"/>
      <sheetName val="제경비"/>
      <sheetName val="차수"/>
      <sheetName val="설계내역"/>
      <sheetName val="분전반계산서(석관)"/>
      <sheetName val="확약서"/>
      <sheetName val="Total"/>
      <sheetName val="실행,원가 최종예상"/>
      <sheetName val="오동"/>
      <sheetName val="대조"/>
      <sheetName val="나한"/>
      <sheetName val="교각1"/>
      <sheetName val="해외(원화)"/>
      <sheetName val="공정표"/>
      <sheetName val="구리토평1전기"/>
      <sheetName val="남양주댠가표"/>
      <sheetName val="금액"/>
      <sheetName val="방수"/>
      <sheetName val="합의경상"/>
      <sheetName val="A2"/>
      <sheetName val="유림총괄"/>
      <sheetName val="말뚝지지력산정"/>
      <sheetName val="2단지내역서"/>
      <sheetName val="요율"/>
      <sheetName val="101동 "/>
      <sheetName val="구조"/>
      <sheetName val="총괄내역서(설계)"/>
      <sheetName val="HVAC"/>
      <sheetName val="시중노임"/>
      <sheetName val="Customer Databas"/>
      <sheetName val="원가집계"/>
      <sheetName val="덕전리"/>
      <sheetName val="단가대비표"/>
      <sheetName val="시설물기초"/>
      <sheetName val="산근"/>
      <sheetName val="인건비"/>
      <sheetName val="APT"/>
      <sheetName val="주공 갑지"/>
      <sheetName val="제경비율"/>
      <sheetName val="단가조사서"/>
      <sheetName val="재료값"/>
      <sheetName val="견적서"/>
      <sheetName val="산출내역서"/>
      <sheetName val="기흥하도용"/>
      <sheetName val="데리네이타현황"/>
      <sheetName val="기계경비(시간당)"/>
      <sheetName val="램머"/>
      <sheetName val="변수값"/>
      <sheetName val="중기상차"/>
      <sheetName val="AS복구"/>
      <sheetName val="중기터파기"/>
      <sheetName val="건축공사 집계표"/>
      <sheetName val="골조"/>
      <sheetName val="archi(본사)"/>
      <sheetName val="대목"/>
      <sheetName val="경상직원"/>
      <sheetName val="일위대가표_(2)"/>
      <sheetName val="공종별_집계표"/>
      <sheetName val="도급내역서_표지"/>
      <sheetName val="RING_WALL"/>
      <sheetName val="복지관 풍화암-평면"/>
      <sheetName val="중기 부표"/>
      <sheetName val="토목변경"/>
      <sheetName val="단중표"/>
      <sheetName val="설계예산서"/>
      <sheetName val="예산내역서"/>
      <sheetName val="총계"/>
      <sheetName val="48산출"/>
      <sheetName val="산출2-기기동력"/>
      <sheetName val="9-1차이내역"/>
      <sheetName val="EACT10"/>
      <sheetName val="설계기준"/>
      <sheetName val="내역1"/>
      <sheetName val="도급"/>
      <sheetName val="AS포장복구 "/>
      <sheetName val="원가서"/>
      <sheetName val="일반수량총괄집계"/>
      <sheetName val="집계"/>
      <sheetName val="설계명세"/>
      <sheetName val="밸브설치"/>
      <sheetName val="AV시스템"/>
      <sheetName val="평가데이터"/>
      <sheetName val="프랜트면허"/>
      <sheetName val="노무비"/>
      <sheetName val="간접"/>
      <sheetName val="잡비계산"/>
      <sheetName val="수주현황2월"/>
      <sheetName val="Sheet1_(2)"/>
      <sheetName val="설명서_"/>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내역서1999_8최종"/>
      <sheetName val="실행기고및_투입현황(총괄)"/>
      <sheetName val="2000,9월_일위"/>
      <sheetName val="unit_4"/>
      <sheetName val="단가일람_(2)"/>
      <sheetName val="총_원가계산"/>
      <sheetName val="원가계산서_"/>
      <sheetName val="2_토목공사"/>
      <sheetName val="일위대가_"/>
      <sheetName val="별표_"/>
      <sheetName val="대공종"/>
      <sheetName val="s.v"/>
      <sheetName val="매입세율"/>
      <sheetName val="원가계산서(남측)"/>
      <sheetName val="현장관리비"/>
      <sheetName val="단가대비표 (2)"/>
      <sheetName val="변압기 및 발전기 용량"/>
      <sheetName val="토공(우물통,기타) "/>
      <sheetName val="옥외부분합"/>
      <sheetName val="b_babun (2)"/>
      <sheetName val="2.대외공문"/>
      <sheetName val="송전재료비"/>
      <sheetName val="직공비"/>
      <sheetName val="1차 내역서"/>
      <sheetName val="안전시설"/>
      <sheetName val="용수량(생활용수)"/>
      <sheetName val="대치판정"/>
      <sheetName val="대비"/>
      <sheetName val="조건"/>
      <sheetName val="기본입력"/>
      <sheetName val="인수공규격"/>
      <sheetName val="1.설계조건"/>
      <sheetName val="개소별수량산출"/>
      <sheetName val="을"/>
      <sheetName val="FORM-0"/>
      <sheetName val="약품공급2"/>
      <sheetName val="공사착공계"/>
      <sheetName val="공통단가"/>
      <sheetName val="운반비"/>
      <sheetName val="2000양배"/>
      <sheetName val="공사비산출내역"/>
      <sheetName val="견적1"/>
      <sheetName val="c_balju"/>
      <sheetName val="견적단가"/>
      <sheetName val="적용기준"/>
      <sheetName val="수량산출서-2"/>
      <sheetName val="건축설비"/>
      <sheetName val="변경내역서간지"/>
      <sheetName val="단가대비표 (3)"/>
      <sheetName val="견적대비표"/>
      <sheetName val="가정조건"/>
      <sheetName val="2000노임기준"/>
      <sheetName val="코드"/>
      <sheetName val="직노"/>
      <sheetName val="내역(원안-대안)"/>
      <sheetName val="사급자재"/>
      <sheetName val="입력"/>
      <sheetName val="FB25JN"/>
      <sheetName val="상하차비용(기계상차)"/>
      <sheetName val="I一般比"/>
      <sheetName val="견적조건"/>
      <sheetName val="옥내소화전계산서"/>
      <sheetName val="설계가"/>
      <sheetName val="일위"/>
      <sheetName val="공사수행방안"/>
      <sheetName val="토목수량(공정)"/>
      <sheetName val="자재"/>
      <sheetName val="BSD (2)"/>
      <sheetName val="전체내역"/>
      <sheetName val="시중노임단가"/>
      <sheetName val="4.전기"/>
      <sheetName val="차액보증"/>
      <sheetName val="코드표"/>
      <sheetName val="소화배관"/>
      <sheetName val="공조배관"/>
      <sheetName val="단양 00 아파트-세부내역"/>
      <sheetName val="갑  지"/>
      <sheetName val="PIPE(UG)내역"/>
      <sheetName val="단가기준"/>
      <sheetName val="석축산출서"/>
      <sheetName val="배수내역"/>
      <sheetName val="AL공사(원)"/>
      <sheetName val="단가집"/>
      <sheetName val="조건입력"/>
      <sheetName val="조건입력(2)"/>
      <sheetName val="장비선정"/>
      <sheetName val="표지 (2)"/>
      <sheetName val="주배관TYPE현황"/>
      <sheetName val="본실행경비"/>
      <sheetName val="노임이"/>
      <sheetName val="냉천부속동"/>
      <sheetName val="8.수량산출 (2)"/>
      <sheetName val="N賃率-職"/>
      <sheetName val="총 괄 표"/>
      <sheetName val="NEYOK"/>
      <sheetName val="36단가"/>
      <sheetName val="토목내역서"/>
      <sheetName val="견"/>
      <sheetName val="보할공정"/>
      <sheetName val="내역서적용수량"/>
      <sheetName val="9GNG운반"/>
      <sheetName val="예정(3)"/>
      <sheetName val="삭제금지단가"/>
      <sheetName val="21301동"/>
      <sheetName val="값"/>
      <sheetName val="시험장S자로가로등공사"/>
      <sheetName val="식재일위대가"/>
      <sheetName val="갑지(추정)"/>
      <sheetName val="설계서(동안동)"/>
      <sheetName val="Baby일위대가"/>
      <sheetName val="횡배수관재료-"/>
      <sheetName val="계산서(직선부)"/>
      <sheetName val="포장재료집계표"/>
      <sheetName val="콘크리트측구연장"/>
      <sheetName val="포장공"/>
      <sheetName val="-몰탈콘크리트"/>
      <sheetName val="-배수구조물공토공"/>
      <sheetName val="운반공사"/>
      <sheetName val="수목일위"/>
      <sheetName val="설계"/>
      <sheetName val="BDATA"/>
      <sheetName val="철골,판넬"/>
      <sheetName val="99총공사내역서"/>
      <sheetName val="PAINT"/>
      <sheetName val="48단가"/>
      <sheetName val="예총"/>
      <sheetName val="견적(100%)"/>
      <sheetName val="Xunit (단위환산)"/>
      <sheetName val="00노임기준"/>
      <sheetName val="개산공사비"/>
      <sheetName val="일위대가목록"/>
      <sheetName val="진흥지역조서(구역밖)"/>
      <sheetName val="지하시설물작성"/>
      <sheetName val="측량노임단가"/>
      <sheetName val="단위중량"/>
      <sheetName val="STAND98"/>
      <sheetName val="tggwan(mac)"/>
      <sheetName val="시점교대"/>
      <sheetName val="직접경비호표"/>
      <sheetName val="LD"/>
      <sheetName val="산출기초"/>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식재"/>
      <sheetName val="99노임기준"/>
      <sheetName val="시설물"/>
      <sheetName val="식재출력용"/>
      <sheetName val="유지관리"/>
      <sheetName val="조경"/>
      <sheetName val="간접1"/>
      <sheetName val="영업3"/>
      <sheetName val="영업2"/>
      <sheetName val="별표집계"/>
      <sheetName val="CATV"/>
      <sheetName val="할증 "/>
      <sheetName val="원"/>
      <sheetName val="공사비"/>
      <sheetName val="기존단가 (2)"/>
      <sheetName val="경산"/>
      <sheetName val="소야공정계획표"/>
      <sheetName val="거푸집물량"/>
      <sheetName val="인사자료총집계"/>
      <sheetName val="공비대비"/>
      <sheetName val="건축원가계산서"/>
      <sheetName val="2총괄내역서"/>
      <sheetName val="설계산출기초"/>
      <sheetName val="도급예산내역서봉투"/>
      <sheetName val="공사원가계산서"/>
      <sheetName val="설계산출표지"/>
      <sheetName val="도급예산내역서총괄표"/>
      <sheetName val="을부담운반비"/>
      <sheetName val="운반비산출"/>
      <sheetName val="수목데이타 "/>
      <sheetName val="플랜트 설치"/>
      <sheetName val="ABUT수량-A1"/>
      <sheetName val="SLAB&quot;1&quot;"/>
      <sheetName val="광주운남을"/>
      <sheetName val="h-013211-2"/>
      <sheetName val="분전함신설"/>
      <sheetName val="접지1종"/>
      <sheetName val="7.산출집계"/>
      <sheetName val="4.일위산출"/>
      <sheetName val="9.자재단가"/>
      <sheetName val="PROG"/>
      <sheetName val="1-1"/>
      <sheetName val="노임단가 (2)"/>
      <sheetName val="실행철강하도"/>
      <sheetName val="현관"/>
      <sheetName val="조정율"/>
      <sheetName val="1회"/>
      <sheetName val="유림콘도"/>
      <sheetName val="영신토건물가변동"/>
      <sheetName val="산수배수"/>
      <sheetName val="2"/>
      <sheetName val="단가조정"/>
      <sheetName val="설계예시"/>
      <sheetName val="참고자료"/>
      <sheetName val="은행코드"/>
      <sheetName val="파일구성"/>
      <sheetName val="자  재"/>
      <sheetName val="건축외주"/>
      <sheetName val="2003상반기노임기준"/>
      <sheetName val="산출2-동력"/>
      <sheetName val="산출3-전등"/>
      <sheetName val="산출4-조명제어"/>
      <sheetName val="산출5-전열"/>
      <sheetName val="산출7-유도등"/>
      <sheetName val="품목"/>
      <sheetName val="견적갑지"/>
      <sheetName val="금액내역서"/>
      <sheetName val="기초단가"/>
      <sheetName val="관급자재대"/>
      <sheetName val="유기공정"/>
      <sheetName val="재노경"/>
      <sheetName val="장비경비"/>
      <sheetName val="가설공사비"/>
      <sheetName val="노임단가표"/>
      <sheetName val="정보"/>
      <sheetName val="매입세会"/>
      <sheetName val="물량표"/>
      <sheetName val="간접경상비"/>
      <sheetName val="카메라"/>
      <sheetName val="직접인건비"/>
      <sheetName val="수량"/>
      <sheetName val="공기압축기실"/>
      <sheetName val="총정리"/>
      <sheetName val="지급자재"/>
      <sheetName val="b_balju_cho"/>
      <sheetName val="총경력기간"/>
      <sheetName val="점수표"/>
      <sheetName val="과거면접실시자"/>
      <sheetName val="학력사항"/>
      <sheetName val="내역_ver1.0"/>
      <sheetName val="단가 "/>
      <sheetName val="직원자료입력"/>
      <sheetName val="사회복지관"/>
      <sheetName val="표  지"/>
      <sheetName val="102역사"/>
      <sheetName val="골조공사"/>
      <sheetName val="준검 내역서"/>
      <sheetName val="물집"/>
      <sheetName val="단가산출서 (2)"/>
      <sheetName val="단가산출서"/>
      <sheetName val="CLAUSE"/>
      <sheetName val="노무산출서"/>
      <sheetName val="소요자재"/>
      <sheetName val="MC내역(이설)"/>
      <sheetName val="각종단가"/>
      <sheetName val="세골재  T2 변경 현황"/>
      <sheetName val="수량산출서집계"/>
      <sheetName val="장비집계"/>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sheetData sheetId="26"/>
      <sheetData sheetId="27"/>
      <sheetData sheetId="28"/>
      <sheetData sheetId="29"/>
      <sheetData sheetId="30"/>
      <sheetData sheetId="31"/>
      <sheetData sheetId="32"/>
      <sheetData sheetId="33"/>
      <sheetData sheetId="34"/>
      <sheetData sheetId="35" refreshError="1"/>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refreshError="1"/>
      <sheetData sheetId="49" refreshError="1"/>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sheetData sheetId="144" refreshError="1"/>
      <sheetData sheetId="145" refreshError="1"/>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sheetData sheetId="163" refreshError="1"/>
      <sheetData sheetId="164" refreshError="1"/>
      <sheetData sheetId="165" refreshError="1"/>
      <sheetData sheetId="166" refreshError="1"/>
      <sheetData sheetId="167"/>
      <sheetData sheetId="168"/>
      <sheetData sheetId="169" refreshError="1"/>
      <sheetData sheetId="170" refreshError="1"/>
      <sheetData sheetId="171"/>
      <sheetData sheetId="172" refreshError="1"/>
      <sheetData sheetId="173"/>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refreshError="1"/>
      <sheetData sheetId="189" refreshError="1"/>
      <sheetData sheetId="190"/>
      <sheetData sheetId="191" refreshError="1"/>
      <sheetData sheetId="192"/>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자재단위당"/>
      <sheetName val="laroux"/>
      <sheetName val="백포자재단가"/>
      <sheetName val="백자재단위당"/>
      <sheetName val="백자재산출"/>
      <sheetName val="백자재운반"/>
      <sheetName val="백중기일람"/>
      <sheetName val="백중기"/>
      <sheetName val="백단가"/>
      <sheetName val="수자재단가"/>
      <sheetName val="수자재산출"/>
      <sheetName val="평자재단가"/>
      <sheetName val="평자재단위당"/>
      <sheetName val="평자재산출"/>
      <sheetName val="자재운반"/>
      <sheetName val="중기일람"/>
      <sheetName val="중기"/>
      <sheetName val="단가"/>
      <sheetName val="일위대가표"/>
    </sheetNames>
    <sheetDataSet>
      <sheetData sheetId="0" refreshError="1">
        <row r="4">
          <cell r="A4">
            <v>1</v>
          </cell>
          <cell r="B4" t="str">
            <v>1.양회</v>
          </cell>
          <cell r="C4" t="str">
            <v>트럭(10.5Ton)</v>
          </cell>
          <cell r="D4" t="str">
            <v>구역화물적용</v>
          </cell>
          <cell r="F4">
            <v>15102</v>
          </cell>
          <cell r="G4">
            <v>1</v>
          </cell>
          <cell r="H4" t="str">
            <v>ton</v>
          </cell>
          <cell r="I4">
            <v>0</v>
          </cell>
          <cell r="J4">
            <v>0</v>
          </cell>
          <cell r="K4">
            <v>15102</v>
          </cell>
          <cell r="L4">
            <v>15102</v>
          </cell>
          <cell r="M4">
            <v>0.08</v>
          </cell>
        </row>
        <row r="5">
          <cell r="A5">
            <v>2</v>
          </cell>
          <cell r="C5" t="str">
            <v>경운기(1Ton)</v>
          </cell>
          <cell r="D5">
            <v>9235</v>
          </cell>
          <cell r="E5">
            <v>304.50699999999995</v>
          </cell>
          <cell r="F5">
            <v>558</v>
          </cell>
          <cell r="G5">
            <v>3.5</v>
          </cell>
          <cell r="H5" t="str">
            <v>ton</v>
          </cell>
          <cell r="I5">
            <v>2638</v>
          </cell>
          <cell r="J5">
            <v>87</v>
          </cell>
          <cell r="K5">
            <v>159</v>
          </cell>
          <cell r="L5">
            <v>2884</v>
          </cell>
          <cell r="M5">
            <v>0.04</v>
          </cell>
        </row>
        <row r="6">
          <cell r="A6">
            <v>3</v>
          </cell>
          <cell r="B6" t="str">
            <v>2.철근</v>
          </cell>
          <cell r="C6" t="str">
            <v>트럭(10.5Ton)</v>
          </cell>
          <cell r="D6" t="str">
            <v>구역화물적용</v>
          </cell>
          <cell r="F6">
            <v>15070</v>
          </cell>
          <cell r="G6">
            <v>1</v>
          </cell>
          <cell r="H6" t="str">
            <v>ton</v>
          </cell>
          <cell r="I6">
            <v>0</v>
          </cell>
          <cell r="J6">
            <v>0</v>
          </cell>
          <cell r="K6">
            <v>15070</v>
          </cell>
          <cell r="L6">
            <v>15070</v>
          </cell>
          <cell r="M6">
            <v>0.06</v>
          </cell>
        </row>
        <row r="7">
          <cell r="A7">
            <v>4</v>
          </cell>
          <cell r="C7" t="str">
            <v>경운기(1Ton)</v>
          </cell>
          <cell r="D7">
            <v>9235</v>
          </cell>
          <cell r="E7">
            <v>304.50699999999995</v>
          </cell>
          <cell r="F7">
            <v>558</v>
          </cell>
          <cell r="G7">
            <v>3.5</v>
          </cell>
          <cell r="H7" t="str">
            <v>ton</v>
          </cell>
          <cell r="I7">
            <v>2638</v>
          </cell>
          <cell r="J7">
            <v>87</v>
          </cell>
          <cell r="K7">
            <v>159</v>
          </cell>
          <cell r="L7">
            <v>2884</v>
          </cell>
          <cell r="M7">
            <v>0.04</v>
          </cell>
        </row>
        <row r="8">
          <cell r="A8">
            <v>5</v>
          </cell>
          <cell r="B8" t="str">
            <v>3.모래</v>
          </cell>
          <cell r="C8" t="str">
            <v>덤프(15.0Ton)</v>
          </cell>
          <cell r="D8">
            <v>9681</v>
          </cell>
          <cell r="E8">
            <v>15994</v>
          </cell>
          <cell r="F8">
            <v>11211</v>
          </cell>
          <cell r="G8">
            <v>4.12</v>
          </cell>
          <cell r="H8" t="str">
            <v>㎥</v>
          </cell>
          <cell r="I8">
            <v>2349</v>
          </cell>
          <cell r="J8">
            <v>3882</v>
          </cell>
          <cell r="K8">
            <v>2721</v>
          </cell>
          <cell r="L8">
            <v>8952</v>
          </cell>
        </row>
        <row r="9">
          <cell r="A9">
            <v>6</v>
          </cell>
          <cell r="C9" t="str">
            <v>경운기(1Ton)</v>
          </cell>
          <cell r="D9">
            <v>9235</v>
          </cell>
          <cell r="E9">
            <v>304.50699999999995</v>
          </cell>
          <cell r="F9">
            <v>558</v>
          </cell>
          <cell r="G9">
            <v>2.2599999999999998</v>
          </cell>
          <cell r="H9" t="str">
            <v>㎥</v>
          </cell>
          <cell r="I9">
            <v>4086</v>
          </cell>
          <cell r="J9">
            <v>134</v>
          </cell>
          <cell r="K9">
            <v>246</v>
          </cell>
          <cell r="L9">
            <v>4466</v>
          </cell>
          <cell r="M9">
            <v>0.05</v>
          </cell>
        </row>
        <row r="10">
          <cell r="A10">
            <v>7</v>
          </cell>
          <cell r="B10" t="str">
            <v>4.자갈</v>
          </cell>
          <cell r="C10" t="str">
            <v>덤프(15.0Ton)</v>
          </cell>
          <cell r="D10">
            <v>9681</v>
          </cell>
          <cell r="E10">
            <v>15994</v>
          </cell>
          <cell r="F10">
            <v>11211</v>
          </cell>
          <cell r="G10">
            <v>9.27</v>
          </cell>
          <cell r="H10" t="str">
            <v>㎥</v>
          </cell>
          <cell r="I10">
            <v>1044</v>
          </cell>
          <cell r="J10">
            <v>1725</v>
          </cell>
          <cell r="K10">
            <v>1209</v>
          </cell>
          <cell r="L10">
            <v>3978</v>
          </cell>
        </row>
        <row r="11">
          <cell r="A11">
            <v>8</v>
          </cell>
          <cell r="C11" t="str">
            <v>경운기(1Ton)</v>
          </cell>
          <cell r="D11">
            <v>9235</v>
          </cell>
          <cell r="E11">
            <v>269.49400000000003</v>
          </cell>
          <cell r="F11">
            <v>558</v>
          </cell>
          <cell r="G11">
            <v>2.1</v>
          </cell>
          <cell r="H11" t="str">
            <v>㎥</v>
          </cell>
          <cell r="I11">
            <v>4397</v>
          </cell>
          <cell r="J11">
            <v>128</v>
          </cell>
          <cell r="K11">
            <v>265</v>
          </cell>
          <cell r="L11">
            <v>4790</v>
          </cell>
          <cell r="M11">
            <v>0.06</v>
          </cell>
        </row>
        <row r="12">
          <cell r="A12">
            <v>9</v>
          </cell>
          <cell r="B12" t="str">
            <v>5.목재</v>
          </cell>
          <cell r="C12" t="str">
            <v>트럭(10.5Ton)</v>
          </cell>
          <cell r="D12">
            <v>8683</v>
          </cell>
          <cell r="E12">
            <v>8150.9999999999991</v>
          </cell>
          <cell r="F12">
            <v>6853</v>
          </cell>
          <cell r="G12">
            <v>5.68</v>
          </cell>
          <cell r="H12" t="str">
            <v>㎥</v>
          </cell>
          <cell r="I12">
            <v>1528</v>
          </cell>
          <cell r="J12">
            <v>1435</v>
          </cell>
          <cell r="K12">
            <v>1206</v>
          </cell>
          <cell r="L12">
            <v>4169</v>
          </cell>
          <cell r="M12">
            <v>0.05</v>
          </cell>
        </row>
        <row r="13">
          <cell r="A13">
            <v>10</v>
          </cell>
          <cell r="C13" t="str">
            <v>경운기(1Ton)</v>
          </cell>
          <cell r="D13">
            <v>9235</v>
          </cell>
          <cell r="E13">
            <v>304.50699999999995</v>
          </cell>
          <cell r="F13">
            <v>558</v>
          </cell>
          <cell r="G13">
            <v>6.02</v>
          </cell>
          <cell r="H13" t="str">
            <v>㎥</v>
          </cell>
          <cell r="I13">
            <v>1534</v>
          </cell>
          <cell r="J13">
            <v>50</v>
          </cell>
          <cell r="K13">
            <v>92</v>
          </cell>
          <cell r="L13">
            <v>1676</v>
          </cell>
          <cell r="M13">
            <v>0.02</v>
          </cell>
        </row>
        <row r="14">
          <cell r="A14">
            <v>11</v>
          </cell>
          <cell r="B14" t="str">
            <v xml:space="preserve">6.휠타모래 </v>
          </cell>
          <cell r="C14" t="str">
            <v>덤프(15.0Ton)</v>
          </cell>
          <cell r="D14">
            <v>9681</v>
          </cell>
          <cell r="E14">
            <v>15994</v>
          </cell>
          <cell r="F14">
            <v>11211</v>
          </cell>
          <cell r="G14">
            <v>4.12</v>
          </cell>
          <cell r="H14" t="str">
            <v>㎥</v>
          </cell>
          <cell r="I14">
            <v>2349</v>
          </cell>
          <cell r="J14">
            <v>3882</v>
          </cell>
          <cell r="K14">
            <v>2721</v>
          </cell>
          <cell r="L14">
            <v>8952</v>
          </cell>
        </row>
        <row r="15">
          <cell r="A15">
            <v>12</v>
          </cell>
          <cell r="B15" t="str">
            <v xml:space="preserve">7.기초모래 </v>
          </cell>
          <cell r="C15" t="str">
            <v>덤프(15.0Ton)</v>
          </cell>
          <cell r="D15">
            <v>9681</v>
          </cell>
          <cell r="E15">
            <v>15994</v>
          </cell>
          <cell r="F15">
            <v>11211</v>
          </cell>
          <cell r="G15">
            <v>4.12</v>
          </cell>
          <cell r="H15" t="str">
            <v>㎥</v>
          </cell>
          <cell r="I15">
            <v>2349</v>
          </cell>
          <cell r="J15">
            <v>3882</v>
          </cell>
          <cell r="K15">
            <v>2721</v>
          </cell>
          <cell r="L15">
            <v>8952</v>
          </cell>
        </row>
        <row r="16">
          <cell r="A16">
            <v>13</v>
          </cell>
          <cell r="C16" t="str">
            <v>경운기(1Ton)</v>
          </cell>
          <cell r="D16">
            <v>9235</v>
          </cell>
          <cell r="E16">
            <v>304.50699999999995</v>
          </cell>
          <cell r="F16">
            <v>558</v>
          </cell>
          <cell r="G16">
            <v>2.2599999999999998</v>
          </cell>
          <cell r="H16" t="str">
            <v>㎥</v>
          </cell>
          <cell r="I16">
            <v>4086</v>
          </cell>
          <cell r="J16">
            <v>134</v>
          </cell>
          <cell r="K16">
            <v>246</v>
          </cell>
          <cell r="L16">
            <v>4466</v>
          </cell>
          <cell r="M16">
            <v>7.0000000000000007E-2</v>
          </cell>
        </row>
        <row r="17">
          <cell r="A17">
            <v>14</v>
          </cell>
          <cell r="B17" t="str">
            <v>8.철재</v>
          </cell>
          <cell r="C17" t="str">
            <v>트럭(10.5Ton)</v>
          </cell>
          <cell r="D17">
            <v>8683</v>
          </cell>
          <cell r="E17">
            <v>7680.7500000000009</v>
          </cell>
          <cell r="F17">
            <v>6853</v>
          </cell>
          <cell r="G17">
            <v>3.57</v>
          </cell>
          <cell r="H17" t="str">
            <v>ton</v>
          </cell>
          <cell r="I17">
            <v>2432</v>
          </cell>
          <cell r="J17">
            <v>2151</v>
          </cell>
          <cell r="K17">
            <v>1919</v>
          </cell>
          <cell r="L17">
            <v>6502</v>
          </cell>
          <cell r="M17">
            <v>0.1</v>
          </cell>
        </row>
        <row r="18">
          <cell r="A18">
            <v>15</v>
          </cell>
          <cell r="C18" t="str">
            <v>경운기(1Ton)</v>
          </cell>
          <cell r="D18">
            <v>9235</v>
          </cell>
          <cell r="E18">
            <v>304.50699999999995</v>
          </cell>
          <cell r="F18">
            <v>558</v>
          </cell>
          <cell r="G18">
            <v>3.49</v>
          </cell>
          <cell r="H18" t="str">
            <v>ton</v>
          </cell>
          <cell r="I18">
            <v>2646</v>
          </cell>
          <cell r="J18">
            <v>87</v>
          </cell>
          <cell r="K18">
            <v>159</v>
          </cell>
          <cell r="L18">
            <v>2892</v>
          </cell>
          <cell r="M18">
            <v>0.04</v>
          </cell>
        </row>
        <row r="19">
          <cell r="A19">
            <v>16</v>
          </cell>
          <cell r="B19" t="str">
            <v>9.도로자갈</v>
          </cell>
          <cell r="C19" t="str">
            <v>덤프(15.0Ton)</v>
          </cell>
          <cell r="D19">
            <v>9681</v>
          </cell>
          <cell r="E19">
            <v>15994</v>
          </cell>
          <cell r="F19">
            <v>11211</v>
          </cell>
          <cell r="G19">
            <v>7.76</v>
          </cell>
          <cell r="H19" t="str">
            <v>㎥</v>
          </cell>
          <cell r="I19">
            <v>1247</v>
          </cell>
          <cell r="J19">
            <v>2061</v>
          </cell>
          <cell r="K19">
            <v>1444</v>
          </cell>
          <cell r="L19">
            <v>4752</v>
          </cell>
        </row>
        <row r="20">
          <cell r="A20">
            <v>17</v>
          </cell>
          <cell r="B20" t="str">
            <v>10.뒷채움자갈</v>
          </cell>
          <cell r="C20" t="str">
            <v>덤프(15.0Ton)</v>
          </cell>
          <cell r="D20">
            <v>9681</v>
          </cell>
          <cell r="E20">
            <v>15994</v>
          </cell>
          <cell r="F20">
            <v>11211</v>
          </cell>
          <cell r="G20">
            <v>8.8800000000000008</v>
          </cell>
          <cell r="H20" t="str">
            <v>㎥</v>
          </cell>
          <cell r="I20">
            <v>1090</v>
          </cell>
          <cell r="J20">
            <v>1801</v>
          </cell>
          <cell r="K20">
            <v>1262</v>
          </cell>
          <cell r="L20">
            <v>4153</v>
          </cell>
        </row>
        <row r="21">
          <cell r="A21">
            <v>18</v>
          </cell>
          <cell r="C21" t="str">
            <v>경운기(1Ton)</v>
          </cell>
          <cell r="D21">
            <v>9235</v>
          </cell>
          <cell r="E21">
            <v>269.49400000000003</v>
          </cell>
          <cell r="F21">
            <v>558</v>
          </cell>
          <cell r="G21">
            <v>2.1</v>
          </cell>
          <cell r="H21" t="str">
            <v>㎥</v>
          </cell>
          <cell r="I21">
            <v>4397</v>
          </cell>
          <cell r="J21">
            <v>128</v>
          </cell>
          <cell r="K21">
            <v>265</v>
          </cell>
          <cell r="L21">
            <v>4790</v>
          </cell>
          <cell r="M21">
            <v>0.08</v>
          </cell>
        </row>
        <row r="22">
          <cell r="A22">
            <v>19</v>
          </cell>
          <cell r="B22" t="str">
            <v>11.휠타자갈</v>
          </cell>
          <cell r="C22" t="str">
            <v>덤프(15.0Ton)</v>
          </cell>
          <cell r="D22">
            <v>9681</v>
          </cell>
          <cell r="E22">
            <v>15994</v>
          </cell>
          <cell r="F22">
            <v>11211</v>
          </cell>
          <cell r="G22">
            <v>9.6</v>
          </cell>
          <cell r="H22" t="str">
            <v>㎥</v>
          </cell>
          <cell r="I22">
            <v>1008</v>
          </cell>
          <cell r="J22">
            <v>1666</v>
          </cell>
          <cell r="K22">
            <v>1167</v>
          </cell>
          <cell r="L22">
            <v>3841</v>
          </cell>
        </row>
        <row r="23">
          <cell r="A23">
            <v>20</v>
          </cell>
          <cell r="B23" t="str">
            <v>12.돌망태조약돌,유용</v>
          </cell>
          <cell r="C23" t="str">
            <v>경운기(1Ton)</v>
          </cell>
          <cell r="D23">
            <v>9235</v>
          </cell>
          <cell r="E23">
            <v>269.49400000000003</v>
          </cell>
          <cell r="F23">
            <v>558</v>
          </cell>
          <cell r="G23">
            <v>1.63</v>
          </cell>
          <cell r="H23" t="str">
            <v>㎥</v>
          </cell>
          <cell r="I23">
            <v>5665</v>
          </cell>
          <cell r="J23">
            <v>165</v>
          </cell>
          <cell r="K23">
            <v>342</v>
          </cell>
          <cell r="L23">
            <v>6172</v>
          </cell>
          <cell r="M23">
            <v>0.11</v>
          </cell>
        </row>
        <row r="24">
          <cell r="A24">
            <v>21</v>
          </cell>
          <cell r="B24" t="str">
            <v>13.배수공자갈,유용</v>
          </cell>
          <cell r="C24" t="str">
            <v>경운기(1Ton)</v>
          </cell>
          <cell r="D24">
            <v>9235</v>
          </cell>
          <cell r="E24">
            <v>269.49400000000003</v>
          </cell>
          <cell r="F24">
            <v>558</v>
          </cell>
          <cell r="G24">
            <v>2.5099999999999998</v>
          </cell>
          <cell r="H24" t="str">
            <v>㎥</v>
          </cell>
          <cell r="I24">
            <v>3679</v>
          </cell>
          <cell r="J24">
            <v>107</v>
          </cell>
          <cell r="K24">
            <v>222</v>
          </cell>
          <cell r="L24">
            <v>4008</v>
          </cell>
          <cell r="M24">
            <v>7.0000000000000007E-2</v>
          </cell>
        </row>
        <row r="25">
          <cell r="A25">
            <v>22</v>
          </cell>
          <cell r="B25" t="str">
            <v>14.뒷채움조약돌,유용</v>
          </cell>
          <cell r="C25" t="str">
            <v>경운기(1Ton)</v>
          </cell>
          <cell r="D25">
            <v>9235</v>
          </cell>
          <cell r="E25">
            <v>269.49400000000003</v>
          </cell>
          <cell r="F25">
            <v>558</v>
          </cell>
          <cell r="G25">
            <v>1.96</v>
          </cell>
          <cell r="H25" t="str">
            <v>㎥</v>
          </cell>
          <cell r="I25">
            <v>4711</v>
          </cell>
          <cell r="J25">
            <v>137</v>
          </cell>
          <cell r="K25">
            <v>284</v>
          </cell>
          <cell r="L25">
            <v>5132</v>
          </cell>
          <cell r="M25">
            <v>0.09</v>
          </cell>
        </row>
        <row r="26">
          <cell r="A26">
            <v>23</v>
          </cell>
          <cell r="B26" t="str">
            <v>15.콘크리트타설</v>
          </cell>
          <cell r="C26" t="str">
            <v>0.1 ㎥  믹셔</v>
          </cell>
          <cell r="D26">
            <v>9235</v>
          </cell>
          <cell r="E26">
            <v>1233</v>
          </cell>
          <cell r="F26">
            <v>1198</v>
          </cell>
          <cell r="G26">
            <v>1.2</v>
          </cell>
          <cell r="H26" t="str">
            <v>㎥</v>
          </cell>
          <cell r="I26">
            <v>7695</v>
          </cell>
          <cell r="J26">
            <v>1027</v>
          </cell>
          <cell r="K26">
            <v>998</v>
          </cell>
          <cell r="L26">
            <v>9720</v>
          </cell>
        </row>
        <row r="27">
          <cell r="A27">
            <v>24</v>
          </cell>
          <cell r="C27" t="str">
            <v>0.45 ㎥  믹셔</v>
          </cell>
          <cell r="D27">
            <v>9235</v>
          </cell>
          <cell r="E27">
            <v>3701</v>
          </cell>
          <cell r="F27">
            <v>3718</v>
          </cell>
          <cell r="G27">
            <v>5.4</v>
          </cell>
          <cell r="H27" t="str">
            <v>㎥</v>
          </cell>
          <cell r="I27">
            <v>1710</v>
          </cell>
          <cell r="J27">
            <v>685</v>
          </cell>
          <cell r="K27">
            <v>688</v>
          </cell>
          <cell r="L27">
            <v>3083</v>
          </cell>
        </row>
        <row r="28">
          <cell r="A28">
            <v>25</v>
          </cell>
          <cell r="C28" t="str">
            <v>엔진식진동기(Ø-45)</v>
          </cell>
          <cell r="D28">
            <v>0</v>
          </cell>
          <cell r="E28">
            <v>1023</v>
          </cell>
          <cell r="F28">
            <v>132</v>
          </cell>
          <cell r="G28">
            <v>5.4</v>
          </cell>
          <cell r="H28" t="str">
            <v>㎥</v>
          </cell>
          <cell r="I28">
            <v>0</v>
          </cell>
          <cell r="J28">
            <v>189</v>
          </cell>
          <cell r="K28">
            <v>24</v>
          </cell>
          <cell r="L28">
            <v>213</v>
          </cell>
        </row>
        <row r="29">
          <cell r="A29">
            <v>26</v>
          </cell>
          <cell r="C29" t="str">
            <v>바이브레타 (10㎥이상)</v>
          </cell>
          <cell r="E29">
            <v>0</v>
          </cell>
          <cell r="F29">
            <v>35</v>
          </cell>
          <cell r="G29">
            <v>5.4</v>
          </cell>
          <cell r="H29" t="str">
            <v>㎥</v>
          </cell>
          <cell r="I29">
            <v>0</v>
          </cell>
          <cell r="J29">
            <v>0</v>
          </cell>
          <cell r="K29">
            <v>6</v>
          </cell>
          <cell r="L29">
            <v>6</v>
          </cell>
        </row>
        <row r="30">
          <cell r="A30">
            <v>27</v>
          </cell>
          <cell r="C30" t="str">
            <v>엔진식진동기(Ø-45)</v>
          </cell>
          <cell r="D30">
            <v>0</v>
          </cell>
          <cell r="E30">
            <v>1023</v>
          </cell>
          <cell r="F30">
            <v>132</v>
          </cell>
          <cell r="G30">
            <v>1.2</v>
          </cell>
          <cell r="H30" t="str">
            <v>㎥</v>
          </cell>
          <cell r="I30">
            <v>0</v>
          </cell>
          <cell r="J30">
            <v>852</v>
          </cell>
          <cell r="K30">
            <v>110</v>
          </cell>
          <cell r="L30">
            <v>962</v>
          </cell>
        </row>
        <row r="31">
          <cell r="A31">
            <v>28</v>
          </cell>
          <cell r="C31" t="str">
            <v>바이브레타 (10㎥이하)</v>
          </cell>
          <cell r="E31">
            <v>0</v>
          </cell>
          <cell r="F31">
            <v>35</v>
          </cell>
          <cell r="G31">
            <v>1.2</v>
          </cell>
          <cell r="H31" t="str">
            <v>㎥</v>
          </cell>
          <cell r="I31">
            <v>0</v>
          </cell>
          <cell r="J31">
            <v>0</v>
          </cell>
          <cell r="K31">
            <v>29</v>
          </cell>
          <cell r="L31">
            <v>29</v>
          </cell>
        </row>
        <row r="32">
          <cell r="A32">
            <v>29</v>
          </cell>
          <cell r="B32" t="str">
            <v>16.중기운반</v>
          </cell>
          <cell r="C32" t="str">
            <v>트레일러</v>
          </cell>
          <cell r="D32">
            <v>8683</v>
          </cell>
          <cell r="E32">
            <v>13643.427</v>
          </cell>
          <cell r="F32">
            <v>10805</v>
          </cell>
          <cell r="G32">
            <v>20.78</v>
          </cell>
          <cell r="H32" t="str">
            <v>hr</v>
          </cell>
          <cell r="I32">
            <v>180432</v>
          </cell>
          <cell r="J32">
            <v>283510</v>
          </cell>
          <cell r="K32">
            <v>224527</v>
          </cell>
          <cell r="L32">
            <v>688469</v>
          </cell>
        </row>
        <row r="33">
          <cell r="A33">
            <v>30</v>
          </cell>
          <cell r="B33" t="str">
            <v>17.중기운반(소형장비)</v>
          </cell>
          <cell r="C33" t="str">
            <v>덤프8t</v>
          </cell>
          <cell r="D33">
            <v>8683</v>
          </cell>
          <cell r="E33">
            <v>8487.2970000000005</v>
          </cell>
          <cell r="F33">
            <v>6170</v>
          </cell>
          <cell r="G33">
            <v>20.78</v>
          </cell>
          <cell r="H33" t="str">
            <v>hr</v>
          </cell>
          <cell r="I33">
            <v>180432</v>
          </cell>
          <cell r="J33">
            <v>176366</v>
          </cell>
          <cell r="K33">
            <v>128212</v>
          </cell>
          <cell r="L33">
            <v>485010</v>
          </cell>
        </row>
        <row r="34">
          <cell r="A34">
            <v>31</v>
          </cell>
          <cell r="B34" t="str">
            <v>18.중기운반</v>
          </cell>
          <cell r="C34" t="str">
            <v>덤프10.5t</v>
          </cell>
          <cell r="D34">
            <v>8683</v>
          </cell>
          <cell r="E34">
            <v>14250</v>
          </cell>
          <cell r="F34">
            <v>6853</v>
          </cell>
          <cell r="G34">
            <v>6.71</v>
          </cell>
          <cell r="H34" t="str">
            <v>hr</v>
          </cell>
          <cell r="I34">
            <v>58262</v>
          </cell>
          <cell r="J34">
            <v>95617</v>
          </cell>
          <cell r="K34">
            <v>45983</v>
          </cell>
          <cell r="L34">
            <v>199862</v>
          </cell>
        </row>
        <row r="35">
          <cell r="A35">
            <v>32</v>
          </cell>
          <cell r="B35" t="str">
            <v>19.중기운반</v>
          </cell>
          <cell r="C35" t="str">
            <v>덤프8t</v>
          </cell>
          <cell r="D35">
            <v>8683</v>
          </cell>
          <cell r="E35">
            <v>9399</v>
          </cell>
          <cell r="F35">
            <v>6170</v>
          </cell>
          <cell r="G35">
            <v>6.71</v>
          </cell>
          <cell r="H35" t="str">
            <v>hr</v>
          </cell>
          <cell r="I35">
            <v>58262</v>
          </cell>
          <cell r="J35">
            <v>63067</v>
          </cell>
          <cell r="K35">
            <v>41400</v>
          </cell>
          <cell r="L35">
            <v>162729</v>
          </cell>
        </row>
        <row r="36">
          <cell r="A36">
            <v>33</v>
          </cell>
          <cell r="B36" t="str">
            <v>20.석재운반(석축용)</v>
          </cell>
          <cell r="C36" t="str">
            <v>경운기</v>
          </cell>
          <cell r="D36">
            <v>9235</v>
          </cell>
          <cell r="E36">
            <v>269.49400000000003</v>
          </cell>
          <cell r="F36">
            <v>558</v>
          </cell>
          <cell r="G36">
            <v>1.54</v>
          </cell>
          <cell r="H36" t="str">
            <v>㎥</v>
          </cell>
          <cell r="I36">
            <v>5996</v>
          </cell>
          <cell r="J36">
            <v>174</v>
          </cell>
          <cell r="K36">
            <v>362</v>
          </cell>
          <cell r="L36">
            <v>6532</v>
          </cell>
          <cell r="M36">
            <v>0.11</v>
          </cell>
        </row>
        <row r="37">
          <cell r="A37">
            <v>34</v>
          </cell>
        </row>
        <row r="38">
          <cell r="A38">
            <v>35</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기자재"/>
      <sheetName val="기계설치"/>
      <sheetName val="배관공사"/>
      <sheetName val="시운전"/>
      <sheetName val="기계단가"/>
      <sheetName val="배관단가"/>
      <sheetName val="일위"/>
      <sheetName val="수량"/>
      <sheetName val="수자재단위당"/>
      <sheetName val="일위대가표"/>
    </sheetNames>
    <sheetDataSet>
      <sheetData sheetId="0">
        <row r="1">
          <cell r="A1" t="str">
            <v>명     칭</v>
          </cell>
          <cell r="B1" t="str">
            <v>규   격</v>
          </cell>
          <cell r="C1" t="str">
            <v>수량</v>
          </cell>
          <cell r="D1" t="str">
            <v>단위</v>
          </cell>
          <cell r="E1" t="str">
            <v>총</v>
          </cell>
          <cell r="F1" t="str">
            <v>액</v>
          </cell>
          <cell r="G1" t="str">
            <v>재</v>
          </cell>
          <cell r="H1" t="str">
            <v>료           비</v>
          </cell>
          <cell r="I1" t="str">
            <v>노</v>
          </cell>
          <cell r="J1" t="str">
            <v>무          비</v>
          </cell>
          <cell r="K1" t="str">
            <v xml:space="preserve">경 </v>
          </cell>
          <cell r="L1" t="str">
            <v>비</v>
          </cell>
          <cell r="M1" t="str">
            <v>비 고</v>
          </cell>
        </row>
        <row r="2">
          <cell r="E2" t="str">
            <v>단  가</v>
          </cell>
          <cell r="F2" t="str">
            <v>금  액</v>
          </cell>
          <cell r="G2" t="str">
            <v>단  가</v>
          </cell>
          <cell r="H2" t="str">
            <v>금  액</v>
          </cell>
          <cell r="I2" t="str">
            <v>단  가</v>
          </cell>
          <cell r="J2" t="str">
            <v>금  액</v>
          </cell>
          <cell r="K2" t="str">
            <v>단  가</v>
          </cell>
          <cell r="L2" t="str">
            <v>금  액</v>
          </cell>
        </row>
      </sheetData>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기자재"/>
      <sheetName val="기계설치"/>
      <sheetName val="배관공사"/>
      <sheetName val="시운전"/>
      <sheetName val="기계단가"/>
      <sheetName val="배관단가"/>
      <sheetName val="일위"/>
    </sheetNames>
    <sheetDataSet>
      <sheetData sheetId="0">
        <row r="1">
          <cell r="A1" t="str">
            <v>종     별</v>
          </cell>
          <cell r="B1" t="str">
            <v>규   격</v>
          </cell>
          <cell r="C1" t="str">
            <v>수량</v>
          </cell>
          <cell r="D1" t="str">
            <v>단위</v>
          </cell>
          <cell r="E1" t="str">
            <v>총</v>
          </cell>
          <cell r="F1" t="str">
            <v>액</v>
          </cell>
          <cell r="G1" t="str">
            <v>재</v>
          </cell>
          <cell r="H1" t="str">
            <v>료           비</v>
          </cell>
          <cell r="I1" t="str">
            <v>노</v>
          </cell>
          <cell r="J1" t="str">
            <v>무          비</v>
          </cell>
          <cell r="K1" t="str">
            <v xml:space="preserve">경 </v>
          </cell>
          <cell r="L1" t="str">
            <v>비</v>
          </cell>
          <cell r="M1" t="str">
            <v>비 고</v>
          </cell>
        </row>
        <row r="2">
          <cell r="E2" t="str">
            <v>단  가</v>
          </cell>
          <cell r="F2" t="str">
            <v>금  액</v>
          </cell>
          <cell r="G2" t="str">
            <v>단  가</v>
          </cell>
          <cell r="H2" t="str">
            <v>금  액</v>
          </cell>
          <cell r="I2" t="str">
            <v>단  가</v>
          </cell>
          <cell r="J2" t="str">
            <v>금  액</v>
          </cell>
          <cell r="K2" t="str">
            <v>단  가</v>
          </cell>
          <cell r="L2" t="str">
            <v>금  액</v>
          </cell>
        </row>
      </sheetData>
      <sheetData sheetId="1"/>
      <sheetData sheetId="2"/>
      <sheetData sheetId="3"/>
      <sheetData sheetId="4"/>
      <sheetData sheetId="5"/>
      <sheetData sheetId="6"/>
      <sheetData sheetId="7"/>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기초단가"/>
      <sheetName val="코드표"/>
      <sheetName val="집계표"/>
      <sheetName val="광양전기"/>
      <sheetName val="관거공사비"/>
      <sheetName val="Macro1"/>
      <sheetName val="Macro3"/>
      <sheetName val="Macro2"/>
      <sheetName val="단가산출"/>
      <sheetName val="인상효1"/>
      <sheetName val="45,46"/>
      <sheetName val="입력"/>
      <sheetName val="을지"/>
      <sheetName val="9GNG운반"/>
      <sheetName val="인건비"/>
      <sheetName val="P.M 별"/>
      <sheetName val="Y-WORK"/>
      <sheetName val="표지"/>
      <sheetName val="기초코드"/>
      <sheetName val="Sheet1 (2)"/>
      <sheetName val="노무비"/>
      <sheetName val="일위대가표"/>
      <sheetName val="마산방향"/>
      <sheetName val="진주방향"/>
      <sheetName val="수토공단위당"/>
      <sheetName val="인건비 "/>
      <sheetName val="기계단가"/>
      <sheetName val="노임"/>
      <sheetName val="내역서"/>
      <sheetName val="99 조정금액"/>
      <sheetName val="관급자재"/>
      <sheetName val="C-노임단가"/>
      <sheetName val="Total"/>
      <sheetName val="산출내역서집계표"/>
      <sheetName val="밸브설치"/>
      <sheetName val="#REF"/>
      <sheetName val="6PILE  (돌출)"/>
      <sheetName val="자재"/>
      <sheetName val="건공요율"/>
      <sheetName val="식재인부"/>
      <sheetName val="일위대가(계측기설치)"/>
      <sheetName val="식재수량표"/>
      <sheetName val="값"/>
      <sheetName val="Sheet1"/>
      <sheetName val="제품표준규격"/>
      <sheetName val="사용자정의"/>
      <sheetName val="적용건축"/>
      <sheetName val="일반수량총괄집계"/>
      <sheetName val="FAB별"/>
      <sheetName val="2. 종합시운전비"/>
      <sheetName val="자재단가"/>
      <sheetName val="시운전연료"/>
      <sheetName val="일위대가_가설_"/>
      <sheetName val="기시공토적"/>
      <sheetName val="확약서"/>
      <sheetName val="교통대책내역"/>
      <sheetName val="터파기및재료"/>
      <sheetName val="부대내역"/>
      <sheetName val="할증"/>
      <sheetName val="BID"/>
      <sheetName val="일반공사"/>
      <sheetName val="DATE"/>
      <sheetName val="수자재단위당"/>
      <sheetName val="빗물받이(910-510-410)"/>
      <sheetName val="총괄"/>
      <sheetName val="단가산출서"/>
      <sheetName val="DATA"/>
      <sheetName val="이름정의"/>
      <sheetName val="신규보류입력"/>
      <sheetName val="간지"/>
      <sheetName val="데리네이타현황"/>
      <sheetName val="단위수량"/>
      <sheetName val="갑지"/>
      <sheetName val="新철폐복2"/>
      <sheetName val="新철폐복3"/>
      <sheetName val="新철폐복"/>
      <sheetName val="개인별조서"/>
      <sheetName val="집계표(수배전제조구매)"/>
      <sheetName val="기초자료"/>
      <sheetName val="자료(통합)"/>
      <sheetName val="대상공사(조달청)"/>
      <sheetName val="중기일위대가"/>
      <sheetName val="설계예산"/>
      <sheetName val="사  업  비  수  지  예  산  서"/>
      <sheetName val="타공종이기"/>
      <sheetName val="E총15"/>
      <sheetName val="총집계표"/>
      <sheetName val="내역"/>
      <sheetName val="공비대비"/>
      <sheetName val="맨홀수량"/>
      <sheetName val="내역서 (2)"/>
      <sheetName val="단가"/>
      <sheetName val="제경비최종"/>
      <sheetName val="1-4일위대가목차"/>
      <sheetName val="대치판정"/>
      <sheetName val="철거산출근거"/>
      <sheetName val="5.정산서"/>
      <sheetName val="현황산출서"/>
      <sheetName val="7도장"/>
      <sheetName val="대창(장성)"/>
      <sheetName val="목차임시"/>
      <sheetName val="견적대비"/>
      <sheetName val="감시제어"/>
      <sheetName val="8.수량산출 (2)"/>
      <sheetName val="설비비2"/>
      <sheetName val="설비비3"/>
      <sheetName val="설비비5"/>
      <sheetName val="설비비6"/>
      <sheetName val="설비비1"/>
      <sheetName val="공통자료"/>
      <sheetName val="설계서"/>
      <sheetName val="본서하반기"/>
      <sheetName val="하반기(지구대)"/>
      <sheetName val="단가 및 재료비"/>
      <sheetName val="단가표"/>
      <sheetName val="개소별수량산출"/>
      <sheetName val="청 구"/>
      <sheetName val="표지 (2)"/>
      <sheetName val="수량산출서-2"/>
      <sheetName val="건축"/>
      <sheetName val="사원등록"/>
      <sheetName val="호봉 (2)"/>
      <sheetName val="8.식재일위"/>
      <sheetName val="B시설가격"/>
      <sheetName val="2공구자재집"/>
      <sheetName val="덕전리"/>
      <sheetName val="상불"/>
      <sheetName val="집계"/>
      <sheetName val="수량산출"/>
      <sheetName val="CABLE SIZE-1"/>
      <sheetName val="일위대가"/>
      <sheetName val="시설일위"/>
      <sheetName val="조명일위"/>
      <sheetName val="바닥"/>
      <sheetName val="시중노임"/>
      <sheetName val="시중노임단가"/>
      <sheetName val="설계개요"/>
      <sheetName val="교대(A1)"/>
      <sheetName val="직노"/>
      <sheetName val="Sheet2"/>
      <sheetName val="예비비계산표"/>
      <sheetName val="플랜트 설치"/>
      <sheetName val="48평단가"/>
      <sheetName val="57단가"/>
      <sheetName val="54평단가"/>
      <sheetName val="66평단가"/>
      <sheetName val="61단가"/>
      <sheetName val="89평단가"/>
      <sheetName val="84평단가"/>
      <sheetName val="본부장"/>
      <sheetName val="총괄내역서"/>
      <sheetName val="소방"/>
      <sheetName val="주요재료비(원본)"/>
      <sheetName val="조건"/>
      <sheetName val="마산월령동골조물량변경"/>
      <sheetName val="기계설비-물가변동"/>
      <sheetName val="가시설흙막이"/>
      <sheetName val="투찰추정"/>
      <sheetName val="2공종별예산조서"/>
      <sheetName val="본선"/>
      <sheetName val="MAIN"/>
      <sheetName val="2002하반기노임기준"/>
      <sheetName val="자재비"/>
      <sheetName val="1차네트공정"/>
      <sheetName val="사리부설"/>
      <sheetName val="맨홀수량산출"/>
      <sheetName val="Data&amp;Result"/>
      <sheetName val="개략공사비"/>
      <sheetName val="_산근2_"/>
      <sheetName val="정산"/>
      <sheetName val="Macro(조도)"/>
      <sheetName val="퍼스트"/>
      <sheetName val="예총"/>
      <sheetName val="단가조사"/>
      <sheetName val="참고자료"/>
      <sheetName val="간선계산"/>
      <sheetName val="내역서(을) "/>
      <sheetName val="2공구산출내역"/>
      <sheetName val="기자재수량"/>
      <sheetName val="식재일위"/>
      <sheetName val="일위목록"/>
      <sheetName val="총괄내역"/>
      <sheetName val="기초일위"/>
      <sheetName val="원가"/>
      <sheetName val="토공집계표"/>
      <sheetName val="관접합및부설"/>
      <sheetName val="복구신대가"/>
      <sheetName val="계약내역"/>
      <sheetName val="입찰"/>
      <sheetName val="현경"/>
      <sheetName val="원리금소스"/>
      <sheetName val="종배수관면벽신"/>
      <sheetName val="차액보증"/>
      <sheetName val="일위"/>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접"/>
      <sheetName val="일위대가(가설)"/>
      <sheetName val="내역서"/>
      <sheetName val="입찰"/>
      <sheetName val="현경"/>
      <sheetName val="내역"/>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총공사비"/>
      <sheetName val="원가계산서"/>
      <sheetName val="관급자재비"/>
      <sheetName val="(기자재비)"/>
      <sheetName val="사급자재비"/>
      <sheetName val="기자재설치비"/>
      <sheetName val="기자재설치비산출서"/>
      <sheetName val="배관자재(단가조사서)"/>
      <sheetName val="배관자재비"/>
      <sheetName val="배관설치비"/>
      <sheetName val="종합시운전비"/>
      <sheetName val="일위대가(1)"/>
      <sheetName val="일위대가(2)"/>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경비"/>
      <sheetName val="공사원가"/>
      <sheetName val="내역서"/>
      <sheetName val="갑지"/>
      <sheetName val="계약서"/>
      <sheetName val="변경물량"/>
    </sheetNames>
    <sheetDataSet>
      <sheetData sheetId="0" refreshError="1"/>
      <sheetData sheetId="1" refreshError="1"/>
      <sheetData sheetId="2"/>
      <sheetData sheetId="3" refreshError="1"/>
      <sheetData sheetId="4" refreshError="1"/>
      <sheetData sheetId="5"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공사비예산서"/>
      <sheetName val="재료비"/>
      <sheetName val="노무비"/>
      <sheetName val="일위대가 "/>
      <sheetName val="품셈"/>
      <sheetName val="고동,고철"/>
      <sheetName val="견적비교(수배전반)"/>
      <sheetName val="견적비교(조명기구)"/>
      <sheetName val="산출총괄표"/>
      <sheetName val="집계표"/>
      <sheetName val="기성율 산출"/>
      <sheetName val="익산설계"/>
    </sheetNames>
    <definedNames>
      <definedName name="이윤" refersTo="#REF!"/>
    </defined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3,4월보험료참조)"/>
      <sheetName val="지급내역(총괄)"/>
      <sheetName val="산출내역(5월)"/>
      <sheetName val="근무인원"/>
      <sheetName val="산출내역(3,4월미지급정산)"/>
      <sheetName val="근무인원 (2)"/>
      <sheetName val="지급내역(총괄2)"/>
      <sheetName val="지출결의서"/>
      <sheetName val="GIAN"/>
      <sheetName val="Sheet1"/>
      <sheetName val="J"/>
      <sheetName val="XX"/>
      <sheetName val="산출내역(총무과제출)"/>
      <sheetName val="산출내역(5월) (2)"/>
      <sheetName val="산출내역(3,4월미지급정산) (2)"/>
      <sheetName val="보험료환불조치"/>
      <sheetName val="의료보험료정산"/>
      <sheetName val="의료보험료개인별지급내역"/>
    </sheetNames>
    <sheetDataSet>
      <sheetData sheetId="0"/>
      <sheetData sheetId="1"/>
      <sheetData sheetId="2"/>
      <sheetData sheetId="3"/>
      <sheetData sheetId="4"/>
      <sheetData sheetId="5"/>
      <sheetData sheetId="6"/>
      <sheetData sheetId="7"/>
      <sheetData sheetId="8"/>
      <sheetData sheetId="9"/>
      <sheetData sheetId="10">
        <row r="3">
          <cell r="A3" t="str">
            <v>측  량  원</v>
          </cell>
          <cell r="B3">
            <v>32000</v>
          </cell>
        </row>
        <row r="4">
          <cell r="A4" t="str">
            <v>측량 보조원</v>
          </cell>
          <cell r="B4">
            <v>25000</v>
          </cell>
        </row>
        <row r="5">
          <cell r="A5" t="str">
            <v>안 전 요 원</v>
          </cell>
          <cell r="B5">
            <v>25000</v>
          </cell>
        </row>
        <row r="6">
          <cell r="A6" t="str">
            <v>탐  사  원</v>
          </cell>
          <cell r="B6">
            <v>28000</v>
          </cell>
        </row>
        <row r="7">
          <cell r="A7" t="str">
            <v>탐사 보조원</v>
          </cell>
          <cell r="B7">
            <v>25000</v>
          </cell>
        </row>
        <row r="8">
          <cell r="A8" t="str">
            <v>안 전 요 원</v>
          </cell>
          <cell r="B8">
            <v>25000</v>
          </cell>
        </row>
        <row r="9">
          <cell r="A9" t="str">
            <v>계량기조사원</v>
          </cell>
          <cell r="B9">
            <v>28000</v>
          </cell>
        </row>
        <row r="10">
          <cell r="A10" t="str">
            <v>계량기조사원</v>
          </cell>
          <cell r="B10">
            <v>28000</v>
          </cell>
        </row>
        <row r="11">
          <cell r="A11" t="str">
            <v>도면 정리원</v>
          </cell>
          <cell r="B11">
            <v>28000</v>
          </cell>
        </row>
        <row r="12">
          <cell r="A12" t="str">
            <v>전 산 요 원</v>
          </cell>
          <cell r="B12">
            <v>25000</v>
          </cell>
        </row>
        <row r="13">
          <cell r="A13" t="str">
            <v>속성대장정리원</v>
          </cell>
          <cell r="B13">
            <v>28000</v>
          </cell>
        </row>
      </sheetData>
      <sheetData sheetId="11"/>
      <sheetData sheetId="12"/>
      <sheetData sheetId="13"/>
      <sheetData sheetId="14"/>
      <sheetData sheetId="15"/>
      <sheetData sheetId="16"/>
      <sheetData sheetId="17"/>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전파크"/>
      <sheetName val="원가계산서"/>
      <sheetName val="시화점실행"/>
    </sheetNames>
    <definedNames>
      <definedName name="인쇄1" refersTo="#REF!"/>
    </definedNames>
    <sheetDataSet>
      <sheetData sheetId="0" refreshError="1"/>
      <sheetData sheetId="1" refreshError="1"/>
      <sheetData sheetId="2"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청남제100%"/>
      <sheetName val="쌍치제100%"/>
      <sheetName val="대신제100%"/>
      <sheetName val="우성제100%"/>
      <sheetName val="인양제100%"/>
      <sheetName val="전체"/>
      <sheetName val="구미제100%"/>
      <sheetName val="개수정렬"/>
      <sheetName val="1유리"/>
      <sheetName val="현장관리비"/>
      <sheetName val="엘리베이터설치공사"/>
      <sheetName val="J"/>
      <sheetName val="퍼스트"/>
      <sheetName val="집계표"/>
      <sheetName val="1,2공구원가계산서"/>
      <sheetName val="2공구산출내역"/>
      <sheetName val="1공구산출내역서"/>
      <sheetName val="Macro2"/>
      <sheetName val="Macro1"/>
      <sheetName val="산출내역서집계표"/>
      <sheetName val="이티입력"/>
      <sheetName val="설변공종별"/>
      <sheetName val="설변조정내역"/>
      <sheetName val="건기토원가"/>
      <sheetName val="건축원가"/>
      <sheetName val="토목원가"/>
      <sheetName val="기계원가"/>
      <sheetName val="건축집계"/>
      <sheetName val="건축내역"/>
      <sheetName val="토목내역"/>
      <sheetName val="기계내역"/>
      <sheetName val="표지"/>
      <sheetName val="실행철강하도"/>
      <sheetName val="가스"/>
      <sheetName val="주방환기"/>
      <sheetName val="일위"/>
      <sheetName val="22인공"/>
      <sheetName val="일위대가"/>
      <sheetName val="산수배수"/>
    </sheetNames>
    <sheetDataSet>
      <sheetData sheetId="0"/>
      <sheetData sheetId="1"/>
      <sheetData sheetId="2"/>
      <sheetData sheetId="3"/>
      <sheetData sheetId="4"/>
      <sheetData sheetId="5" refreshError="1">
        <row r="1">
          <cell r="B1" t="str">
            <v>공종명</v>
          </cell>
          <cell r="C1" t="str">
            <v>규격</v>
          </cell>
          <cell r="D1" t="str">
            <v>수량</v>
          </cell>
          <cell r="E1" t="str">
            <v>단위</v>
          </cell>
          <cell r="F1" t="str">
            <v>재료비</v>
          </cell>
          <cell r="G1" t="str">
            <v>노무비</v>
          </cell>
          <cell r="H1" t="str">
            <v>경비</v>
          </cell>
        </row>
        <row r="2">
          <cell r="F2" t="str">
            <v>단가</v>
          </cell>
          <cell r="G2" t="str">
            <v>단가</v>
          </cell>
          <cell r="H2" t="str">
            <v>단가</v>
          </cell>
        </row>
        <row r="3">
          <cell r="B3" t="str">
            <v>인양제개수공사설계예산서</v>
          </cell>
        </row>
        <row r="4">
          <cell r="B4" t="str">
            <v>1.도급액</v>
          </cell>
        </row>
        <row r="5">
          <cell r="B5" t="str">
            <v>(1)순공사비</v>
          </cell>
        </row>
        <row r="6">
          <cell r="B6" t="str">
            <v>가)직접공사비</v>
          </cell>
        </row>
        <row r="7">
          <cell r="B7" t="str">
            <v>1)축제공</v>
          </cell>
        </row>
        <row r="8">
          <cell r="B8" t="str">
            <v>2)호안공</v>
          </cell>
        </row>
        <row r="9">
          <cell r="B9" t="str">
            <v>3)구조물공</v>
          </cell>
        </row>
        <row r="10">
          <cell r="B10" t="str">
            <v>4)부체도으로공</v>
          </cell>
        </row>
        <row r="11">
          <cell r="B11" t="str">
            <v>5)부대공</v>
          </cell>
        </row>
        <row r="12">
          <cell r="B12" t="str">
            <v>6)사급자재대</v>
          </cell>
        </row>
        <row r="13">
          <cell r="B13" t="str">
            <v>나)간접노무비</v>
          </cell>
        </row>
        <row r="14">
          <cell r="B14" t="str">
            <v>다)산재보험료</v>
          </cell>
        </row>
        <row r="15">
          <cell r="B15" t="str">
            <v>라)안전관리비</v>
          </cell>
        </row>
        <row r="16">
          <cell r="B16" t="str">
            <v>마)기타경비</v>
          </cell>
        </row>
        <row r="17">
          <cell r="B17" t="str">
            <v>바)고용보험료</v>
          </cell>
        </row>
        <row r="18">
          <cell r="B18" t="str">
            <v>사)퇴직공제부금비</v>
          </cell>
        </row>
        <row r="19">
          <cell r="B19" t="str">
            <v>(2)일반관리비</v>
          </cell>
        </row>
        <row r="20">
          <cell r="B20" t="str">
            <v>(3)이윤</v>
          </cell>
        </row>
        <row r="21">
          <cell r="B21" t="str">
            <v>(4)폐기물처리비</v>
          </cell>
        </row>
        <row r="22">
          <cell r="B22" t="str">
            <v>가.공급이액</v>
          </cell>
        </row>
        <row r="23">
          <cell r="B23" t="str">
            <v>나.부이이치세</v>
          </cell>
        </row>
        <row r="24">
          <cell r="B24" t="str">
            <v>(3)이윤</v>
          </cell>
        </row>
        <row r="25">
          <cell r="B25" t="str">
            <v>(3)이윤</v>
          </cell>
        </row>
        <row r="26">
          <cell r="B26" t="str">
            <v>(4).사급자재대</v>
          </cell>
        </row>
        <row r="27">
          <cell r="B27" t="str">
            <v>(4)기타공</v>
          </cell>
        </row>
        <row r="28">
          <cell r="B28" t="str">
            <v>(4)종단BOX,옹벽,세월교공</v>
          </cell>
        </row>
        <row r="29">
          <cell r="B29" t="str">
            <v>(4)종배수통관공</v>
          </cell>
        </row>
        <row r="30">
          <cell r="B30" t="str">
            <v>(4)폐기물처리비</v>
          </cell>
        </row>
        <row r="31">
          <cell r="B31" t="str">
            <v>(4)폐기물처리비</v>
          </cell>
        </row>
        <row r="32">
          <cell r="B32" t="str">
            <v>(4)폐기물처리비</v>
          </cell>
        </row>
        <row r="33">
          <cell r="B33" t="str">
            <v>(5).폐기물수수료</v>
          </cell>
        </row>
        <row r="34">
          <cell r="B34" t="str">
            <v>(5)용수로공</v>
          </cell>
        </row>
        <row r="35">
          <cell r="B35" t="str">
            <v>01)기존구조물철거공</v>
          </cell>
        </row>
        <row r="36">
          <cell r="B36" t="str">
            <v>01)기존구조물철거공</v>
          </cell>
        </row>
        <row r="37">
          <cell r="B37" t="str">
            <v>01)토공</v>
          </cell>
        </row>
        <row r="38">
          <cell r="B38" t="str">
            <v>01)토공</v>
          </cell>
        </row>
        <row r="39">
          <cell r="B39" t="str">
            <v>01)토공</v>
          </cell>
        </row>
        <row r="40">
          <cell r="B40" t="str">
            <v>01)토공</v>
          </cell>
        </row>
        <row r="41">
          <cell r="B41" t="str">
            <v>01)토공</v>
          </cell>
        </row>
        <row r="42">
          <cell r="B42" t="str">
            <v>01)합판거푸집</v>
          </cell>
          <cell r="C42" t="str">
            <v>3회(0∼7M)</v>
          </cell>
          <cell r="D42">
            <v>215</v>
          </cell>
          <cell r="E42" t="str">
            <v>M2</v>
          </cell>
          <cell r="F42">
            <v>5002</v>
          </cell>
          <cell r="G42">
            <v>12713</v>
          </cell>
        </row>
        <row r="43">
          <cell r="B43" t="str">
            <v>인양제개수공사설계예산내역서</v>
          </cell>
          <cell r="C43" t="str">
            <v>3회(0∼7M)</v>
          </cell>
          <cell r="D43">
            <v>1065</v>
          </cell>
          <cell r="E43" t="str">
            <v>M2</v>
          </cell>
          <cell r="F43">
            <v>5002</v>
          </cell>
          <cell r="G43">
            <v>12713</v>
          </cell>
        </row>
        <row r="44">
          <cell r="B44" t="str">
            <v>1.인양지구</v>
          </cell>
          <cell r="C44" t="str">
            <v>3회(0∼7M)</v>
          </cell>
          <cell r="D44">
            <v>1067</v>
          </cell>
          <cell r="E44" t="str">
            <v>M2</v>
          </cell>
          <cell r="F44">
            <v>5002</v>
          </cell>
          <cell r="G44">
            <v>12713</v>
          </cell>
        </row>
        <row r="45">
          <cell r="B45" t="str">
            <v>가.축제공</v>
          </cell>
        </row>
        <row r="46">
          <cell r="B46" t="str">
            <v>성토(1)</v>
          </cell>
          <cell r="C46" t="str">
            <v>BH(1.0)+DT(15)+BD(19)</v>
          </cell>
          <cell r="D46">
            <v>144280</v>
          </cell>
          <cell r="E46" t="str">
            <v>M3</v>
          </cell>
          <cell r="F46">
            <v>1147</v>
          </cell>
          <cell r="G46">
            <v>1256</v>
          </cell>
          <cell r="H46">
            <v>1434</v>
          </cell>
        </row>
        <row r="47">
          <cell r="B47" t="str">
            <v>성토(2)</v>
          </cell>
          <cell r="C47" t="str">
            <v>BH(1.0)+DT(15)+BD(19)</v>
          </cell>
          <cell r="D47">
            <v>137094</v>
          </cell>
          <cell r="E47" t="str">
            <v>M3</v>
          </cell>
          <cell r="F47">
            <v>1147</v>
          </cell>
          <cell r="G47">
            <v>1256</v>
          </cell>
          <cell r="H47">
            <v>1434</v>
          </cell>
        </row>
        <row r="48">
          <cell r="B48" t="str">
            <v>성토(3)</v>
          </cell>
          <cell r="C48" t="str">
            <v>BH(1.0)+DT(15)+BD(19)</v>
          </cell>
          <cell r="D48">
            <v>248221</v>
          </cell>
          <cell r="E48" t="str">
            <v>M3</v>
          </cell>
          <cell r="F48">
            <v>1147</v>
          </cell>
          <cell r="G48">
            <v>1256</v>
          </cell>
          <cell r="H48">
            <v>1434</v>
          </cell>
        </row>
        <row r="49">
          <cell r="B49" t="str">
            <v>잔토유용</v>
          </cell>
          <cell r="C49" t="str">
            <v>B/D</v>
          </cell>
          <cell r="D49">
            <v>6510</v>
          </cell>
          <cell r="E49" t="str">
            <v>M3</v>
          </cell>
          <cell r="F49">
            <v>288</v>
          </cell>
          <cell r="G49">
            <v>371</v>
          </cell>
          <cell r="H49">
            <v>473</v>
          </cell>
        </row>
        <row r="50">
          <cell r="B50" t="str">
            <v>줄떼</v>
          </cell>
          <cell r="D50">
            <v>81147</v>
          </cell>
          <cell r="E50" t="str">
            <v>M2</v>
          </cell>
          <cell r="F50">
            <v>613</v>
          </cell>
          <cell r="G50">
            <v>2370</v>
          </cell>
        </row>
        <row r="51">
          <cell r="B51" t="str">
            <v>표토제거</v>
          </cell>
          <cell r="D51">
            <v>12503</v>
          </cell>
          <cell r="E51" t="str">
            <v>M2</v>
          </cell>
          <cell r="F51">
            <v>51</v>
          </cell>
          <cell r="G51">
            <v>59</v>
          </cell>
          <cell r="H51">
            <v>67</v>
          </cell>
        </row>
        <row r="52">
          <cell r="B52" t="str">
            <v>면고르기(인력)</v>
          </cell>
          <cell r="C52" t="str">
            <v>성토면</v>
          </cell>
          <cell r="D52">
            <v>186939</v>
          </cell>
          <cell r="E52" t="str">
            <v>M2</v>
          </cell>
          <cell r="G52">
            <v>652</v>
          </cell>
        </row>
        <row r="53">
          <cell r="B53" t="str">
            <v>면고르기(인력)</v>
          </cell>
          <cell r="C53" t="str">
            <v>절토면</v>
          </cell>
          <cell r="D53">
            <v>24564</v>
          </cell>
          <cell r="E53" t="str">
            <v>M2</v>
          </cell>
          <cell r="F53">
            <v>42</v>
          </cell>
          <cell r="G53">
            <v>1443</v>
          </cell>
          <cell r="H53">
            <v>69</v>
          </cell>
        </row>
        <row r="54">
          <cell r="B54" t="str">
            <v>비탈규준틀</v>
          </cell>
          <cell r="D54">
            <v>642</v>
          </cell>
          <cell r="E54" t="str">
            <v>개소</v>
          </cell>
          <cell r="F54">
            <v>4155</v>
          </cell>
          <cell r="G54">
            <v>18907</v>
          </cell>
        </row>
        <row r="55">
          <cell r="B55" t="str">
            <v>하천경계말뚝</v>
          </cell>
          <cell r="C55" t="str">
            <v>6개월(0∼30M)</v>
          </cell>
          <cell r="D55">
            <v>107</v>
          </cell>
          <cell r="E55" t="str">
            <v>개</v>
          </cell>
          <cell r="F55">
            <v>3548</v>
          </cell>
          <cell r="G55">
            <v>6542</v>
          </cell>
        </row>
        <row r="56">
          <cell r="B56" t="str">
            <v>나.호안공</v>
          </cell>
          <cell r="C56" t="str">
            <v>6개월(0∼30M)</v>
          </cell>
          <cell r="D56">
            <v>245</v>
          </cell>
          <cell r="E56" t="str">
            <v>M2</v>
          </cell>
          <cell r="F56">
            <v>1391</v>
          </cell>
          <cell r="G56">
            <v>6614</v>
          </cell>
        </row>
        <row r="57">
          <cell r="B57" t="str">
            <v>브럭붙임</v>
          </cell>
          <cell r="C57" t="str">
            <v>40x25x12</v>
          </cell>
          <cell r="D57">
            <v>84439</v>
          </cell>
          <cell r="E57" t="str">
            <v>M2</v>
          </cell>
          <cell r="F57">
            <v>1391</v>
          </cell>
          <cell r="G57">
            <v>8610</v>
          </cell>
        </row>
        <row r="58">
          <cell r="B58" t="str">
            <v>천단몰탈</v>
          </cell>
          <cell r="C58">
            <v>4.4444444444444446E-2</v>
          </cell>
          <cell r="D58">
            <v>101</v>
          </cell>
          <cell r="E58" t="str">
            <v>M3</v>
          </cell>
          <cell r="F58">
            <v>1391</v>
          </cell>
          <cell r="G58">
            <v>30924</v>
          </cell>
        </row>
        <row r="59">
          <cell r="B59" t="str">
            <v>터파기(기계70%+인력30%)</v>
          </cell>
          <cell r="C59" t="str">
            <v>3개월(0∼30M)</v>
          </cell>
          <cell r="D59">
            <v>2808</v>
          </cell>
          <cell r="E59" t="str">
            <v>M3</v>
          </cell>
          <cell r="F59">
            <v>74</v>
          </cell>
          <cell r="G59">
            <v>2280</v>
          </cell>
          <cell r="H59">
            <v>200</v>
          </cell>
        </row>
        <row r="60">
          <cell r="B60" t="str">
            <v>되메우기(기계50%+인력50%)</v>
          </cell>
          <cell r="C60" t="str">
            <v>호안공</v>
          </cell>
          <cell r="D60">
            <v>2360</v>
          </cell>
          <cell r="E60" t="str">
            <v>M3</v>
          </cell>
          <cell r="F60">
            <v>55</v>
          </cell>
          <cell r="G60">
            <v>1883</v>
          </cell>
          <cell r="H60">
            <v>151</v>
          </cell>
        </row>
        <row r="61">
          <cell r="B61" t="str">
            <v>FILTERMAT</v>
          </cell>
          <cell r="C61" t="str">
            <v>복잡</v>
          </cell>
          <cell r="D61">
            <v>90072</v>
          </cell>
          <cell r="E61" t="str">
            <v>M2</v>
          </cell>
          <cell r="F61">
            <v>2000</v>
          </cell>
          <cell r="G61">
            <v>154</v>
          </cell>
        </row>
        <row r="62">
          <cell r="B62" t="str">
            <v>사석</v>
          </cell>
          <cell r="C62" t="str">
            <v>복잡</v>
          </cell>
          <cell r="D62">
            <v>4979</v>
          </cell>
          <cell r="E62" t="str">
            <v>M3</v>
          </cell>
          <cell r="F62">
            <v>9000</v>
          </cell>
          <cell r="G62">
            <v>349613</v>
          </cell>
        </row>
        <row r="63">
          <cell r="B63" t="str">
            <v>돌망태</v>
          </cell>
          <cell r="C63" t="str">
            <v>신설#8-타.450x950</v>
          </cell>
          <cell r="D63">
            <v>3535</v>
          </cell>
          <cell r="E63" t="str">
            <v>M2</v>
          </cell>
          <cell r="F63">
            <v>243</v>
          </cell>
          <cell r="G63">
            <v>7215</v>
          </cell>
          <cell r="H63">
            <v>398</v>
          </cell>
        </row>
        <row r="64">
          <cell r="B64" t="str">
            <v>다.구조물공</v>
          </cell>
          <cell r="C64" t="str">
            <v>토사</v>
          </cell>
          <cell r="D64">
            <v>108</v>
          </cell>
          <cell r="E64" t="str">
            <v>M3</v>
          </cell>
          <cell r="F64">
            <v>243</v>
          </cell>
          <cell r="G64">
            <v>312</v>
          </cell>
          <cell r="H64">
            <v>398</v>
          </cell>
        </row>
        <row r="65">
          <cell r="B65" t="str">
            <v>(1)배수문공</v>
          </cell>
          <cell r="C65" t="str">
            <v>6개월(0∼3.5M)</v>
          </cell>
          <cell r="D65">
            <v>37</v>
          </cell>
          <cell r="E65" t="str">
            <v>공M3</v>
          </cell>
          <cell r="F65">
            <v>339</v>
          </cell>
          <cell r="G65">
            <v>6021</v>
          </cell>
        </row>
        <row r="66">
          <cell r="B66" t="str">
            <v>터파기(기계70%+인력30%)</v>
          </cell>
          <cell r="C66" t="str">
            <v>0∼1M</v>
          </cell>
          <cell r="D66">
            <v>4097</v>
          </cell>
          <cell r="E66" t="str">
            <v>M3</v>
          </cell>
          <cell r="F66">
            <v>74</v>
          </cell>
          <cell r="G66">
            <v>2280</v>
          </cell>
          <cell r="H66">
            <v>200</v>
          </cell>
        </row>
        <row r="67">
          <cell r="B67" t="str">
            <v>터파기(기계70%+인력30%)</v>
          </cell>
          <cell r="C67" t="str">
            <v>1∼2M</v>
          </cell>
          <cell r="D67">
            <v>422</v>
          </cell>
          <cell r="E67" t="str">
            <v>M3</v>
          </cell>
          <cell r="F67">
            <v>74</v>
          </cell>
          <cell r="G67">
            <v>3002</v>
          </cell>
          <cell r="H67">
            <v>200</v>
          </cell>
        </row>
        <row r="68">
          <cell r="B68" t="str">
            <v>터파기(기계70%+인력30%)</v>
          </cell>
          <cell r="C68" t="str">
            <v>2∼3M</v>
          </cell>
          <cell r="D68">
            <v>78</v>
          </cell>
          <cell r="E68" t="str">
            <v>M3</v>
          </cell>
          <cell r="F68">
            <v>74</v>
          </cell>
          <cell r="G68">
            <v>3723</v>
          </cell>
          <cell r="H68">
            <v>200</v>
          </cell>
        </row>
        <row r="69">
          <cell r="B69" t="str">
            <v>터파기(기계70%+인력30%)</v>
          </cell>
          <cell r="C69" t="str">
            <v>수중0∼1M</v>
          </cell>
          <cell r="D69">
            <v>321</v>
          </cell>
          <cell r="E69" t="str">
            <v>M3</v>
          </cell>
          <cell r="F69">
            <v>74</v>
          </cell>
          <cell r="G69">
            <v>4560</v>
          </cell>
          <cell r="H69">
            <v>200</v>
          </cell>
        </row>
        <row r="70">
          <cell r="B70" t="str">
            <v>터파기(기계70%+인력30%)</v>
          </cell>
          <cell r="C70" t="str">
            <v>수중1∼2M</v>
          </cell>
          <cell r="D70">
            <v>24</v>
          </cell>
          <cell r="E70" t="str">
            <v>M3</v>
          </cell>
          <cell r="F70">
            <v>74</v>
          </cell>
          <cell r="G70">
            <v>6004</v>
          </cell>
          <cell r="H70">
            <v>200</v>
          </cell>
        </row>
        <row r="71">
          <cell r="B71" t="str">
            <v>되메우기(기계50%+인력50%)</v>
          </cell>
          <cell r="C71" t="str">
            <v>구조물공</v>
          </cell>
          <cell r="D71">
            <v>4086</v>
          </cell>
          <cell r="E71" t="str">
            <v>M3</v>
          </cell>
          <cell r="F71">
            <v>44</v>
          </cell>
          <cell r="G71">
            <v>1850</v>
          </cell>
          <cell r="H71">
            <v>120</v>
          </cell>
        </row>
        <row r="72">
          <cell r="B72" t="str">
            <v>레미콘타설(철근구조물)</v>
          </cell>
          <cell r="C72" t="str">
            <v>25-240-8</v>
          </cell>
          <cell r="D72">
            <v>778</v>
          </cell>
          <cell r="E72" t="str">
            <v>M3</v>
          </cell>
          <cell r="F72">
            <v>202</v>
          </cell>
          <cell r="G72">
            <v>20552</v>
          </cell>
          <cell r="H72">
            <v>322</v>
          </cell>
        </row>
        <row r="73">
          <cell r="B73" t="str">
            <v>레미콘타설(무근구조물)</v>
          </cell>
          <cell r="C73" t="str">
            <v>40-180-8</v>
          </cell>
          <cell r="D73">
            <v>77</v>
          </cell>
          <cell r="E73" t="str">
            <v>M3</v>
          </cell>
          <cell r="G73">
            <v>18619</v>
          </cell>
        </row>
        <row r="74">
          <cell r="B74" t="str">
            <v>합판거푸집</v>
          </cell>
          <cell r="C74" t="str">
            <v>합판2회</v>
          </cell>
          <cell r="D74">
            <v>543</v>
          </cell>
          <cell r="E74" t="str">
            <v>M2</v>
          </cell>
          <cell r="F74">
            <v>6185</v>
          </cell>
          <cell r="G74">
            <v>16220</v>
          </cell>
        </row>
        <row r="75">
          <cell r="B75" t="str">
            <v>합판거푸집</v>
          </cell>
          <cell r="C75" t="str">
            <v>합판3회</v>
          </cell>
          <cell r="D75">
            <v>2118</v>
          </cell>
          <cell r="E75" t="str">
            <v>M2</v>
          </cell>
          <cell r="F75">
            <v>5002</v>
          </cell>
          <cell r="G75">
            <v>12713</v>
          </cell>
        </row>
        <row r="76">
          <cell r="B76" t="str">
            <v>합판거푸집</v>
          </cell>
          <cell r="C76" t="str">
            <v>합판6회</v>
          </cell>
          <cell r="D76">
            <v>30</v>
          </cell>
          <cell r="E76" t="str">
            <v>M2</v>
          </cell>
          <cell r="F76">
            <v>3765</v>
          </cell>
          <cell r="G76">
            <v>8651</v>
          </cell>
        </row>
        <row r="77">
          <cell r="B77" t="str">
            <v>동바리</v>
          </cell>
          <cell r="C77" t="str">
            <v>강관3개월</v>
          </cell>
          <cell r="D77">
            <v>1717</v>
          </cell>
          <cell r="E77" t="str">
            <v>공/M3</v>
          </cell>
          <cell r="F77">
            <v>203</v>
          </cell>
          <cell r="G77">
            <v>6021</v>
          </cell>
        </row>
        <row r="78">
          <cell r="B78" t="str">
            <v>비계</v>
          </cell>
          <cell r="C78" t="str">
            <v>강관3개월</v>
          </cell>
          <cell r="D78">
            <v>2048</v>
          </cell>
          <cell r="E78" t="str">
            <v>M2</v>
          </cell>
          <cell r="F78">
            <v>972</v>
          </cell>
          <cell r="G78">
            <v>6614</v>
          </cell>
        </row>
        <row r="79">
          <cell r="B79" t="str">
            <v>철근가공조립</v>
          </cell>
          <cell r="C79" t="str">
            <v>복잡</v>
          </cell>
          <cell r="D79">
            <v>104.977</v>
          </cell>
          <cell r="E79" t="str">
            <v>TON</v>
          </cell>
          <cell r="F79">
            <v>11792</v>
          </cell>
          <cell r="G79">
            <v>349613</v>
          </cell>
        </row>
        <row r="80">
          <cell r="B80" t="str">
            <v>잡석</v>
          </cell>
          <cell r="D80">
            <v>252</v>
          </cell>
          <cell r="E80" t="str">
            <v>M3</v>
          </cell>
          <cell r="F80">
            <v>9000</v>
          </cell>
          <cell r="G80">
            <v>16328</v>
          </cell>
        </row>
        <row r="81">
          <cell r="B81" t="str">
            <v>P.H.C파일박기(L=9.0M)</v>
          </cell>
          <cell r="C81" t="str">
            <v>Φ350</v>
          </cell>
          <cell r="D81">
            <v>30</v>
          </cell>
          <cell r="E81" t="str">
            <v>본</v>
          </cell>
          <cell r="F81">
            <v>158971</v>
          </cell>
          <cell r="G81">
            <v>30636</v>
          </cell>
          <cell r="H81">
            <v>33300</v>
          </cell>
        </row>
        <row r="82">
          <cell r="B82" t="str">
            <v>P.H.C파일항타(L=11.0M)</v>
          </cell>
          <cell r="C82" t="str">
            <v>Φ350</v>
          </cell>
          <cell r="D82">
            <v>98</v>
          </cell>
          <cell r="E82" t="str">
            <v>본</v>
          </cell>
          <cell r="F82">
            <v>194249</v>
          </cell>
          <cell r="G82">
            <v>37444</v>
          </cell>
          <cell r="H82">
            <v>40700</v>
          </cell>
        </row>
        <row r="83">
          <cell r="B83" t="str">
            <v>난간제작및설치</v>
          </cell>
          <cell r="C83" t="str">
            <v>D=50M/M</v>
          </cell>
          <cell r="D83">
            <v>132</v>
          </cell>
          <cell r="E83" t="str">
            <v>M</v>
          </cell>
          <cell r="F83">
            <v>13678</v>
          </cell>
          <cell r="G83">
            <v>14035</v>
          </cell>
        </row>
        <row r="84">
          <cell r="B84" t="str">
            <v>신축이음</v>
          </cell>
          <cell r="C84" t="str">
            <v>T=25CM</v>
          </cell>
          <cell r="D84">
            <v>13</v>
          </cell>
          <cell r="E84" t="str">
            <v>M</v>
          </cell>
          <cell r="F84">
            <v>2149</v>
          </cell>
          <cell r="G84">
            <v>945</v>
          </cell>
        </row>
        <row r="85">
          <cell r="B85" t="str">
            <v>신축이음</v>
          </cell>
          <cell r="C85" t="str">
            <v>T=30CM</v>
          </cell>
          <cell r="D85">
            <v>5</v>
          </cell>
          <cell r="E85" t="str">
            <v>M</v>
          </cell>
          <cell r="F85">
            <v>2256</v>
          </cell>
          <cell r="G85">
            <v>992</v>
          </cell>
        </row>
        <row r="86">
          <cell r="B86" t="str">
            <v>(2)배수펌프장유출구</v>
          </cell>
        </row>
        <row r="87">
          <cell r="B87" t="str">
            <v>터파기(기계70%+인력30%)</v>
          </cell>
          <cell r="C87" t="str">
            <v>0∼1M</v>
          </cell>
          <cell r="D87">
            <v>173</v>
          </cell>
          <cell r="E87" t="str">
            <v>M3</v>
          </cell>
          <cell r="F87">
            <v>74</v>
          </cell>
          <cell r="G87">
            <v>2280</v>
          </cell>
          <cell r="H87">
            <v>200</v>
          </cell>
        </row>
        <row r="88">
          <cell r="B88" t="str">
            <v>되메우기(기계50%+인력50%)</v>
          </cell>
          <cell r="C88" t="str">
            <v>구조물공</v>
          </cell>
          <cell r="D88">
            <v>93</v>
          </cell>
          <cell r="E88" t="str">
            <v>M3</v>
          </cell>
          <cell r="F88">
            <v>44</v>
          </cell>
          <cell r="G88">
            <v>1850</v>
          </cell>
          <cell r="H88">
            <v>120</v>
          </cell>
        </row>
        <row r="89">
          <cell r="B89" t="str">
            <v>레미콘타설(철근구조물)</v>
          </cell>
          <cell r="C89" t="str">
            <v>25-240-8</v>
          </cell>
          <cell r="D89">
            <v>278</v>
          </cell>
          <cell r="E89" t="str">
            <v>M3</v>
          </cell>
          <cell r="G89">
            <v>20552</v>
          </cell>
        </row>
        <row r="90">
          <cell r="B90" t="str">
            <v>레미콘타설(무근구조물)</v>
          </cell>
          <cell r="C90" t="str">
            <v>40-180-8</v>
          </cell>
          <cell r="D90">
            <v>32</v>
          </cell>
          <cell r="E90" t="str">
            <v>M3</v>
          </cell>
          <cell r="G90">
            <v>18619</v>
          </cell>
        </row>
        <row r="91">
          <cell r="B91" t="str">
            <v>합판거푸집</v>
          </cell>
          <cell r="C91" t="str">
            <v>합판3회</v>
          </cell>
          <cell r="D91">
            <v>916</v>
          </cell>
          <cell r="E91" t="str">
            <v>M2</v>
          </cell>
          <cell r="F91">
            <v>5002</v>
          </cell>
          <cell r="G91">
            <v>12713</v>
          </cell>
        </row>
        <row r="92">
          <cell r="B92" t="str">
            <v>합판거푸집</v>
          </cell>
          <cell r="C92" t="str">
            <v>합판6회</v>
          </cell>
          <cell r="D92">
            <v>13</v>
          </cell>
          <cell r="E92" t="str">
            <v>M2</v>
          </cell>
          <cell r="F92">
            <v>3765</v>
          </cell>
          <cell r="G92">
            <v>8651</v>
          </cell>
        </row>
        <row r="93">
          <cell r="B93" t="str">
            <v>동바리</v>
          </cell>
          <cell r="C93" t="str">
            <v>강관3개월</v>
          </cell>
          <cell r="D93">
            <v>193</v>
          </cell>
          <cell r="E93" t="str">
            <v>공/M3</v>
          </cell>
          <cell r="F93">
            <v>203</v>
          </cell>
          <cell r="G93">
            <v>6021</v>
          </cell>
        </row>
        <row r="94">
          <cell r="B94" t="str">
            <v>비계</v>
          </cell>
          <cell r="C94" t="str">
            <v>강관3개월</v>
          </cell>
          <cell r="D94">
            <v>304</v>
          </cell>
          <cell r="E94" t="str">
            <v>M2</v>
          </cell>
          <cell r="F94">
            <v>972</v>
          </cell>
          <cell r="G94">
            <v>6614</v>
          </cell>
        </row>
        <row r="95">
          <cell r="B95" t="str">
            <v>철근가공조립</v>
          </cell>
          <cell r="C95" t="str">
            <v>복잡</v>
          </cell>
          <cell r="D95">
            <v>31.187999999999999</v>
          </cell>
          <cell r="E95" t="str">
            <v>TON</v>
          </cell>
          <cell r="F95">
            <v>11792</v>
          </cell>
          <cell r="G95">
            <v>349613</v>
          </cell>
        </row>
        <row r="96">
          <cell r="B96" t="str">
            <v>잡석</v>
          </cell>
          <cell r="D96">
            <v>98</v>
          </cell>
          <cell r="E96" t="str">
            <v>M3</v>
          </cell>
          <cell r="F96">
            <v>9000</v>
          </cell>
          <cell r="G96">
            <v>16328</v>
          </cell>
        </row>
        <row r="97">
          <cell r="B97" t="str">
            <v>P.H.C파일항타(L=11.0M)</v>
          </cell>
          <cell r="C97" t="str">
            <v>Φ350</v>
          </cell>
          <cell r="D97">
            <v>14</v>
          </cell>
          <cell r="E97" t="str">
            <v>본</v>
          </cell>
          <cell r="F97">
            <v>194249</v>
          </cell>
          <cell r="G97">
            <v>37444</v>
          </cell>
          <cell r="H97">
            <v>40700</v>
          </cell>
        </row>
        <row r="98">
          <cell r="B98" t="str">
            <v>P.H.C파일항타(L=12.0M)</v>
          </cell>
          <cell r="C98" t="str">
            <v>Φ350</v>
          </cell>
          <cell r="D98">
            <v>45</v>
          </cell>
          <cell r="E98" t="str">
            <v>본</v>
          </cell>
          <cell r="F98">
            <v>211968</v>
          </cell>
          <cell r="G98">
            <v>40848</v>
          </cell>
          <cell r="H98">
            <v>44400</v>
          </cell>
        </row>
        <row r="99">
          <cell r="B99" t="str">
            <v>신축이음</v>
          </cell>
          <cell r="C99" t="str">
            <v>T=30CM</v>
          </cell>
          <cell r="D99">
            <v>2</v>
          </cell>
          <cell r="E99" t="str">
            <v>M</v>
          </cell>
          <cell r="F99">
            <v>2256</v>
          </cell>
          <cell r="G99">
            <v>992</v>
          </cell>
        </row>
        <row r="100">
          <cell r="B100" t="str">
            <v>신축이음</v>
          </cell>
          <cell r="C100" t="str">
            <v>T=40CM</v>
          </cell>
          <cell r="D100">
            <v>24</v>
          </cell>
          <cell r="E100" t="str">
            <v>M</v>
          </cell>
          <cell r="F100">
            <v>2470</v>
          </cell>
          <cell r="G100">
            <v>1086</v>
          </cell>
        </row>
        <row r="101">
          <cell r="B101" t="str">
            <v>신축이음</v>
          </cell>
          <cell r="C101" t="str">
            <v>T=45CM</v>
          </cell>
          <cell r="D101">
            <v>6</v>
          </cell>
          <cell r="E101" t="str">
            <v>M</v>
          </cell>
          <cell r="F101">
            <v>2577</v>
          </cell>
          <cell r="G101">
            <v>1133</v>
          </cell>
        </row>
        <row r="102">
          <cell r="B102" t="str">
            <v>신축이음</v>
          </cell>
          <cell r="C102" t="str">
            <v>T=50CM</v>
          </cell>
          <cell r="D102">
            <v>1</v>
          </cell>
          <cell r="E102" t="str">
            <v>M</v>
          </cell>
          <cell r="F102">
            <v>2684</v>
          </cell>
          <cell r="G102">
            <v>1180</v>
          </cell>
        </row>
        <row r="103">
          <cell r="B103" t="str">
            <v>(3)분수관및도로횡단통관공</v>
          </cell>
        </row>
        <row r="104">
          <cell r="B104" t="str">
            <v>터파기(기계70%+인력30%)</v>
          </cell>
          <cell r="C104" t="str">
            <v>0∼1M</v>
          </cell>
          <cell r="D104">
            <v>306</v>
          </cell>
          <cell r="E104" t="str">
            <v>M3</v>
          </cell>
          <cell r="F104">
            <v>74</v>
          </cell>
          <cell r="G104">
            <v>2280</v>
          </cell>
          <cell r="H104">
            <v>200</v>
          </cell>
        </row>
        <row r="105">
          <cell r="B105" t="str">
            <v>되메우기(기계50%+인력50%)</v>
          </cell>
          <cell r="C105" t="str">
            <v>구조물공</v>
          </cell>
          <cell r="D105">
            <v>200</v>
          </cell>
          <cell r="E105" t="str">
            <v>M3</v>
          </cell>
          <cell r="F105">
            <v>44</v>
          </cell>
          <cell r="G105">
            <v>1850</v>
          </cell>
          <cell r="H105">
            <v>120</v>
          </cell>
        </row>
        <row r="106">
          <cell r="B106" t="str">
            <v>레미콘타설(철근구조물)</v>
          </cell>
          <cell r="C106" t="str">
            <v>25-240-8</v>
          </cell>
          <cell r="D106">
            <v>65</v>
          </cell>
          <cell r="E106" t="str">
            <v>M3</v>
          </cell>
          <cell r="F106">
            <v>24888</v>
          </cell>
          <cell r="G106">
            <v>20552</v>
          </cell>
        </row>
        <row r="107">
          <cell r="B107" t="str">
            <v>레미콘타설(무근구조물)</v>
          </cell>
          <cell r="C107" t="str">
            <v>40-180-8</v>
          </cell>
          <cell r="D107">
            <v>30</v>
          </cell>
          <cell r="E107" t="str">
            <v>M3</v>
          </cell>
          <cell r="F107">
            <v>4000</v>
          </cell>
          <cell r="G107">
            <v>18619</v>
          </cell>
        </row>
        <row r="108">
          <cell r="B108" t="str">
            <v>합판거푸집</v>
          </cell>
          <cell r="C108" t="str">
            <v>합판3회</v>
          </cell>
          <cell r="D108">
            <v>137</v>
          </cell>
          <cell r="E108" t="str">
            <v>M2</v>
          </cell>
          <cell r="F108">
            <v>5002</v>
          </cell>
          <cell r="G108">
            <v>12713</v>
          </cell>
        </row>
        <row r="109">
          <cell r="B109" t="str">
            <v>합판거푸집</v>
          </cell>
          <cell r="C109" t="str">
            <v>합판6회</v>
          </cell>
          <cell r="D109">
            <v>356</v>
          </cell>
          <cell r="E109" t="str">
            <v>M2</v>
          </cell>
          <cell r="F109">
            <v>3765</v>
          </cell>
          <cell r="G109">
            <v>8651</v>
          </cell>
        </row>
        <row r="110">
          <cell r="B110" t="str">
            <v>흄관부설및접합</v>
          </cell>
          <cell r="C110" t="str">
            <v>D=600M/M기계부설</v>
          </cell>
          <cell r="D110">
            <v>30</v>
          </cell>
          <cell r="E110" t="str">
            <v>M</v>
          </cell>
          <cell r="F110">
            <v>28120</v>
          </cell>
          <cell r="G110">
            <v>30474</v>
          </cell>
          <cell r="H110">
            <v>5768</v>
          </cell>
        </row>
        <row r="111">
          <cell r="B111" t="str">
            <v>흄관부설및접합</v>
          </cell>
          <cell r="C111" t="str">
            <v>D=800M/M기계부설</v>
          </cell>
          <cell r="D111">
            <v>65</v>
          </cell>
          <cell r="E111" t="str">
            <v>M</v>
          </cell>
          <cell r="F111">
            <v>49010</v>
          </cell>
          <cell r="G111">
            <v>47312</v>
          </cell>
          <cell r="H111">
            <v>7635</v>
          </cell>
        </row>
        <row r="112">
          <cell r="B112" t="str">
            <v>흄관접합몰탈</v>
          </cell>
          <cell r="C112">
            <v>4.3055555555555562E-2</v>
          </cell>
          <cell r="D112">
            <v>1</v>
          </cell>
          <cell r="E112" t="str">
            <v>M3</v>
          </cell>
          <cell r="F112">
            <v>16100</v>
          </cell>
          <cell r="G112">
            <v>30924</v>
          </cell>
        </row>
        <row r="113">
          <cell r="B113" t="str">
            <v>철근가공조립</v>
          </cell>
          <cell r="C113" t="str">
            <v>보통</v>
          </cell>
          <cell r="D113">
            <v>3.5070000000000001</v>
          </cell>
          <cell r="E113" t="str">
            <v>TON</v>
          </cell>
          <cell r="F113">
            <v>10245</v>
          </cell>
          <cell r="G113">
            <v>317298</v>
          </cell>
        </row>
        <row r="114">
          <cell r="B114" t="str">
            <v>잡석</v>
          </cell>
          <cell r="C114" t="str">
            <v>Φ25*600MM</v>
          </cell>
          <cell r="D114">
            <v>324</v>
          </cell>
          <cell r="E114" t="str">
            <v>M3</v>
          </cell>
          <cell r="F114">
            <v>9000</v>
          </cell>
          <cell r="G114">
            <v>16328</v>
          </cell>
        </row>
        <row r="115">
          <cell r="B115" t="str">
            <v>(4)종단BOX,옹벽,세월교공</v>
          </cell>
          <cell r="D115">
            <v>0.623</v>
          </cell>
          <cell r="E115" t="str">
            <v>M3</v>
          </cell>
          <cell r="F115">
            <v>4000</v>
          </cell>
          <cell r="G115">
            <v>124075</v>
          </cell>
        </row>
        <row r="116">
          <cell r="B116" t="str">
            <v>터파기(기계70%+인력30%)</v>
          </cell>
          <cell r="C116" t="str">
            <v>0∼1M</v>
          </cell>
          <cell r="D116">
            <v>971</v>
          </cell>
          <cell r="E116" t="str">
            <v>M3</v>
          </cell>
          <cell r="F116">
            <v>74</v>
          </cell>
          <cell r="G116">
            <v>2280</v>
          </cell>
          <cell r="H116">
            <v>200</v>
          </cell>
        </row>
        <row r="117">
          <cell r="B117" t="str">
            <v>되메우기(기계50%+인력50%)</v>
          </cell>
          <cell r="C117" t="str">
            <v>구조물공</v>
          </cell>
          <cell r="D117">
            <v>839</v>
          </cell>
          <cell r="E117" t="str">
            <v>M3</v>
          </cell>
          <cell r="F117">
            <v>44</v>
          </cell>
          <cell r="G117">
            <v>1850</v>
          </cell>
          <cell r="H117">
            <v>120</v>
          </cell>
        </row>
        <row r="118">
          <cell r="B118" t="str">
            <v>레미콘타설(철근구조물)</v>
          </cell>
          <cell r="C118" t="str">
            <v>25-240-8</v>
          </cell>
          <cell r="D118">
            <v>435</v>
          </cell>
          <cell r="E118" t="str">
            <v>M3</v>
          </cell>
          <cell r="G118">
            <v>20552</v>
          </cell>
        </row>
        <row r="119">
          <cell r="B119" t="str">
            <v>레미콘타설(무근구조물)</v>
          </cell>
          <cell r="C119" t="str">
            <v>40-180-8</v>
          </cell>
          <cell r="D119">
            <v>46</v>
          </cell>
          <cell r="E119" t="str">
            <v>M3</v>
          </cell>
          <cell r="F119">
            <v>2256</v>
          </cell>
          <cell r="G119">
            <v>18619</v>
          </cell>
        </row>
        <row r="120">
          <cell r="B120" t="str">
            <v>합판거푸집</v>
          </cell>
          <cell r="C120" t="str">
            <v>합판3회</v>
          </cell>
          <cell r="D120">
            <v>1469</v>
          </cell>
          <cell r="E120" t="str">
            <v>M2</v>
          </cell>
          <cell r="F120">
            <v>5002</v>
          </cell>
          <cell r="G120">
            <v>12713</v>
          </cell>
          <cell r="H120">
            <v>200</v>
          </cell>
        </row>
        <row r="121">
          <cell r="B121" t="str">
            <v>합판거푸집</v>
          </cell>
          <cell r="C121" t="str">
            <v>합판6회</v>
          </cell>
          <cell r="D121">
            <v>33</v>
          </cell>
          <cell r="E121" t="str">
            <v>M2</v>
          </cell>
          <cell r="F121">
            <v>3765</v>
          </cell>
          <cell r="G121">
            <v>8651</v>
          </cell>
          <cell r="H121">
            <v>200</v>
          </cell>
        </row>
        <row r="122">
          <cell r="B122" t="str">
            <v>흄관부설및접합</v>
          </cell>
          <cell r="C122" t="str">
            <v>D=800M/M기계부설</v>
          </cell>
          <cell r="D122">
            <v>175</v>
          </cell>
          <cell r="E122" t="str">
            <v>M</v>
          </cell>
          <cell r="F122">
            <v>49010</v>
          </cell>
          <cell r="G122">
            <v>47312</v>
          </cell>
          <cell r="H122">
            <v>7635</v>
          </cell>
        </row>
        <row r="123">
          <cell r="B123" t="str">
            <v>동바리</v>
          </cell>
          <cell r="C123" t="str">
            <v>강관3개월</v>
          </cell>
          <cell r="D123">
            <v>52</v>
          </cell>
          <cell r="E123" t="str">
            <v>공/M3</v>
          </cell>
          <cell r="F123">
            <v>203</v>
          </cell>
          <cell r="G123">
            <v>6021</v>
          </cell>
        </row>
        <row r="124">
          <cell r="B124" t="str">
            <v>비계</v>
          </cell>
          <cell r="C124" t="str">
            <v>강관3개월</v>
          </cell>
          <cell r="D124">
            <v>13</v>
          </cell>
          <cell r="E124" t="str">
            <v>M2</v>
          </cell>
          <cell r="F124">
            <v>972</v>
          </cell>
          <cell r="G124">
            <v>6614</v>
          </cell>
        </row>
        <row r="125">
          <cell r="B125" t="str">
            <v>철근가공조립</v>
          </cell>
          <cell r="C125" t="str">
            <v>복잡</v>
          </cell>
          <cell r="D125">
            <v>16.984000000000002</v>
          </cell>
          <cell r="E125" t="str">
            <v>TON</v>
          </cell>
          <cell r="F125">
            <v>11792</v>
          </cell>
          <cell r="G125">
            <v>349613</v>
          </cell>
        </row>
        <row r="126">
          <cell r="B126" t="str">
            <v>철근가공조립</v>
          </cell>
          <cell r="C126" t="str">
            <v>간단</v>
          </cell>
          <cell r="D126">
            <v>21.173999999999999</v>
          </cell>
          <cell r="E126" t="str">
            <v>TON</v>
          </cell>
          <cell r="F126">
            <v>8630</v>
          </cell>
          <cell r="G126">
            <v>281547</v>
          </cell>
          <cell r="H126">
            <v>504</v>
          </cell>
        </row>
        <row r="127">
          <cell r="B127" t="str">
            <v>잡석</v>
          </cell>
          <cell r="C127" t="str">
            <v>t=15CM</v>
          </cell>
          <cell r="D127">
            <v>189</v>
          </cell>
          <cell r="E127" t="str">
            <v>M3</v>
          </cell>
          <cell r="F127">
            <v>9000</v>
          </cell>
          <cell r="G127">
            <v>1360</v>
          </cell>
          <cell r="H127">
            <v>504</v>
          </cell>
        </row>
        <row r="128">
          <cell r="B128" t="str">
            <v>뒷채움잡석부설</v>
          </cell>
          <cell r="D128">
            <v>170</v>
          </cell>
          <cell r="E128" t="str">
            <v>M3</v>
          </cell>
          <cell r="G128">
            <v>16328</v>
          </cell>
        </row>
        <row r="129">
          <cell r="B129" t="str">
            <v>배수파이프</v>
          </cell>
          <cell r="C129" t="str">
            <v>φ50mm</v>
          </cell>
          <cell r="D129">
            <v>9</v>
          </cell>
          <cell r="E129" t="str">
            <v>M</v>
          </cell>
          <cell r="F129">
            <v>780</v>
          </cell>
          <cell r="G129">
            <v>195</v>
          </cell>
        </row>
        <row r="130">
          <cell r="B130" t="str">
            <v>(5)용수로공</v>
          </cell>
          <cell r="D130">
            <v>340</v>
          </cell>
          <cell r="E130" t="str">
            <v>㎥</v>
          </cell>
          <cell r="F130">
            <v>195</v>
          </cell>
          <cell r="G130">
            <v>250</v>
          </cell>
          <cell r="H130">
            <v>319</v>
          </cell>
        </row>
        <row r="131">
          <cell r="B131" t="str">
            <v>터파기(기계70%+인력30%)</v>
          </cell>
          <cell r="C131" t="str">
            <v>0∼1M</v>
          </cell>
          <cell r="D131">
            <v>8650</v>
          </cell>
          <cell r="E131" t="str">
            <v>M3</v>
          </cell>
          <cell r="F131">
            <v>74</v>
          </cell>
          <cell r="G131">
            <v>2280</v>
          </cell>
          <cell r="H131">
            <v>200</v>
          </cell>
        </row>
        <row r="132">
          <cell r="B132" t="str">
            <v>되메우기(기계50%+인력50%)</v>
          </cell>
          <cell r="C132" t="str">
            <v>구조물공</v>
          </cell>
          <cell r="D132">
            <v>6982</v>
          </cell>
          <cell r="E132" t="str">
            <v>M3</v>
          </cell>
          <cell r="F132">
            <v>44</v>
          </cell>
          <cell r="G132">
            <v>1850</v>
          </cell>
          <cell r="H132">
            <v>120</v>
          </cell>
        </row>
        <row r="133">
          <cell r="B133" t="str">
            <v>레미콘타설(철근구조물)</v>
          </cell>
          <cell r="C133" t="str">
            <v>25-210-8</v>
          </cell>
          <cell r="D133">
            <v>576</v>
          </cell>
          <cell r="E133" t="str">
            <v>M3</v>
          </cell>
          <cell r="G133">
            <v>20552</v>
          </cell>
        </row>
        <row r="134">
          <cell r="B134" t="str">
            <v>레미콘타설(무근구조물)</v>
          </cell>
          <cell r="C134" t="str">
            <v>40-180-8</v>
          </cell>
          <cell r="D134">
            <v>141</v>
          </cell>
          <cell r="E134" t="str">
            <v>M3</v>
          </cell>
          <cell r="G134">
            <v>18619</v>
          </cell>
        </row>
        <row r="135">
          <cell r="B135" t="str">
            <v>합판거푸집</v>
          </cell>
          <cell r="C135" t="str">
            <v>합판3회</v>
          </cell>
          <cell r="D135">
            <v>3800</v>
          </cell>
          <cell r="E135" t="str">
            <v>M2</v>
          </cell>
          <cell r="F135">
            <v>5002</v>
          </cell>
          <cell r="G135">
            <v>12713</v>
          </cell>
          <cell r="H135">
            <v>55</v>
          </cell>
        </row>
        <row r="136">
          <cell r="B136" t="str">
            <v>합판거푸집</v>
          </cell>
          <cell r="C136" t="str">
            <v>합판6회</v>
          </cell>
          <cell r="D136">
            <v>177</v>
          </cell>
          <cell r="E136" t="str">
            <v>M2</v>
          </cell>
          <cell r="F136">
            <v>3765</v>
          </cell>
          <cell r="G136">
            <v>8651</v>
          </cell>
          <cell r="H136">
            <v>55</v>
          </cell>
        </row>
        <row r="137">
          <cell r="B137" t="str">
            <v>철근가공조립</v>
          </cell>
          <cell r="C137" t="str">
            <v>보통</v>
          </cell>
          <cell r="D137">
            <v>63.043999999999997</v>
          </cell>
          <cell r="E137" t="str">
            <v>TON</v>
          </cell>
          <cell r="F137">
            <v>10245</v>
          </cell>
          <cell r="G137">
            <v>317298</v>
          </cell>
        </row>
        <row r="138">
          <cell r="B138" t="str">
            <v>잡석</v>
          </cell>
          <cell r="D138">
            <v>283</v>
          </cell>
          <cell r="E138" t="str">
            <v>M3</v>
          </cell>
          <cell r="F138">
            <v>9000</v>
          </cell>
          <cell r="G138">
            <v>16328</v>
          </cell>
        </row>
        <row r="139">
          <cell r="B139" t="str">
            <v>라.부체도으로공</v>
          </cell>
        </row>
        <row r="140">
          <cell r="B140" t="str">
            <v>레미콘타설</v>
          </cell>
          <cell r="C140" t="str">
            <v>40-210-8</v>
          </cell>
          <cell r="D140">
            <v>990</v>
          </cell>
          <cell r="E140" t="str">
            <v>M3</v>
          </cell>
          <cell r="G140">
            <v>18619</v>
          </cell>
        </row>
        <row r="141">
          <cell r="B141" t="str">
            <v>합판거푸집</v>
          </cell>
          <cell r="C141" t="str">
            <v>합판6회</v>
          </cell>
          <cell r="D141">
            <v>464</v>
          </cell>
          <cell r="E141" t="str">
            <v>M2</v>
          </cell>
          <cell r="F141">
            <v>3765</v>
          </cell>
          <cell r="G141">
            <v>8651</v>
          </cell>
          <cell r="H141">
            <v>10292</v>
          </cell>
        </row>
        <row r="142">
          <cell r="B142" t="str">
            <v>보조기층</v>
          </cell>
          <cell r="D142">
            <v>990</v>
          </cell>
          <cell r="E142" t="str">
            <v>M3</v>
          </cell>
          <cell r="F142">
            <v>10396</v>
          </cell>
          <cell r="G142">
            <v>1360</v>
          </cell>
          <cell r="H142">
            <v>504</v>
          </cell>
        </row>
        <row r="143">
          <cell r="B143" t="str">
            <v>콘크리트보강섬유</v>
          </cell>
          <cell r="C143" t="str">
            <v>19mm,0.9kg/포망사형</v>
          </cell>
          <cell r="D143">
            <v>4952</v>
          </cell>
          <cell r="E143" t="str">
            <v>M2</v>
          </cell>
          <cell r="F143">
            <v>5000</v>
          </cell>
          <cell r="G143">
            <v>1250</v>
          </cell>
        </row>
        <row r="144">
          <cell r="B144" t="str">
            <v>줄눈</v>
          </cell>
          <cell r="C144" t="str">
            <v>합판T=12M/M</v>
          </cell>
          <cell r="D144">
            <v>99</v>
          </cell>
          <cell r="E144" t="str">
            <v>M2</v>
          </cell>
          <cell r="F144">
            <v>1077</v>
          </cell>
          <cell r="G144">
            <v>5660</v>
          </cell>
        </row>
        <row r="145">
          <cell r="B145" t="str">
            <v>비닐깔기</v>
          </cell>
          <cell r="C145" t="str">
            <v>t=0.2m/m</v>
          </cell>
          <cell r="D145">
            <v>4952</v>
          </cell>
          <cell r="E145" t="str">
            <v>M2</v>
          </cell>
          <cell r="F145">
            <v>135</v>
          </cell>
          <cell r="G145">
            <v>343</v>
          </cell>
        </row>
        <row r="146">
          <cell r="B146" t="str">
            <v>2.금암지구</v>
          </cell>
          <cell r="C146" t="str">
            <v>토사</v>
          </cell>
          <cell r="D146">
            <v>46</v>
          </cell>
          <cell r="E146" t="str">
            <v>M3</v>
          </cell>
          <cell r="F146">
            <v>243</v>
          </cell>
          <cell r="G146">
            <v>312</v>
          </cell>
          <cell r="H146">
            <v>398</v>
          </cell>
        </row>
        <row r="147">
          <cell r="B147" t="str">
            <v>가.축제공</v>
          </cell>
          <cell r="C147" t="str">
            <v>토사</v>
          </cell>
          <cell r="D147">
            <v>18638</v>
          </cell>
          <cell r="E147" t="str">
            <v>M3</v>
          </cell>
          <cell r="F147">
            <v>243</v>
          </cell>
          <cell r="G147">
            <v>312</v>
          </cell>
          <cell r="H147">
            <v>398</v>
          </cell>
        </row>
        <row r="148">
          <cell r="B148" t="str">
            <v>성토(1),금암제</v>
          </cell>
          <cell r="C148" t="str">
            <v>BH(1.0)+DT(15)+BD(19)</v>
          </cell>
          <cell r="D148">
            <v>277753</v>
          </cell>
          <cell r="E148" t="str">
            <v>M3</v>
          </cell>
          <cell r="F148">
            <v>1147</v>
          </cell>
          <cell r="G148">
            <v>1256</v>
          </cell>
          <cell r="H148">
            <v>1434</v>
          </cell>
        </row>
        <row r="149">
          <cell r="B149" t="str">
            <v>성토(2),금암제</v>
          </cell>
          <cell r="C149" t="str">
            <v>BH(1.0)+DT(15)+BD(19)</v>
          </cell>
          <cell r="D149">
            <v>31169</v>
          </cell>
          <cell r="E149" t="str">
            <v>M3</v>
          </cell>
          <cell r="F149">
            <v>1147</v>
          </cell>
          <cell r="G149">
            <v>1256</v>
          </cell>
          <cell r="H149">
            <v>1434</v>
          </cell>
        </row>
        <row r="150">
          <cell r="B150" t="str">
            <v>잔토유용</v>
          </cell>
          <cell r="C150" t="str">
            <v>B/D</v>
          </cell>
          <cell r="D150">
            <v>4006</v>
          </cell>
          <cell r="E150" t="str">
            <v>M3</v>
          </cell>
          <cell r="F150">
            <v>288</v>
          </cell>
          <cell r="G150">
            <v>371</v>
          </cell>
          <cell r="H150">
            <v>473</v>
          </cell>
        </row>
        <row r="151">
          <cell r="B151" t="str">
            <v>줄떼</v>
          </cell>
          <cell r="D151">
            <v>34160</v>
          </cell>
          <cell r="E151" t="str">
            <v>M2</v>
          </cell>
          <cell r="F151">
            <v>613</v>
          </cell>
          <cell r="G151">
            <v>2370</v>
          </cell>
        </row>
        <row r="152">
          <cell r="B152" t="str">
            <v>면고르기(인력)</v>
          </cell>
          <cell r="C152" t="str">
            <v>성토면</v>
          </cell>
          <cell r="D152">
            <v>70245</v>
          </cell>
          <cell r="E152" t="str">
            <v>M2</v>
          </cell>
          <cell r="G152">
            <v>652</v>
          </cell>
        </row>
        <row r="153">
          <cell r="B153" t="str">
            <v>면고르기(인력)</v>
          </cell>
          <cell r="C153" t="str">
            <v>절토면</v>
          </cell>
          <cell r="D153">
            <v>5116</v>
          </cell>
          <cell r="E153" t="str">
            <v>M2</v>
          </cell>
          <cell r="G153">
            <v>1443</v>
          </cell>
        </row>
        <row r="154">
          <cell r="B154" t="str">
            <v>비탈규준틀</v>
          </cell>
          <cell r="C154" t="str">
            <v>2＠2.5*2.5M</v>
          </cell>
          <cell r="D154">
            <v>262</v>
          </cell>
          <cell r="E154" t="str">
            <v>개소</v>
          </cell>
          <cell r="F154">
            <v>4155</v>
          </cell>
          <cell r="G154">
            <v>18907</v>
          </cell>
        </row>
        <row r="155">
          <cell r="B155" t="str">
            <v>하천경계말뚝</v>
          </cell>
          <cell r="D155">
            <v>46</v>
          </cell>
          <cell r="E155" t="str">
            <v>개</v>
          </cell>
          <cell r="F155">
            <v>3548</v>
          </cell>
          <cell r="G155">
            <v>6542</v>
          </cell>
        </row>
        <row r="156">
          <cell r="B156" t="str">
            <v>나.호안공</v>
          </cell>
        </row>
        <row r="157">
          <cell r="B157" t="str">
            <v>브럭붙임</v>
          </cell>
          <cell r="C157" t="str">
            <v>40x25x12</v>
          </cell>
          <cell r="D157">
            <v>34056</v>
          </cell>
          <cell r="E157" t="str">
            <v>M2</v>
          </cell>
          <cell r="G157">
            <v>8610</v>
          </cell>
        </row>
        <row r="158">
          <cell r="B158" t="str">
            <v>천단몰탈</v>
          </cell>
          <cell r="C158">
            <v>4.4444444444444446E-2</v>
          </cell>
          <cell r="D158">
            <v>45</v>
          </cell>
          <cell r="E158" t="str">
            <v>M3</v>
          </cell>
          <cell r="G158">
            <v>30924</v>
          </cell>
        </row>
        <row r="159">
          <cell r="B159" t="str">
            <v>터파기(기계70%+인력30%)</v>
          </cell>
          <cell r="C159" t="str">
            <v>0∼1M</v>
          </cell>
          <cell r="D159">
            <v>1212</v>
          </cell>
          <cell r="E159" t="str">
            <v>M3</v>
          </cell>
          <cell r="F159">
            <v>74</v>
          </cell>
          <cell r="G159">
            <v>2280</v>
          </cell>
          <cell r="H159">
            <v>200</v>
          </cell>
        </row>
        <row r="160">
          <cell r="B160" t="str">
            <v>되메우기(기계50%+인력50%)</v>
          </cell>
          <cell r="C160" t="str">
            <v>호안공</v>
          </cell>
          <cell r="D160">
            <v>1019</v>
          </cell>
          <cell r="E160" t="str">
            <v>M3</v>
          </cell>
          <cell r="F160">
            <v>55</v>
          </cell>
          <cell r="G160">
            <v>1883</v>
          </cell>
          <cell r="H160">
            <v>151</v>
          </cell>
        </row>
        <row r="161">
          <cell r="B161" t="str">
            <v>돌망태</v>
          </cell>
          <cell r="C161" t="str">
            <v>신설#8-타.450x950</v>
          </cell>
          <cell r="D161">
            <v>2400</v>
          </cell>
          <cell r="E161" t="str">
            <v>M2</v>
          </cell>
          <cell r="G161">
            <v>7215</v>
          </cell>
        </row>
        <row r="162">
          <cell r="B162" t="str">
            <v>FILTERMAT</v>
          </cell>
          <cell r="D162">
            <v>35873</v>
          </cell>
          <cell r="E162" t="str">
            <v>M2</v>
          </cell>
          <cell r="F162">
            <v>2000</v>
          </cell>
          <cell r="G162">
            <v>154</v>
          </cell>
        </row>
        <row r="163">
          <cell r="B163" t="str">
            <v>사석</v>
          </cell>
          <cell r="D163">
            <v>2879</v>
          </cell>
          <cell r="E163" t="str">
            <v>M3</v>
          </cell>
          <cell r="F163">
            <v>9000</v>
          </cell>
        </row>
        <row r="164">
          <cell r="B164" t="str">
            <v>다.구조물공</v>
          </cell>
        </row>
        <row r="165">
          <cell r="B165" t="str">
            <v>(1)배수문공</v>
          </cell>
        </row>
        <row r="166">
          <cell r="B166" t="str">
            <v>터파기(기계70%+인력30%)</v>
          </cell>
          <cell r="C166" t="str">
            <v>0∼1M</v>
          </cell>
          <cell r="D166">
            <v>364</v>
          </cell>
          <cell r="E166" t="str">
            <v>M3</v>
          </cell>
          <cell r="F166">
            <v>74</v>
          </cell>
          <cell r="G166">
            <v>2280</v>
          </cell>
          <cell r="H166">
            <v>200</v>
          </cell>
        </row>
        <row r="167">
          <cell r="B167" t="str">
            <v>터파기(기계70%+인력30%)</v>
          </cell>
          <cell r="C167" t="str">
            <v>1∼2M</v>
          </cell>
          <cell r="D167">
            <v>228</v>
          </cell>
          <cell r="E167" t="str">
            <v>M3</v>
          </cell>
          <cell r="F167">
            <v>74</v>
          </cell>
          <cell r="G167">
            <v>3002</v>
          </cell>
          <cell r="H167">
            <v>200</v>
          </cell>
        </row>
        <row r="168">
          <cell r="B168" t="str">
            <v>터파기(기계70%+인력30%)</v>
          </cell>
          <cell r="C168" t="str">
            <v>2∼3M</v>
          </cell>
          <cell r="D168">
            <v>585</v>
          </cell>
          <cell r="E168" t="str">
            <v>M3</v>
          </cell>
          <cell r="F168">
            <v>74</v>
          </cell>
          <cell r="G168">
            <v>3723</v>
          </cell>
          <cell r="H168">
            <v>200</v>
          </cell>
        </row>
        <row r="169">
          <cell r="B169" t="str">
            <v>되메우기(기계50%+인력50%)</v>
          </cell>
          <cell r="C169" t="str">
            <v>구조물공</v>
          </cell>
          <cell r="D169">
            <v>1024</v>
          </cell>
          <cell r="E169" t="str">
            <v>M3</v>
          </cell>
          <cell r="F169">
            <v>44</v>
          </cell>
          <cell r="G169">
            <v>1850</v>
          </cell>
          <cell r="H169">
            <v>120</v>
          </cell>
        </row>
        <row r="170">
          <cell r="B170" t="str">
            <v>레미콘타설(철근구조물)</v>
          </cell>
          <cell r="C170" t="str">
            <v>25-240-8</v>
          </cell>
          <cell r="D170">
            <v>192</v>
          </cell>
          <cell r="E170" t="str">
            <v>M3</v>
          </cell>
          <cell r="G170">
            <v>20552</v>
          </cell>
        </row>
        <row r="171">
          <cell r="B171" t="str">
            <v>레미콘타설(무근구조물)</v>
          </cell>
          <cell r="C171" t="str">
            <v>40-180-8</v>
          </cell>
          <cell r="D171">
            <v>17</v>
          </cell>
          <cell r="E171" t="str">
            <v>M3</v>
          </cell>
          <cell r="G171">
            <v>18619</v>
          </cell>
        </row>
        <row r="172">
          <cell r="B172" t="str">
            <v>합판거푸집</v>
          </cell>
          <cell r="C172" t="str">
            <v>합판2회</v>
          </cell>
          <cell r="D172">
            <v>202</v>
          </cell>
          <cell r="E172" t="str">
            <v>M2</v>
          </cell>
          <cell r="F172">
            <v>6185</v>
          </cell>
          <cell r="G172">
            <v>16220</v>
          </cell>
        </row>
        <row r="173">
          <cell r="B173" t="str">
            <v>합판거푸집</v>
          </cell>
          <cell r="C173" t="str">
            <v>합판3회</v>
          </cell>
          <cell r="D173">
            <v>575</v>
          </cell>
          <cell r="E173" t="str">
            <v>M2</v>
          </cell>
          <cell r="F173">
            <v>5002</v>
          </cell>
          <cell r="G173">
            <v>12713</v>
          </cell>
        </row>
        <row r="174">
          <cell r="B174" t="str">
            <v>합판거푸집</v>
          </cell>
          <cell r="C174" t="str">
            <v>합판6회</v>
          </cell>
          <cell r="D174">
            <v>13</v>
          </cell>
          <cell r="E174" t="str">
            <v>M2</v>
          </cell>
          <cell r="F174">
            <v>3765</v>
          </cell>
          <cell r="G174">
            <v>8651</v>
          </cell>
        </row>
        <row r="175">
          <cell r="B175" t="str">
            <v>동바리</v>
          </cell>
          <cell r="C175" t="str">
            <v>강관3개월</v>
          </cell>
          <cell r="D175">
            <v>498</v>
          </cell>
          <cell r="E175" t="str">
            <v>공/M3</v>
          </cell>
          <cell r="F175">
            <v>203</v>
          </cell>
          <cell r="G175">
            <v>6021</v>
          </cell>
        </row>
        <row r="176">
          <cell r="B176" t="str">
            <v>비계</v>
          </cell>
          <cell r="C176" t="str">
            <v>강관3개월</v>
          </cell>
          <cell r="D176">
            <v>842</v>
          </cell>
          <cell r="E176" t="str">
            <v>M2</v>
          </cell>
          <cell r="F176">
            <v>972</v>
          </cell>
          <cell r="G176">
            <v>6614</v>
          </cell>
        </row>
        <row r="177">
          <cell r="B177" t="str">
            <v>철근가공조립</v>
          </cell>
          <cell r="C177" t="str">
            <v>복잡</v>
          </cell>
          <cell r="D177">
            <v>11.257999999999999</v>
          </cell>
          <cell r="E177" t="str">
            <v>TON</v>
          </cell>
          <cell r="F177">
            <v>11792</v>
          </cell>
          <cell r="G177">
            <v>349613</v>
          </cell>
        </row>
        <row r="178">
          <cell r="B178" t="str">
            <v>잡석부설</v>
          </cell>
          <cell r="D178">
            <v>66</v>
          </cell>
          <cell r="E178" t="str">
            <v>M3</v>
          </cell>
          <cell r="F178">
            <v>9000</v>
          </cell>
          <cell r="G178">
            <v>16328</v>
          </cell>
        </row>
        <row r="179">
          <cell r="B179" t="str">
            <v>난간제작및설치</v>
          </cell>
          <cell r="C179" t="str">
            <v>D=50M/M</v>
          </cell>
          <cell r="D179">
            <v>59</v>
          </cell>
          <cell r="E179" t="str">
            <v>M</v>
          </cell>
          <cell r="F179">
            <v>13678</v>
          </cell>
          <cell r="G179">
            <v>14035</v>
          </cell>
        </row>
        <row r="180">
          <cell r="B180" t="str">
            <v>P.H.C파일항타(L=12.0M)</v>
          </cell>
          <cell r="C180" t="str">
            <v>Φ350</v>
          </cell>
          <cell r="D180">
            <v>38</v>
          </cell>
          <cell r="E180" t="str">
            <v>본</v>
          </cell>
          <cell r="F180">
            <v>211968</v>
          </cell>
          <cell r="G180">
            <v>40848</v>
          </cell>
          <cell r="H180">
            <v>44400</v>
          </cell>
        </row>
        <row r="181">
          <cell r="B181" t="str">
            <v>(2)배수통관공</v>
          </cell>
          <cell r="C181" t="str">
            <v>t=20MM</v>
          </cell>
          <cell r="D181">
            <v>6</v>
          </cell>
          <cell r="E181" t="str">
            <v>M2</v>
          </cell>
          <cell r="F181">
            <v>2149</v>
          </cell>
          <cell r="G181">
            <v>945</v>
          </cell>
        </row>
        <row r="182">
          <cell r="B182" t="str">
            <v>터파기(기계70%+인력30%)</v>
          </cell>
          <cell r="C182" t="str">
            <v>0∼1M</v>
          </cell>
          <cell r="D182">
            <v>149</v>
          </cell>
          <cell r="E182" t="str">
            <v>M3</v>
          </cell>
          <cell r="F182">
            <v>74</v>
          </cell>
          <cell r="G182">
            <v>2280</v>
          </cell>
          <cell r="H182">
            <v>200</v>
          </cell>
        </row>
        <row r="183">
          <cell r="B183" t="str">
            <v>되메우기(기계50%+인력50%)</v>
          </cell>
          <cell r="C183" t="str">
            <v>구조물공</v>
          </cell>
          <cell r="D183">
            <v>118</v>
          </cell>
          <cell r="E183" t="str">
            <v>M3</v>
          </cell>
          <cell r="F183">
            <v>44</v>
          </cell>
          <cell r="G183">
            <v>1850</v>
          </cell>
          <cell r="H183">
            <v>120</v>
          </cell>
        </row>
        <row r="184">
          <cell r="B184" t="str">
            <v>레미콘타설(철근구조물)</v>
          </cell>
          <cell r="C184" t="str">
            <v>25-210-8</v>
          </cell>
          <cell r="D184">
            <v>31</v>
          </cell>
          <cell r="E184" t="str">
            <v>M3</v>
          </cell>
          <cell r="G184">
            <v>20552</v>
          </cell>
        </row>
        <row r="185">
          <cell r="B185" t="str">
            <v>레미콘타설(철근구조물)</v>
          </cell>
          <cell r="C185" t="str">
            <v>25-240-8</v>
          </cell>
          <cell r="D185">
            <v>15</v>
          </cell>
          <cell r="E185" t="str">
            <v>M3</v>
          </cell>
          <cell r="G185">
            <v>20552</v>
          </cell>
        </row>
        <row r="186">
          <cell r="B186" t="str">
            <v>레미콘타설(무근구조물)</v>
          </cell>
          <cell r="C186" t="str">
            <v>40-180-8</v>
          </cell>
          <cell r="D186">
            <v>10</v>
          </cell>
          <cell r="E186" t="str">
            <v>M3</v>
          </cell>
          <cell r="F186">
            <v>74</v>
          </cell>
          <cell r="G186">
            <v>18619</v>
          </cell>
          <cell r="H186">
            <v>200</v>
          </cell>
        </row>
        <row r="187">
          <cell r="B187" t="str">
            <v>합판거푸집</v>
          </cell>
          <cell r="C187" t="str">
            <v>합판3회</v>
          </cell>
          <cell r="D187">
            <v>71</v>
          </cell>
          <cell r="E187" t="str">
            <v>M2</v>
          </cell>
          <cell r="F187">
            <v>5002</v>
          </cell>
          <cell r="G187">
            <v>12713</v>
          </cell>
          <cell r="H187">
            <v>200</v>
          </cell>
        </row>
        <row r="188">
          <cell r="B188" t="str">
            <v>합판거푸집</v>
          </cell>
          <cell r="C188" t="str">
            <v>합판4회</v>
          </cell>
          <cell r="D188">
            <v>62</v>
          </cell>
          <cell r="E188" t="str">
            <v>M2</v>
          </cell>
          <cell r="F188">
            <v>4351</v>
          </cell>
          <cell r="G188">
            <v>10813</v>
          </cell>
          <cell r="H188">
            <v>200</v>
          </cell>
        </row>
        <row r="189">
          <cell r="B189" t="str">
            <v>합판거푸집</v>
          </cell>
          <cell r="C189" t="str">
            <v>합판6회</v>
          </cell>
          <cell r="D189">
            <v>10</v>
          </cell>
          <cell r="E189" t="str">
            <v>M2</v>
          </cell>
          <cell r="F189">
            <v>3765</v>
          </cell>
          <cell r="G189">
            <v>8651</v>
          </cell>
        </row>
        <row r="190">
          <cell r="B190" t="str">
            <v>흄관부설및접합</v>
          </cell>
          <cell r="C190" t="str">
            <v>D=800M/M기계부설</v>
          </cell>
          <cell r="D190">
            <v>49</v>
          </cell>
          <cell r="E190" t="str">
            <v>M</v>
          </cell>
          <cell r="F190">
            <v>49010</v>
          </cell>
          <cell r="G190">
            <v>47312</v>
          </cell>
          <cell r="H190">
            <v>7635</v>
          </cell>
        </row>
        <row r="191">
          <cell r="B191" t="str">
            <v>흄관접합몰탈</v>
          </cell>
          <cell r="C191">
            <v>4.3055555555555562E-2</v>
          </cell>
          <cell r="D191">
            <v>8</v>
          </cell>
          <cell r="E191" t="str">
            <v>M3</v>
          </cell>
          <cell r="G191">
            <v>30924</v>
          </cell>
        </row>
        <row r="192">
          <cell r="B192" t="str">
            <v>철근가공조립</v>
          </cell>
          <cell r="C192" t="str">
            <v>간단</v>
          </cell>
          <cell r="D192">
            <v>3.0339999999999998</v>
          </cell>
          <cell r="E192" t="str">
            <v>TON</v>
          </cell>
          <cell r="F192">
            <v>8630</v>
          </cell>
          <cell r="G192">
            <v>281547</v>
          </cell>
          <cell r="H192">
            <v>168</v>
          </cell>
        </row>
        <row r="193">
          <cell r="B193" t="str">
            <v>잡석</v>
          </cell>
          <cell r="C193" t="str">
            <v>(인력30%+기계70%)</v>
          </cell>
          <cell r="D193">
            <v>26</v>
          </cell>
          <cell r="E193" t="str">
            <v>M3</v>
          </cell>
          <cell r="F193">
            <v>9000</v>
          </cell>
          <cell r="G193">
            <v>16328</v>
          </cell>
          <cell r="H193">
            <v>168</v>
          </cell>
        </row>
        <row r="194">
          <cell r="B194" t="str">
            <v>라.부체도으로공</v>
          </cell>
          <cell r="C194" t="str">
            <v>(인력30%+기계70%)</v>
          </cell>
          <cell r="D194">
            <v>5276</v>
          </cell>
          <cell r="E194" t="str">
            <v>㎥</v>
          </cell>
          <cell r="F194">
            <v>62</v>
          </cell>
          <cell r="G194">
            <v>1215</v>
          </cell>
          <cell r="H194">
            <v>168</v>
          </cell>
        </row>
        <row r="195">
          <cell r="B195" t="str">
            <v>레미콘타설</v>
          </cell>
          <cell r="C195" t="str">
            <v>40-210-8</v>
          </cell>
          <cell r="D195">
            <v>608</v>
          </cell>
          <cell r="E195" t="str">
            <v>M3</v>
          </cell>
          <cell r="G195">
            <v>18619</v>
          </cell>
        </row>
        <row r="196">
          <cell r="B196" t="str">
            <v>합판거푸집</v>
          </cell>
          <cell r="C196" t="str">
            <v>합판6회</v>
          </cell>
          <cell r="D196">
            <v>337</v>
          </cell>
          <cell r="E196" t="str">
            <v>M2</v>
          </cell>
          <cell r="F196">
            <v>3765</v>
          </cell>
          <cell r="G196">
            <v>8651</v>
          </cell>
        </row>
        <row r="197">
          <cell r="B197" t="str">
            <v>보조기층</v>
          </cell>
          <cell r="C197" t="str">
            <v>2회</v>
          </cell>
          <cell r="D197">
            <v>594</v>
          </cell>
          <cell r="E197" t="str">
            <v>M3</v>
          </cell>
          <cell r="F197">
            <v>10396</v>
          </cell>
          <cell r="G197">
            <v>1360</v>
          </cell>
          <cell r="H197">
            <v>504</v>
          </cell>
        </row>
        <row r="198">
          <cell r="B198" t="str">
            <v>콘크리트보강섬유</v>
          </cell>
          <cell r="C198" t="str">
            <v>19mm,0.9kg/포망사형</v>
          </cell>
          <cell r="D198">
            <v>2971</v>
          </cell>
          <cell r="E198" t="str">
            <v>M2</v>
          </cell>
          <cell r="F198">
            <v>5000</v>
          </cell>
          <cell r="G198">
            <v>1250</v>
          </cell>
        </row>
        <row r="199">
          <cell r="B199" t="str">
            <v>줄눈</v>
          </cell>
          <cell r="C199" t="str">
            <v>합판T=12M/M</v>
          </cell>
          <cell r="D199">
            <v>59</v>
          </cell>
          <cell r="E199" t="str">
            <v>M2</v>
          </cell>
          <cell r="F199">
            <v>1077</v>
          </cell>
          <cell r="G199">
            <v>5660</v>
          </cell>
          <cell r="H199">
            <v>200</v>
          </cell>
        </row>
        <row r="200">
          <cell r="B200" t="str">
            <v>비닐깔기</v>
          </cell>
          <cell r="C200" t="str">
            <v>t=0.2m/m</v>
          </cell>
          <cell r="D200">
            <v>2971</v>
          </cell>
          <cell r="E200" t="str">
            <v>M2</v>
          </cell>
          <cell r="F200">
            <v>135</v>
          </cell>
          <cell r="G200">
            <v>343</v>
          </cell>
        </row>
        <row r="201">
          <cell r="B201" t="str">
            <v>3.부대공</v>
          </cell>
          <cell r="C201" t="str">
            <v>(인력30%+기계70%)</v>
          </cell>
          <cell r="D201">
            <v>5861</v>
          </cell>
          <cell r="E201" t="str">
            <v>㎥</v>
          </cell>
          <cell r="F201">
            <v>62</v>
          </cell>
          <cell r="G201">
            <v>1215</v>
          </cell>
          <cell r="H201">
            <v>168</v>
          </cell>
        </row>
        <row r="202">
          <cell r="B202" t="str">
            <v>현장(240)+실험실(50)</v>
          </cell>
          <cell r="C202" t="str">
            <v>60개월</v>
          </cell>
          <cell r="D202">
            <v>290</v>
          </cell>
          <cell r="E202" t="str">
            <v>M2</v>
          </cell>
          <cell r="F202">
            <v>77808</v>
          </cell>
          <cell r="G202">
            <v>30942</v>
          </cell>
        </row>
        <row r="203">
          <cell r="B203" t="str">
            <v>중기운반</v>
          </cell>
          <cell r="D203">
            <v>1</v>
          </cell>
          <cell r="E203" t="str">
            <v>식</v>
          </cell>
        </row>
        <row r="204">
          <cell r="B204" t="str">
            <v>철근운반</v>
          </cell>
          <cell r="D204">
            <v>263.52999999999997</v>
          </cell>
          <cell r="E204" t="str">
            <v>TON</v>
          </cell>
          <cell r="F204">
            <v>566</v>
          </cell>
          <cell r="G204">
            <v>3636</v>
          </cell>
          <cell r="H204">
            <v>1589</v>
          </cell>
        </row>
        <row r="205">
          <cell r="B205" t="str">
            <v>시멘트운반</v>
          </cell>
          <cell r="D205">
            <v>1567</v>
          </cell>
          <cell r="E205" t="str">
            <v>대</v>
          </cell>
          <cell r="F205">
            <v>35</v>
          </cell>
          <cell r="G205">
            <v>272</v>
          </cell>
          <cell r="H205">
            <v>87</v>
          </cell>
        </row>
        <row r="206">
          <cell r="B206" t="str">
            <v>흄관운반</v>
          </cell>
          <cell r="C206" t="str">
            <v>D=250M/M</v>
          </cell>
          <cell r="D206">
            <v>26</v>
          </cell>
          <cell r="E206" t="str">
            <v>본</v>
          </cell>
          <cell r="F206">
            <v>25000</v>
          </cell>
          <cell r="G206">
            <v>1250</v>
          </cell>
          <cell r="H206">
            <v>2212</v>
          </cell>
        </row>
        <row r="207">
          <cell r="B207" t="str">
            <v>흄관운반</v>
          </cell>
          <cell r="C207" t="str">
            <v>D=600M/M</v>
          </cell>
          <cell r="D207">
            <v>12</v>
          </cell>
          <cell r="E207" t="str">
            <v>본</v>
          </cell>
          <cell r="F207">
            <v>25000</v>
          </cell>
          <cell r="G207">
            <v>1250</v>
          </cell>
          <cell r="H207">
            <v>7375</v>
          </cell>
        </row>
        <row r="208">
          <cell r="B208" t="str">
            <v>흄관운반</v>
          </cell>
          <cell r="C208" t="str">
            <v>D=800M/M</v>
          </cell>
          <cell r="D208">
            <v>90</v>
          </cell>
          <cell r="E208" t="str">
            <v>본</v>
          </cell>
          <cell r="F208">
            <v>967</v>
          </cell>
          <cell r="G208">
            <v>19562</v>
          </cell>
          <cell r="H208">
            <v>14749</v>
          </cell>
        </row>
        <row r="209">
          <cell r="B209" t="str">
            <v>P.H.C하차</v>
          </cell>
          <cell r="C209" t="str">
            <v>φ350M/M</v>
          </cell>
          <cell r="D209">
            <v>225</v>
          </cell>
          <cell r="E209" t="str">
            <v>본</v>
          </cell>
          <cell r="F209">
            <v>967</v>
          </cell>
          <cell r="G209">
            <v>19562</v>
          </cell>
          <cell r="H209">
            <v>5205</v>
          </cell>
        </row>
        <row r="210">
          <cell r="B210" t="str">
            <v>고재(철근)</v>
          </cell>
          <cell r="D210">
            <v>64.620999999999995</v>
          </cell>
          <cell r="E210" t="str">
            <v>TON</v>
          </cell>
          <cell r="F210">
            <v>-100000</v>
          </cell>
          <cell r="G210">
            <v>19562</v>
          </cell>
          <cell r="H210">
            <v>569</v>
          </cell>
        </row>
        <row r="211">
          <cell r="B211" t="str">
            <v>콘크리트깨기</v>
          </cell>
          <cell r="C211" t="str">
            <v>철근</v>
          </cell>
          <cell r="D211">
            <v>952</v>
          </cell>
          <cell r="E211" t="str">
            <v>M3</v>
          </cell>
          <cell r="F211">
            <v>1968</v>
          </cell>
          <cell r="G211">
            <v>6495</v>
          </cell>
          <cell r="H211">
            <v>8421</v>
          </cell>
        </row>
        <row r="212">
          <cell r="B212" t="str">
            <v>콘크리트깨기</v>
          </cell>
          <cell r="C212" t="str">
            <v>무근</v>
          </cell>
          <cell r="D212">
            <v>10</v>
          </cell>
          <cell r="E212" t="str">
            <v>M3</v>
          </cell>
          <cell r="F212">
            <v>1100</v>
          </cell>
          <cell r="G212">
            <v>3632</v>
          </cell>
          <cell r="H212">
            <v>4708</v>
          </cell>
        </row>
        <row r="213">
          <cell r="B213" t="str">
            <v>폐기물상차</v>
          </cell>
          <cell r="C213" t="str">
            <v>폐콘크리트</v>
          </cell>
          <cell r="D213">
            <v>962</v>
          </cell>
          <cell r="E213" t="str">
            <v>M3</v>
          </cell>
          <cell r="F213">
            <v>392067</v>
          </cell>
          <cell r="G213">
            <v>14035</v>
          </cell>
          <cell r="H213">
            <v>14740</v>
          </cell>
        </row>
        <row r="214">
          <cell r="B214" t="str">
            <v>자동세륜기설치</v>
          </cell>
          <cell r="C214" t="str">
            <v>GREATING</v>
          </cell>
          <cell r="D214">
            <v>2</v>
          </cell>
          <cell r="E214" t="str">
            <v>개소</v>
          </cell>
          <cell r="F214">
            <v>3307285</v>
          </cell>
          <cell r="G214">
            <v>2498453</v>
          </cell>
          <cell r="H214">
            <v>43618760</v>
          </cell>
        </row>
        <row r="215">
          <cell r="B215" t="str">
            <v>시험비</v>
          </cell>
          <cell r="C215" t="str">
            <v>PVC(Φ150MM)</v>
          </cell>
          <cell r="D215">
            <v>1</v>
          </cell>
          <cell r="E215" t="str">
            <v>식</v>
          </cell>
          <cell r="F215">
            <v>7070</v>
          </cell>
          <cell r="G215">
            <v>707</v>
          </cell>
        </row>
        <row r="216">
          <cell r="B216" t="str">
            <v>감독차량비</v>
          </cell>
          <cell r="D216">
            <v>60</v>
          </cell>
          <cell r="E216" t="str">
            <v>개월</v>
          </cell>
          <cell r="H216">
            <v>723963</v>
          </cell>
        </row>
        <row r="217">
          <cell r="B217" t="str">
            <v>공사용가도</v>
          </cell>
          <cell r="D217">
            <v>1</v>
          </cell>
          <cell r="E217" t="str">
            <v>식</v>
          </cell>
        </row>
        <row r="218">
          <cell r="B218" t="str">
            <v>운반로개설</v>
          </cell>
          <cell r="D218">
            <v>1</v>
          </cell>
          <cell r="E218" t="str">
            <v>식</v>
          </cell>
        </row>
        <row r="219">
          <cell r="B219" t="str">
            <v>4.주자재비</v>
          </cell>
        </row>
        <row r="220">
          <cell r="B220" t="str">
            <v>시멘트</v>
          </cell>
          <cell r="D220">
            <v>1567</v>
          </cell>
          <cell r="E220" t="str">
            <v>대</v>
          </cell>
          <cell r="F220">
            <v>2700</v>
          </cell>
        </row>
        <row r="221">
          <cell r="B221" t="str">
            <v>레미콘</v>
          </cell>
          <cell r="C221" t="str">
            <v>25-240-8</v>
          </cell>
          <cell r="D221">
            <v>1780</v>
          </cell>
          <cell r="E221" t="str">
            <v>M3</v>
          </cell>
          <cell r="F221">
            <v>47110</v>
          </cell>
        </row>
        <row r="222">
          <cell r="B222" t="str">
            <v>레미콘</v>
          </cell>
          <cell r="C222" t="str">
            <v>25-210-8</v>
          </cell>
          <cell r="D222">
            <v>1804</v>
          </cell>
          <cell r="E222" t="str">
            <v>M3</v>
          </cell>
          <cell r="F222">
            <v>45180</v>
          </cell>
        </row>
        <row r="223">
          <cell r="B223" t="str">
            <v>레미콘</v>
          </cell>
          <cell r="C223" t="str">
            <v>40-210-8</v>
          </cell>
          <cell r="D223">
            <v>1630</v>
          </cell>
          <cell r="E223" t="str">
            <v>M3</v>
          </cell>
          <cell r="F223">
            <v>45350</v>
          </cell>
        </row>
        <row r="224">
          <cell r="B224" t="str">
            <v>레미콘</v>
          </cell>
          <cell r="C224" t="str">
            <v>40-180-8</v>
          </cell>
          <cell r="D224">
            <v>363</v>
          </cell>
          <cell r="E224" t="str">
            <v>M3</v>
          </cell>
          <cell r="F224">
            <v>42370</v>
          </cell>
        </row>
        <row r="225">
          <cell r="B225" t="str">
            <v>이형철근</v>
          </cell>
          <cell r="C225" t="str">
            <v>SD.30A.D16-D32</v>
          </cell>
          <cell r="D225">
            <v>141.423</v>
          </cell>
          <cell r="E225" t="str">
            <v>TON</v>
          </cell>
          <cell r="F225">
            <v>290000</v>
          </cell>
          <cell r="G225">
            <v>652</v>
          </cell>
        </row>
        <row r="226">
          <cell r="B226" t="str">
            <v>이형철근</v>
          </cell>
          <cell r="C226" t="str">
            <v>SD.30A.D13</v>
          </cell>
          <cell r="D226">
            <v>121.89100000000001</v>
          </cell>
          <cell r="E226" t="str">
            <v>TON</v>
          </cell>
          <cell r="F226">
            <v>295000</v>
          </cell>
          <cell r="G226">
            <v>652</v>
          </cell>
        </row>
        <row r="227">
          <cell r="B227" t="str">
            <v>돌망태몸통</v>
          </cell>
          <cell r="C227" t="str">
            <v>#8,45x95cm</v>
          </cell>
          <cell r="D227">
            <v>5935</v>
          </cell>
          <cell r="E227" t="str">
            <v>M</v>
          </cell>
          <cell r="F227">
            <v>3710</v>
          </cell>
          <cell r="G227">
            <v>250</v>
          </cell>
          <cell r="H227">
            <v>319</v>
          </cell>
        </row>
        <row r="228">
          <cell r="B228" t="str">
            <v>돌망태뚜껑</v>
          </cell>
          <cell r="C228" t="str">
            <v>#8,45x95cm</v>
          </cell>
          <cell r="D228">
            <v>2398</v>
          </cell>
          <cell r="E228" t="str">
            <v>EA</v>
          </cell>
          <cell r="F228">
            <v>1340</v>
          </cell>
        </row>
        <row r="229">
          <cell r="B229" t="str">
            <v>FRP자동문비</v>
          </cell>
          <cell r="C229" t="str">
            <v>1.5x1.5</v>
          </cell>
          <cell r="D229">
            <v>2</v>
          </cell>
          <cell r="E229" t="str">
            <v>조</v>
          </cell>
          <cell r="F229">
            <v>2850000</v>
          </cell>
        </row>
        <row r="230">
          <cell r="B230" t="str">
            <v>프렌지형자동문비</v>
          </cell>
          <cell r="C230" t="str">
            <v>φ800M/M</v>
          </cell>
          <cell r="D230">
            <v>1</v>
          </cell>
          <cell r="E230" t="str">
            <v>조</v>
          </cell>
          <cell r="F230">
            <v>2475000</v>
          </cell>
        </row>
        <row r="231">
          <cell r="B231" t="str">
            <v>프렌지형자동문비</v>
          </cell>
          <cell r="C231" t="str">
            <v>φ250M/M</v>
          </cell>
          <cell r="D231">
            <v>9</v>
          </cell>
          <cell r="E231" t="str">
            <v>조</v>
          </cell>
          <cell r="F231">
            <v>697000</v>
          </cell>
        </row>
        <row r="232">
          <cell r="B232" t="str">
            <v>2)아스팔트콘크리트포장</v>
          </cell>
        </row>
        <row r="233">
          <cell r="B233" t="str">
            <v>청남제상류개수공사설계예산서</v>
          </cell>
        </row>
        <row r="234">
          <cell r="B234" t="str">
            <v>1.도급예정액</v>
          </cell>
          <cell r="C234" t="str">
            <v>일반화물(10.5TON)</v>
          </cell>
          <cell r="D234">
            <v>27</v>
          </cell>
          <cell r="E234" t="str">
            <v>TON</v>
          </cell>
          <cell r="H234">
            <v>8354</v>
          </cell>
        </row>
        <row r="235">
          <cell r="B235" t="str">
            <v>(1)순공사비</v>
          </cell>
        </row>
        <row r="236">
          <cell r="B236" t="str">
            <v>가)직접공사비</v>
          </cell>
        </row>
        <row r="237">
          <cell r="B237" t="str">
            <v>1)축제공</v>
          </cell>
        </row>
        <row r="238">
          <cell r="B238" t="str">
            <v>2)호안공</v>
          </cell>
        </row>
        <row r="239">
          <cell r="B239" t="str">
            <v>3)구조물공</v>
          </cell>
          <cell r="C239" t="str">
            <v>(인력30%+기계70%)</v>
          </cell>
          <cell r="D239">
            <v>3673</v>
          </cell>
          <cell r="E239" t="str">
            <v>㎥</v>
          </cell>
          <cell r="F239">
            <v>74</v>
          </cell>
          <cell r="G239">
            <v>2280</v>
          </cell>
          <cell r="H239">
            <v>200</v>
          </cell>
        </row>
        <row r="240">
          <cell r="B240" t="str">
            <v>4)부체도으로공</v>
          </cell>
        </row>
        <row r="241">
          <cell r="B241" t="str">
            <v>5)부대공</v>
          </cell>
        </row>
        <row r="242">
          <cell r="B242" t="str">
            <v>6)사급자재대</v>
          </cell>
        </row>
        <row r="243">
          <cell r="B243" t="str">
            <v>나)간접노무비</v>
          </cell>
        </row>
        <row r="244">
          <cell r="B244" t="str">
            <v>다)산재보험료</v>
          </cell>
        </row>
        <row r="245">
          <cell r="B245" t="str">
            <v>라)안전관리비</v>
          </cell>
        </row>
        <row r="246">
          <cell r="B246" t="str">
            <v>마)기타경비</v>
          </cell>
          <cell r="C246" t="str">
            <v>4경간</v>
          </cell>
        </row>
        <row r="247">
          <cell r="B247" t="str">
            <v>바)고용보험료</v>
          </cell>
          <cell r="C247" t="str">
            <v>100.16*7.5M</v>
          </cell>
        </row>
        <row r="248">
          <cell r="B248" t="str">
            <v>(2)일반관리비</v>
          </cell>
          <cell r="C248" t="str">
            <v>L=45.0M</v>
          </cell>
        </row>
      </sheetData>
      <sheetData sheetId="6"/>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청남제100%"/>
      <sheetName val="쌍치제100%"/>
      <sheetName val="대신제100%"/>
      <sheetName val="우성제100%"/>
      <sheetName val="인양제100%"/>
      <sheetName val="전체"/>
      <sheetName val="구미제100%"/>
    </sheetNames>
    <sheetDataSet>
      <sheetData sheetId="0"/>
      <sheetData sheetId="1"/>
      <sheetData sheetId="2"/>
      <sheetData sheetId="3"/>
      <sheetData sheetId="4"/>
      <sheetData sheetId="5" refreshError="1">
        <row r="1">
          <cell r="B1" t="str">
            <v>공종명</v>
          </cell>
          <cell r="C1" t="str">
            <v>규격</v>
          </cell>
          <cell r="D1" t="str">
            <v>수량</v>
          </cell>
          <cell r="E1" t="str">
            <v>단위</v>
          </cell>
          <cell r="F1" t="str">
            <v>재료비</v>
          </cell>
          <cell r="G1" t="str">
            <v>노무비</v>
          </cell>
          <cell r="H1" t="str">
            <v>경비</v>
          </cell>
        </row>
        <row r="2">
          <cell r="F2" t="str">
            <v>단가</v>
          </cell>
          <cell r="G2" t="str">
            <v>단가</v>
          </cell>
          <cell r="H2" t="str">
            <v>단가</v>
          </cell>
        </row>
        <row r="3">
          <cell r="B3" t="str">
            <v>인양제개수공사설계예산서</v>
          </cell>
        </row>
        <row r="4">
          <cell r="B4" t="str">
            <v>1.도급액</v>
          </cell>
        </row>
        <row r="5">
          <cell r="B5" t="str">
            <v>(1)순공사비</v>
          </cell>
        </row>
        <row r="6">
          <cell r="B6" t="str">
            <v>가)직접공사비</v>
          </cell>
        </row>
        <row r="7">
          <cell r="B7" t="str">
            <v>1)축제공</v>
          </cell>
        </row>
        <row r="8">
          <cell r="B8" t="str">
            <v>2)호안공</v>
          </cell>
        </row>
        <row r="9">
          <cell r="B9" t="str">
            <v>3)구조물공</v>
          </cell>
        </row>
        <row r="10">
          <cell r="B10" t="str">
            <v>4)부체도으로공</v>
          </cell>
        </row>
        <row r="11">
          <cell r="B11" t="str">
            <v>5)부대공</v>
          </cell>
        </row>
        <row r="12">
          <cell r="B12" t="str">
            <v>6)사급자재대</v>
          </cell>
        </row>
        <row r="13">
          <cell r="B13" t="str">
            <v>나)간접노무비</v>
          </cell>
        </row>
        <row r="14">
          <cell r="B14" t="str">
            <v>다)산재보험료</v>
          </cell>
        </row>
        <row r="15">
          <cell r="B15" t="str">
            <v>라)안전관리비</v>
          </cell>
        </row>
        <row r="16">
          <cell r="B16" t="str">
            <v>마)기타경비</v>
          </cell>
        </row>
        <row r="17">
          <cell r="B17" t="str">
            <v>바)고용보험료</v>
          </cell>
        </row>
        <row r="18">
          <cell r="B18" t="str">
            <v>사)퇴직공제부금비</v>
          </cell>
        </row>
        <row r="19">
          <cell r="B19" t="str">
            <v>(2)일반관리비</v>
          </cell>
        </row>
        <row r="20">
          <cell r="B20" t="str">
            <v>(3)이윤</v>
          </cell>
        </row>
        <row r="21">
          <cell r="B21" t="str">
            <v>(4)폐기물처리비</v>
          </cell>
        </row>
        <row r="22">
          <cell r="B22" t="str">
            <v>가.공급이액</v>
          </cell>
        </row>
        <row r="23">
          <cell r="B23" t="str">
            <v>나.부이이치세</v>
          </cell>
        </row>
        <row r="24">
          <cell r="B24" t="str">
            <v>(3)이윤</v>
          </cell>
        </row>
        <row r="25">
          <cell r="B25" t="str">
            <v>(3)이윤</v>
          </cell>
        </row>
        <row r="26">
          <cell r="B26" t="str">
            <v>(4).사급자재대</v>
          </cell>
        </row>
        <row r="27">
          <cell r="B27" t="str">
            <v>(4)기타공</v>
          </cell>
        </row>
        <row r="28">
          <cell r="B28" t="str">
            <v>(4)종단BOX,옹벽,세월교공</v>
          </cell>
        </row>
        <row r="29">
          <cell r="B29" t="str">
            <v>(4)종배수통관공</v>
          </cell>
        </row>
        <row r="30">
          <cell r="B30" t="str">
            <v>(4)폐기물처리비</v>
          </cell>
        </row>
        <row r="31">
          <cell r="B31" t="str">
            <v>(4)폐기물처리비</v>
          </cell>
        </row>
        <row r="32">
          <cell r="B32" t="str">
            <v>(4)폐기물처리비</v>
          </cell>
        </row>
        <row r="33">
          <cell r="B33" t="str">
            <v>(5).폐기물수수료</v>
          </cell>
        </row>
        <row r="34">
          <cell r="B34" t="str">
            <v>(5)용수로공</v>
          </cell>
        </row>
        <row r="35">
          <cell r="B35" t="str">
            <v>01)기존구조물철거공</v>
          </cell>
        </row>
        <row r="36">
          <cell r="B36" t="str">
            <v>01)기존구조물철거공</v>
          </cell>
        </row>
        <row r="37">
          <cell r="B37" t="str">
            <v>01)토공</v>
          </cell>
        </row>
        <row r="38">
          <cell r="B38" t="str">
            <v>01)토공</v>
          </cell>
        </row>
        <row r="39">
          <cell r="B39" t="str">
            <v>01)토공</v>
          </cell>
        </row>
        <row r="40">
          <cell r="B40" t="str">
            <v>01)토공</v>
          </cell>
        </row>
        <row r="41">
          <cell r="B41" t="str">
            <v>01)토공</v>
          </cell>
        </row>
        <row r="42">
          <cell r="B42" t="str">
            <v>01)합판거푸집</v>
          </cell>
          <cell r="C42" t="str">
            <v>3회(0∼7M)</v>
          </cell>
          <cell r="D42">
            <v>215</v>
          </cell>
          <cell r="E42" t="str">
            <v>M2</v>
          </cell>
          <cell r="F42">
            <v>5002</v>
          </cell>
          <cell r="G42">
            <v>12713</v>
          </cell>
        </row>
        <row r="43">
          <cell r="B43" t="str">
            <v>인양제개수공사설계예산내역서</v>
          </cell>
          <cell r="C43" t="str">
            <v>3회(0∼7M)</v>
          </cell>
          <cell r="D43">
            <v>1065</v>
          </cell>
          <cell r="E43" t="str">
            <v>M2</v>
          </cell>
          <cell r="F43">
            <v>5002</v>
          </cell>
          <cell r="G43">
            <v>12713</v>
          </cell>
        </row>
        <row r="44">
          <cell r="B44" t="str">
            <v>1.인양지구</v>
          </cell>
          <cell r="C44" t="str">
            <v>3회(0∼7M)</v>
          </cell>
          <cell r="D44">
            <v>1067</v>
          </cell>
          <cell r="E44" t="str">
            <v>M2</v>
          </cell>
          <cell r="F44">
            <v>5002</v>
          </cell>
          <cell r="G44">
            <v>12713</v>
          </cell>
        </row>
        <row r="45">
          <cell r="B45" t="str">
            <v>가.축제공</v>
          </cell>
        </row>
        <row r="46">
          <cell r="B46" t="str">
            <v>성토(1)</v>
          </cell>
          <cell r="C46" t="str">
            <v>BH(1.0)+DT(15)+BD(19)</v>
          </cell>
          <cell r="D46">
            <v>144280</v>
          </cell>
          <cell r="E46" t="str">
            <v>M3</v>
          </cell>
          <cell r="F46">
            <v>1147</v>
          </cell>
          <cell r="G46">
            <v>1256</v>
          </cell>
          <cell r="H46">
            <v>1434</v>
          </cell>
        </row>
        <row r="47">
          <cell r="B47" t="str">
            <v>성토(2)</v>
          </cell>
          <cell r="C47" t="str">
            <v>BH(1.0)+DT(15)+BD(19)</v>
          </cell>
          <cell r="D47">
            <v>137094</v>
          </cell>
          <cell r="E47" t="str">
            <v>M3</v>
          </cell>
          <cell r="F47">
            <v>1147</v>
          </cell>
          <cell r="G47">
            <v>1256</v>
          </cell>
          <cell r="H47">
            <v>1434</v>
          </cell>
        </row>
        <row r="48">
          <cell r="B48" t="str">
            <v>성토(3)</v>
          </cell>
          <cell r="C48" t="str">
            <v>BH(1.0)+DT(15)+BD(19)</v>
          </cell>
          <cell r="D48">
            <v>248221</v>
          </cell>
          <cell r="E48" t="str">
            <v>M3</v>
          </cell>
          <cell r="F48">
            <v>1147</v>
          </cell>
          <cell r="G48">
            <v>1256</v>
          </cell>
          <cell r="H48">
            <v>1434</v>
          </cell>
        </row>
        <row r="49">
          <cell r="B49" t="str">
            <v>잔토유용</v>
          </cell>
          <cell r="C49" t="str">
            <v>B/D</v>
          </cell>
          <cell r="D49">
            <v>6510</v>
          </cell>
          <cell r="E49" t="str">
            <v>M3</v>
          </cell>
          <cell r="F49">
            <v>288</v>
          </cell>
          <cell r="G49">
            <v>371</v>
          </cell>
          <cell r="H49">
            <v>473</v>
          </cell>
        </row>
        <row r="50">
          <cell r="B50" t="str">
            <v>줄떼</v>
          </cell>
          <cell r="D50">
            <v>81147</v>
          </cell>
          <cell r="E50" t="str">
            <v>M2</v>
          </cell>
          <cell r="F50">
            <v>613</v>
          </cell>
          <cell r="G50">
            <v>2370</v>
          </cell>
        </row>
        <row r="51">
          <cell r="B51" t="str">
            <v>표토제거</v>
          </cell>
          <cell r="D51">
            <v>12503</v>
          </cell>
          <cell r="E51" t="str">
            <v>M2</v>
          </cell>
          <cell r="F51">
            <v>51</v>
          </cell>
          <cell r="G51">
            <v>59</v>
          </cell>
          <cell r="H51">
            <v>67</v>
          </cell>
        </row>
        <row r="52">
          <cell r="B52" t="str">
            <v>면고르기(인력)</v>
          </cell>
          <cell r="C52" t="str">
            <v>성토면</v>
          </cell>
          <cell r="D52">
            <v>186939</v>
          </cell>
          <cell r="E52" t="str">
            <v>M2</v>
          </cell>
          <cell r="G52">
            <v>652</v>
          </cell>
        </row>
        <row r="53">
          <cell r="B53" t="str">
            <v>면고르기(인력)</v>
          </cell>
          <cell r="C53" t="str">
            <v>절토면</v>
          </cell>
          <cell r="D53">
            <v>24564</v>
          </cell>
          <cell r="E53" t="str">
            <v>M2</v>
          </cell>
          <cell r="F53">
            <v>42</v>
          </cell>
          <cell r="G53">
            <v>1443</v>
          </cell>
          <cell r="H53">
            <v>69</v>
          </cell>
        </row>
        <row r="54">
          <cell r="B54" t="str">
            <v>비탈규준틀</v>
          </cell>
          <cell r="D54">
            <v>642</v>
          </cell>
          <cell r="E54" t="str">
            <v>개소</v>
          </cell>
          <cell r="F54">
            <v>4155</v>
          </cell>
          <cell r="G54">
            <v>18907</v>
          </cell>
        </row>
        <row r="55">
          <cell r="B55" t="str">
            <v>하천경계말뚝</v>
          </cell>
          <cell r="C55" t="str">
            <v>6개월(0∼30M)</v>
          </cell>
          <cell r="D55">
            <v>107</v>
          </cell>
          <cell r="E55" t="str">
            <v>개</v>
          </cell>
          <cell r="F55">
            <v>3548</v>
          </cell>
          <cell r="G55">
            <v>6542</v>
          </cell>
        </row>
        <row r="56">
          <cell r="B56" t="str">
            <v>나.호안공</v>
          </cell>
          <cell r="C56" t="str">
            <v>6개월(0∼30M)</v>
          </cell>
          <cell r="D56">
            <v>245</v>
          </cell>
          <cell r="E56" t="str">
            <v>M2</v>
          </cell>
          <cell r="F56">
            <v>1391</v>
          </cell>
          <cell r="G56">
            <v>6614</v>
          </cell>
        </row>
        <row r="57">
          <cell r="B57" t="str">
            <v>브럭붙임</v>
          </cell>
          <cell r="C57" t="str">
            <v>40x25x12</v>
          </cell>
          <cell r="D57">
            <v>84439</v>
          </cell>
          <cell r="E57" t="str">
            <v>M2</v>
          </cell>
          <cell r="F57">
            <v>1391</v>
          </cell>
          <cell r="G57">
            <v>8610</v>
          </cell>
        </row>
        <row r="58">
          <cell r="B58" t="str">
            <v>천단몰탈</v>
          </cell>
          <cell r="C58">
            <v>4.4444444444444446E-2</v>
          </cell>
          <cell r="D58">
            <v>101</v>
          </cell>
          <cell r="E58" t="str">
            <v>M3</v>
          </cell>
          <cell r="F58">
            <v>1391</v>
          </cell>
          <cell r="G58">
            <v>30924</v>
          </cell>
        </row>
        <row r="59">
          <cell r="B59" t="str">
            <v>터파기(기계70%+인력30%)</v>
          </cell>
          <cell r="C59" t="str">
            <v>3개월(0∼30M)</v>
          </cell>
          <cell r="D59">
            <v>2808</v>
          </cell>
          <cell r="E59" t="str">
            <v>M3</v>
          </cell>
          <cell r="F59">
            <v>74</v>
          </cell>
          <cell r="G59">
            <v>2280</v>
          </cell>
          <cell r="H59">
            <v>200</v>
          </cell>
        </row>
        <row r="60">
          <cell r="B60" t="str">
            <v>되메우기(기계50%+인력50%)</v>
          </cell>
          <cell r="C60" t="str">
            <v>호안공</v>
          </cell>
          <cell r="D60">
            <v>2360</v>
          </cell>
          <cell r="E60" t="str">
            <v>M3</v>
          </cell>
          <cell r="F60">
            <v>55</v>
          </cell>
          <cell r="G60">
            <v>1883</v>
          </cell>
          <cell r="H60">
            <v>151</v>
          </cell>
        </row>
        <row r="61">
          <cell r="B61" t="str">
            <v>FILTERMAT</v>
          </cell>
          <cell r="C61" t="str">
            <v>복잡</v>
          </cell>
          <cell r="D61">
            <v>90072</v>
          </cell>
          <cell r="E61" t="str">
            <v>M2</v>
          </cell>
          <cell r="F61">
            <v>2000</v>
          </cell>
          <cell r="G61">
            <v>154</v>
          </cell>
        </row>
        <row r="62">
          <cell r="B62" t="str">
            <v>사석</v>
          </cell>
          <cell r="C62" t="str">
            <v>복잡</v>
          </cell>
          <cell r="D62">
            <v>4979</v>
          </cell>
          <cell r="E62" t="str">
            <v>M3</v>
          </cell>
          <cell r="F62">
            <v>9000</v>
          </cell>
          <cell r="G62">
            <v>349613</v>
          </cell>
        </row>
        <row r="63">
          <cell r="B63" t="str">
            <v>돌망태</v>
          </cell>
          <cell r="C63" t="str">
            <v>신설#8-타.450x950</v>
          </cell>
          <cell r="D63">
            <v>3535</v>
          </cell>
          <cell r="E63" t="str">
            <v>M2</v>
          </cell>
          <cell r="F63">
            <v>243</v>
          </cell>
          <cell r="G63">
            <v>7215</v>
          </cell>
          <cell r="H63">
            <v>398</v>
          </cell>
        </row>
        <row r="64">
          <cell r="B64" t="str">
            <v>다.구조물공</v>
          </cell>
          <cell r="C64" t="str">
            <v>토사</v>
          </cell>
          <cell r="D64">
            <v>108</v>
          </cell>
          <cell r="E64" t="str">
            <v>M3</v>
          </cell>
          <cell r="F64">
            <v>243</v>
          </cell>
          <cell r="G64">
            <v>312</v>
          </cell>
          <cell r="H64">
            <v>398</v>
          </cell>
        </row>
        <row r="65">
          <cell r="B65" t="str">
            <v>(1)배수문공</v>
          </cell>
          <cell r="C65" t="str">
            <v>6개월(0∼3.5M)</v>
          </cell>
          <cell r="D65">
            <v>37</v>
          </cell>
          <cell r="E65" t="str">
            <v>공M3</v>
          </cell>
          <cell r="F65">
            <v>339</v>
          </cell>
          <cell r="G65">
            <v>6021</v>
          </cell>
        </row>
        <row r="66">
          <cell r="B66" t="str">
            <v>터파기(기계70%+인력30%)</v>
          </cell>
          <cell r="C66" t="str">
            <v>0∼1M</v>
          </cell>
          <cell r="D66">
            <v>4097</v>
          </cell>
          <cell r="E66" t="str">
            <v>M3</v>
          </cell>
          <cell r="F66">
            <v>74</v>
          </cell>
          <cell r="G66">
            <v>2280</v>
          </cell>
          <cell r="H66">
            <v>200</v>
          </cell>
        </row>
        <row r="67">
          <cell r="B67" t="str">
            <v>터파기(기계70%+인력30%)</v>
          </cell>
          <cell r="C67" t="str">
            <v>1∼2M</v>
          </cell>
          <cell r="D67">
            <v>422</v>
          </cell>
          <cell r="E67" t="str">
            <v>M3</v>
          </cell>
          <cell r="F67">
            <v>74</v>
          </cell>
          <cell r="G67">
            <v>3002</v>
          </cell>
          <cell r="H67">
            <v>200</v>
          </cell>
        </row>
        <row r="68">
          <cell r="B68" t="str">
            <v>터파기(기계70%+인력30%)</v>
          </cell>
          <cell r="C68" t="str">
            <v>2∼3M</v>
          </cell>
          <cell r="D68">
            <v>78</v>
          </cell>
          <cell r="E68" t="str">
            <v>M3</v>
          </cell>
          <cell r="F68">
            <v>74</v>
          </cell>
          <cell r="G68">
            <v>3723</v>
          </cell>
          <cell r="H68">
            <v>200</v>
          </cell>
        </row>
        <row r="69">
          <cell r="B69" t="str">
            <v>터파기(기계70%+인력30%)</v>
          </cell>
          <cell r="C69" t="str">
            <v>수중0∼1M</v>
          </cell>
          <cell r="D69">
            <v>321</v>
          </cell>
          <cell r="E69" t="str">
            <v>M3</v>
          </cell>
          <cell r="F69">
            <v>74</v>
          </cell>
          <cell r="G69">
            <v>4560</v>
          </cell>
          <cell r="H69">
            <v>200</v>
          </cell>
        </row>
        <row r="70">
          <cell r="B70" t="str">
            <v>터파기(기계70%+인력30%)</v>
          </cell>
          <cell r="C70" t="str">
            <v>수중1∼2M</v>
          </cell>
          <cell r="D70">
            <v>24</v>
          </cell>
          <cell r="E70" t="str">
            <v>M3</v>
          </cell>
          <cell r="F70">
            <v>74</v>
          </cell>
          <cell r="G70">
            <v>6004</v>
          </cell>
          <cell r="H70">
            <v>200</v>
          </cell>
        </row>
        <row r="71">
          <cell r="B71" t="str">
            <v>되메우기(기계50%+인력50%)</v>
          </cell>
          <cell r="C71" t="str">
            <v>구조물공</v>
          </cell>
          <cell r="D71">
            <v>4086</v>
          </cell>
          <cell r="E71" t="str">
            <v>M3</v>
          </cell>
          <cell r="F71">
            <v>44</v>
          </cell>
          <cell r="G71">
            <v>1850</v>
          </cell>
          <cell r="H71">
            <v>120</v>
          </cell>
        </row>
        <row r="72">
          <cell r="B72" t="str">
            <v>레미콘타설(철근구조물)</v>
          </cell>
          <cell r="C72" t="str">
            <v>25-240-8</v>
          </cell>
          <cell r="D72">
            <v>778</v>
          </cell>
          <cell r="E72" t="str">
            <v>M3</v>
          </cell>
          <cell r="F72">
            <v>202</v>
          </cell>
          <cell r="G72">
            <v>20552</v>
          </cell>
          <cell r="H72">
            <v>322</v>
          </cell>
        </row>
        <row r="73">
          <cell r="B73" t="str">
            <v>레미콘타설(무근구조물)</v>
          </cell>
          <cell r="C73" t="str">
            <v>40-180-8</v>
          </cell>
          <cell r="D73">
            <v>77</v>
          </cell>
          <cell r="E73" t="str">
            <v>M3</v>
          </cell>
          <cell r="G73">
            <v>18619</v>
          </cell>
        </row>
        <row r="74">
          <cell r="B74" t="str">
            <v>합판거푸집</v>
          </cell>
          <cell r="C74" t="str">
            <v>합판2회</v>
          </cell>
          <cell r="D74">
            <v>543</v>
          </cell>
          <cell r="E74" t="str">
            <v>M2</v>
          </cell>
          <cell r="F74">
            <v>6185</v>
          </cell>
          <cell r="G74">
            <v>16220</v>
          </cell>
        </row>
        <row r="75">
          <cell r="B75" t="str">
            <v>합판거푸집</v>
          </cell>
          <cell r="C75" t="str">
            <v>합판3회</v>
          </cell>
          <cell r="D75">
            <v>2118</v>
          </cell>
          <cell r="E75" t="str">
            <v>M2</v>
          </cell>
          <cell r="F75">
            <v>5002</v>
          </cell>
          <cell r="G75">
            <v>12713</v>
          </cell>
        </row>
        <row r="76">
          <cell r="B76" t="str">
            <v>합판거푸집</v>
          </cell>
          <cell r="C76" t="str">
            <v>합판6회</v>
          </cell>
          <cell r="D76">
            <v>30</v>
          </cell>
          <cell r="E76" t="str">
            <v>M2</v>
          </cell>
          <cell r="F76">
            <v>3765</v>
          </cell>
          <cell r="G76">
            <v>8651</v>
          </cell>
        </row>
        <row r="77">
          <cell r="B77" t="str">
            <v>동바리</v>
          </cell>
          <cell r="C77" t="str">
            <v>강관3개월</v>
          </cell>
          <cell r="D77">
            <v>1717</v>
          </cell>
          <cell r="E77" t="str">
            <v>공/M3</v>
          </cell>
          <cell r="F77">
            <v>203</v>
          </cell>
          <cell r="G77">
            <v>6021</v>
          </cell>
        </row>
        <row r="78">
          <cell r="B78" t="str">
            <v>비계</v>
          </cell>
          <cell r="C78" t="str">
            <v>강관3개월</v>
          </cell>
          <cell r="D78">
            <v>2048</v>
          </cell>
          <cell r="E78" t="str">
            <v>M2</v>
          </cell>
          <cell r="F78">
            <v>972</v>
          </cell>
          <cell r="G78">
            <v>6614</v>
          </cell>
        </row>
        <row r="79">
          <cell r="B79" t="str">
            <v>철근가공조립</v>
          </cell>
          <cell r="C79" t="str">
            <v>복잡</v>
          </cell>
          <cell r="D79">
            <v>104.977</v>
          </cell>
          <cell r="E79" t="str">
            <v>TON</v>
          </cell>
          <cell r="F79">
            <v>11792</v>
          </cell>
          <cell r="G79">
            <v>349613</v>
          </cell>
        </row>
        <row r="80">
          <cell r="B80" t="str">
            <v>잡석</v>
          </cell>
          <cell r="D80">
            <v>252</v>
          </cell>
          <cell r="E80" t="str">
            <v>M3</v>
          </cell>
          <cell r="F80">
            <v>9000</v>
          </cell>
          <cell r="G80">
            <v>16328</v>
          </cell>
        </row>
        <row r="81">
          <cell r="B81" t="str">
            <v>P.H.C파일박기(L=9.0M)</v>
          </cell>
          <cell r="C81" t="str">
            <v>Φ350</v>
          </cell>
          <cell r="D81">
            <v>30</v>
          </cell>
          <cell r="E81" t="str">
            <v>본</v>
          </cell>
          <cell r="F81">
            <v>158971</v>
          </cell>
          <cell r="G81">
            <v>30636</v>
          </cell>
          <cell r="H81">
            <v>33300</v>
          </cell>
        </row>
        <row r="82">
          <cell r="B82" t="str">
            <v>P.H.C파일항타(L=11.0M)</v>
          </cell>
          <cell r="C82" t="str">
            <v>Φ350</v>
          </cell>
          <cell r="D82">
            <v>98</v>
          </cell>
          <cell r="E82" t="str">
            <v>본</v>
          </cell>
          <cell r="F82">
            <v>194249</v>
          </cell>
          <cell r="G82">
            <v>37444</v>
          </cell>
          <cell r="H82">
            <v>40700</v>
          </cell>
        </row>
        <row r="83">
          <cell r="B83" t="str">
            <v>난간제작및설치</v>
          </cell>
          <cell r="C83" t="str">
            <v>D=50M/M</v>
          </cell>
          <cell r="D83">
            <v>132</v>
          </cell>
          <cell r="E83" t="str">
            <v>M</v>
          </cell>
          <cell r="F83">
            <v>13678</v>
          </cell>
          <cell r="G83">
            <v>14035</v>
          </cell>
        </row>
        <row r="84">
          <cell r="B84" t="str">
            <v>신축이음</v>
          </cell>
          <cell r="C84" t="str">
            <v>T=25CM</v>
          </cell>
          <cell r="D84">
            <v>13</v>
          </cell>
          <cell r="E84" t="str">
            <v>M</v>
          </cell>
          <cell r="F84">
            <v>2149</v>
          </cell>
          <cell r="G84">
            <v>945</v>
          </cell>
        </row>
        <row r="85">
          <cell r="B85" t="str">
            <v>신축이음</v>
          </cell>
          <cell r="C85" t="str">
            <v>T=30CM</v>
          </cell>
          <cell r="D85">
            <v>5</v>
          </cell>
          <cell r="E85" t="str">
            <v>M</v>
          </cell>
          <cell r="F85">
            <v>2256</v>
          </cell>
          <cell r="G85">
            <v>992</v>
          </cell>
        </row>
        <row r="86">
          <cell r="B86" t="str">
            <v>(2)배수펌프장유출구</v>
          </cell>
        </row>
        <row r="87">
          <cell r="B87" t="str">
            <v>터파기(기계70%+인력30%)</v>
          </cell>
          <cell r="C87" t="str">
            <v>0∼1M</v>
          </cell>
          <cell r="D87">
            <v>173</v>
          </cell>
          <cell r="E87" t="str">
            <v>M3</v>
          </cell>
          <cell r="F87">
            <v>74</v>
          </cell>
          <cell r="G87">
            <v>2280</v>
          </cell>
          <cell r="H87">
            <v>200</v>
          </cell>
        </row>
        <row r="88">
          <cell r="B88" t="str">
            <v>되메우기(기계50%+인력50%)</v>
          </cell>
          <cell r="C88" t="str">
            <v>구조물공</v>
          </cell>
          <cell r="D88">
            <v>93</v>
          </cell>
          <cell r="E88" t="str">
            <v>M3</v>
          </cell>
          <cell r="F88">
            <v>44</v>
          </cell>
          <cell r="G88">
            <v>1850</v>
          </cell>
          <cell r="H88">
            <v>120</v>
          </cell>
        </row>
        <row r="89">
          <cell r="B89" t="str">
            <v>레미콘타설(철근구조물)</v>
          </cell>
          <cell r="C89" t="str">
            <v>25-240-8</v>
          </cell>
          <cell r="D89">
            <v>278</v>
          </cell>
          <cell r="E89" t="str">
            <v>M3</v>
          </cell>
          <cell r="G89">
            <v>20552</v>
          </cell>
        </row>
        <row r="90">
          <cell r="B90" t="str">
            <v>레미콘타설(무근구조물)</v>
          </cell>
          <cell r="C90" t="str">
            <v>40-180-8</v>
          </cell>
          <cell r="D90">
            <v>32</v>
          </cell>
          <cell r="E90" t="str">
            <v>M3</v>
          </cell>
          <cell r="G90">
            <v>18619</v>
          </cell>
        </row>
        <row r="91">
          <cell r="B91" t="str">
            <v>합판거푸집</v>
          </cell>
          <cell r="C91" t="str">
            <v>합판3회</v>
          </cell>
          <cell r="D91">
            <v>916</v>
          </cell>
          <cell r="E91" t="str">
            <v>M2</v>
          </cell>
          <cell r="F91">
            <v>5002</v>
          </cell>
          <cell r="G91">
            <v>12713</v>
          </cell>
        </row>
        <row r="92">
          <cell r="B92" t="str">
            <v>합판거푸집</v>
          </cell>
          <cell r="C92" t="str">
            <v>합판6회</v>
          </cell>
          <cell r="D92">
            <v>13</v>
          </cell>
          <cell r="E92" t="str">
            <v>M2</v>
          </cell>
          <cell r="F92">
            <v>3765</v>
          </cell>
          <cell r="G92">
            <v>8651</v>
          </cell>
        </row>
        <row r="93">
          <cell r="B93" t="str">
            <v>동바리</v>
          </cell>
          <cell r="C93" t="str">
            <v>강관3개월</v>
          </cell>
          <cell r="D93">
            <v>193</v>
          </cell>
          <cell r="E93" t="str">
            <v>공/M3</v>
          </cell>
          <cell r="F93">
            <v>203</v>
          </cell>
          <cell r="G93">
            <v>6021</v>
          </cell>
        </row>
        <row r="94">
          <cell r="B94" t="str">
            <v>비계</v>
          </cell>
          <cell r="C94" t="str">
            <v>강관3개월</v>
          </cell>
          <cell r="D94">
            <v>304</v>
          </cell>
          <cell r="E94" t="str">
            <v>M2</v>
          </cell>
          <cell r="F94">
            <v>972</v>
          </cell>
          <cell r="G94">
            <v>6614</v>
          </cell>
        </row>
        <row r="95">
          <cell r="B95" t="str">
            <v>철근가공조립</v>
          </cell>
          <cell r="C95" t="str">
            <v>복잡</v>
          </cell>
          <cell r="D95">
            <v>31.187999999999999</v>
          </cell>
          <cell r="E95" t="str">
            <v>TON</v>
          </cell>
          <cell r="F95">
            <v>11792</v>
          </cell>
          <cell r="G95">
            <v>349613</v>
          </cell>
        </row>
        <row r="96">
          <cell r="B96" t="str">
            <v>잡석</v>
          </cell>
          <cell r="D96">
            <v>98</v>
          </cell>
          <cell r="E96" t="str">
            <v>M3</v>
          </cell>
          <cell r="F96">
            <v>9000</v>
          </cell>
          <cell r="G96">
            <v>16328</v>
          </cell>
        </row>
        <row r="97">
          <cell r="B97" t="str">
            <v>P.H.C파일항타(L=11.0M)</v>
          </cell>
          <cell r="C97" t="str">
            <v>Φ350</v>
          </cell>
          <cell r="D97">
            <v>14</v>
          </cell>
          <cell r="E97" t="str">
            <v>본</v>
          </cell>
          <cell r="F97">
            <v>194249</v>
          </cell>
          <cell r="G97">
            <v>37444</v>
          </cell>
          <cell r="H97">
            <v>40700</v>
          </cell>
        </row>
        <row r="98">
          <cell r="B98" t="str">
            <v>P.H.C파일항타(L=12.0M)</v>
          </cell>
          <cell r="C98" t="str">
            <v>Φ350</v>
          </cell>
          <cell r="D98">
            <v>45</v>
          </cell>
          <cell r="E98" t="str">
            <v>본</v>
          </cell>
          <cell r="F98">
            <v>211968</v>
          </cell>
          <cell r="G98">
            <v>40848</v>
          </cell>
          <cell r="H98">
            <v>44400</v>
          </cell>
        </row>
        <row r="99">
          <cell r="B99" t="str">
            <v>신축이음</v>
          </cell>
          <cell r="C99" t="str">
            <v>T=30CM</v>
          </cell>
          <cell r="D99">
            <v>2</v>
          </cell>
          <cell r="E99" t="str">
            <v>M</v>
          </cell>
          <cell r="F99">
            <v>2256</v>
          </cell>
          <cell r="G99">
            <v>992</v>
          </cell>
        </row>
        <row r="100">
          <cell r="B100" t="str">
            <v>신축이음</v>
          </cell>
          <cell r="C100" t="str">
            <v>T=40CM</v>
          </cell>
          <cell r="D100">
            <v>24</v>
          </cell>
          <cell r="E100" t="str">
            <v>M</v>
          </cell>
          <cell r="F100">
            <v>2470</v>
          </cell>
          <cell r="G100">
            <v>1086</v>
          </cell>
        </row>
        <row r="101">
          <cell r="B101" t="str">
            <v>신축이음</v>
          </cell>
          <cell r="C101" t="str">
            <v>T=45CM</v>
          </cell>
          <cell r="D101">
            <v>6</v>
          </cell>
          <cell r="E101" t="str">
            <v>M</v>
          </cell>
          <cell r="F101">
            <v>2577</v>
          </cell>
          <cell r="G101">
            <v>1133</v>
          </cell>
        </row>
        <row r="102">
          <cell r="B102" t="str">
            <v>신축이음</v>
          </cell>
          <cell r="C102" t="str">
            <v>T=50CM</v>
          </cell>
          <cell r="D102">
            <v>1</v>
          </cell>
          <cell r="E102" t="str">
            <v>M</v>
          </cell>
          <cell r="F102">
            <v>2684</v>
          </cell>
          <cell r="G102">
            <v>1180</v>
          </cell>
        </row>
        <row r="103">
          <cell r="B103" t="str">
            <v>(3)분수관및도로횡단통관공</v>
          </cell>
        </row>
        <row r="104">
          <cell r="B104" t="str">
            <v>터파기(기계70%+인력30%)</v>
          </cell>
          <cell r="C104" t="str">
            <v>0∼1M</v>
          </cell>
          <cell r="D104">
            <v>306</v>
          </cell>
          <cell r="E104" t="str">
            <v>M3</v>
          </cell>
          <cell r="F104">
            <v>74</v>
          </cell>
          <cell r="G104">
            <v>2280</v>
          </cell>
          <cell r="H104">
            <v>200</v>
          </cell>
        </row>
        <row r="105">
          <cell r="B105" t="str">
            <v>되메우기(기계50%+인력50%)</v>
          </cell>
          <cell r="C105" t="str">
            <v>구조물공</v>
          </cell>
          <cell r="D105">
            <v>200</v>
          </cell>
          <cell r="E105" t="str">
            <v>M3</v>
          </cell>
          <cell r="F105">
            <v>44</v>
          </cell>
          <cell r="G105">
            <v>1850</v>
          </cell>
          <cell r="H105">
            <v>120</v>
          </cell>
        </row>
        <row r="106">
          <cell r="B106" t="str">
            <v>레미콘타설(철근구조물)</v>
          </cell>
          <cell r="C106" t="str">
            <v>25-240-8</v>
          </cell>
          <cell r="D106">
            <v>65</v>
          </cell>
          <cell r="E106" t="str">
            <v>M3</v>
          </cell>
          <cell r="F106">
            <v>24888</v>
          </cell>
          <cell r="G106">
            <v>20552</v>
          </cell>
        </row>
        <row r="107">
          <cell r="B107" t="str">
            <v>레미콘타설(무근구조물)</v>
          </cell>
          <cell r="C107" t="str">
            <v>40-180-8</v>
          </cell>
          <cell r="D107">
            <v>30</v>
          </cell>
          <cell r="E107" t="str">
            <v>M3</v>
          </cell>
          <cell r="F107">
            <v>4000</v>
          </cell>
          <cell r="G107">
            <v>18619</v>
          </cell>
        </row>
        <row r="108">
          <cell r="B108" t="str">
            <v>합판거푸집</v>
          </cell>
          <cell r="C108" t="str">
            <v>합판3회</v>
          </cell>
          <cell r="D108">
            <v>137</v>
          </cell>
          <cell r="E108" t="str">
            <v>M2</v>
          </cell>
          <cell r="F108">
            <v>5002</v>
          </cell>
          <cell r="G108">
            <v>12713</v>
          </cell>
        </row>
        <row r="109">
          <cell r="B109" t="str">
            <v>합판거푸집</v>
          </cell>
          <cell r="C109" t="str">
            <v>합판6회</v>
          </cell>
          <cell r="D109">
            <v>356</v>
          </cell>
          <cell r="E109" t="str">
            <v>M2</v>
          </cell>
          <cell r="F109">
            <v>3765</v>
          </cell>
          <cell r="G109">
            <v>8651</v>
          </cell>
        </row>
        <row r="110">
          <cell r="B110" t="str">
            <v>흄관부설및접합</v>
          </cell>
          <cell r="C110" t="str">
            <v>D=600M/M기계부설</v>
          </cell>
          <cell r="D110">
            <v>30</v>
          </cell>
          <cell r="E110" t="str">
            <v>M</v>
          </cell>
          <cell r="F110">
            <v>28120</v>
          </cell>
          <cell r="G110">
            <v>30474</v>
          </cell>
          <cell r="H110">
            <v>5768</v>
          </cell>
        </row>
        <row r="111">
          <cell r="B111" t="str">
            <v>흄관부설및접합</v>
          </cell>
          <cell r="C111" t="str">
            <v>D=800M/M기계부설</v>
          </cell>
          <cell r="D111">
            <v>65</v>
          </cell>
          <cell r="E111" t="str">
            <v>M</v>
          </cell>
          <cell r="F111">
            <v>49010</v>
          </cell>
          <cell r="G111">
            <v>47312</v>
          </cell>
          <cell r="H111">
            <v>7635</v>
          </cell>
        </row>
        <row r="112">
          <cell r="B112" t="str">
            <v>흄관접합몰탈</v>
          </cell>
          <cell r="C112">
            <v>4.3055555555555562E-2</v>
          </cell>
          <cell r="D112">
            <v>1</v>
          </cell>
          <cell r="E112" t="str">
            <v>M3</v>
          </cell>
          <cell r="F112">
            <v>16100</v>
          </cell>
          <cell r="G112">
            <v>30924</v>
          </cell>
        </row>
        <row r="113">
          <cell r="B113" t="str">
            <v>철근가공조립</v>
          </cell>
          <cell r="C113" t="str">
            <v>보통</v>
          </cell>
          <cell r="D113">
            <v>3.5070000000000001</v>
          </cell>
          <cell r="E113" t="str">
            <v>TON</v>
          </cell>
          <cell r="F113">
            <v>10245</v>
          </cell>
          <cell r="G113">
            <v>317298</v>
          </cell>
        </row>
        <row r="114">
          <cell r="B114" t="str">
            <v>잡석</v>
          </cell>
          <cell r="C114" t="str">
            <v>Φ25*600MM</v>
          </cell>
          <cell r="D114">
            <v>324</v>
          </cell>
          <cell r="E114" t="str">
            <v>M3</v>
          </cell>
          <cell r="F114">
            <v>9000</v>
          </cell>
          <cell r="G114">
            <v>16328</v>
          </cell>
        </row>
        <row r="115">
          <cell r="B115" t="str">
            <v>(4)종단BOX,옹벽,세월교공</v>
          </cell>
          <cell r="D115">
            <v>0.623</v>
          </cell>
          <cell r="E115" t="str">
            <v>M3</v>
          </cell>
          <cell r="F115">
            <v>4000</v>
          </cell>
          <cell r="G115">
            <v>124075</v>
          </cell>
        </row>
        <row r="116">
          <cell r="B116" t="str">
            <v>터파기(기계70%+인력30%)</v>
          </cell>
          <cell r="C116" t="str">
            <v>0∼1M</v>
          </cell>
          <cell r="D116">
            <v>971</v>
          </cell>
          <cell r="E116" t="str">
            <v>M3</v>
          </cell>
          <cell r="F116">
            <v>74</v>
          </cell>
          <cell r="G116">
            <v>2280</v>
          </cell>
          <cell r="H116">
            <v>200</v>
          </cell>
        </row>
        <row r="117">
          <cell r="B117" t="str">
            <v>되메우기(기계50%+인력50%)</v>
          </cell>
          <cell r="C117" t="str">
            <v>구조물공</v>
          </cell>
          <cell r="D117">
            <v>839</v>
          </cell>
          <cell r="E117" t="str">
            <v>M3</v>
          </cell>
          <cell r="F117">
            <v>44</v>
          </cell>
          <cell r="G117">
            <v>1850</v>
          </cell>
          <cell r="H117">
            <v>120</v>
          </cell>
        </row>
        <row r="118">
          <cell r="B118" t="str">
            <v>레미콘타설(철근구조물)</v>
          </cell>
          <cell r="C118" t="str">
            <v>25-240-8</v>
          </cell>
          <cell r="D118">
            <v>435</v>
          </cell>
          <cell r="E118" t="str">
            <v>M3</v>
          </cell>
          <cell r="G118">
            <v>20552</v>
          </cell>
        </row>
        <row r="119">
          <cell r="B119" t="str">
            <v>레미콘타설(무근구조물)</v>
          </cell>
          <cell r="C119" t="str">
            <v>40-180-8</v>
          </cell>
          <cell r="D119">
            <v>46</v>
          </cell>
          <cell r="E119" t="str">
            <v>M3</v>
          </cell>
          <cell r="F119">
            <v>2256</v>
          </cell>
          <cell r="G119">
            <v>18619</v>
          </cell>
        </row>
        <row r="120">
          <cell r="B120" t="str">
            <v>합판거푸집</v>
          </cell>
          <cell r="C120" t="str">
            <v>합판3회</v>
          </cell>
          <cell r="D120">
            <v>1469</v>
          </cell>
          <cell r="E120" t="str">
            <v>M2</v>
          </cell>
          <cell r="F120">
            <v>5002</v>
          </cell>
          <cell r="G120">
            <v>12713</v>
          </cell>
          <cell r="H120">
            <v>200</v>
          </cell>
        </row>
        <row r="121">
          <cell r="B121" t="str">
            <v>합판거푸집</v>
          </cell>
          <cell r="C121" t="str">
            <v>합판6회</v>
          </cell>
          <cell r="D121">
            <v>33</v>
          </cell>
          <cell r="E121" t="str">
            <v>M2</v>
          </cell>
          <cell r="F121">
            <v>3765</v>
          </cell>
          <cell r="G121">
            <v>8651</v>
          </cell>
          <cell r="H121">
            <v>200</v>
          </cell>
        </row>
        <row r="122">
          <cell r="B122" t="str">
            <v>흄관부설및접합</v>
          </cell>
          <cell r="C122" t="str">
            <v>D=800M/M기계부설</v>
          </cell>
          <cell r="D122">
            <v>175</v>
          </cell>
          <cell r="E122" t="str">
            <v>M</v>
          </cell>
          <cell r="F122">
            <v>49010</v>
          </cell>
          <cell r="G122">
            <v>47312</v>
          </cell>
          <cell r="H122">
            <v>7635</v>
          </cell>
        </row>
        <row r="123">
          <cell r="B123" t="str">
            <v>동바리</v>
          </cell>
          <cell r="C123" t="str">
            <v>강관3개월</v>
          </cell>
          <cell r="D123">
            <v>52</v>
          </cell>
          <cell r="E123" t="str">
            <v>공/M3</v>
          </cell>
          <cell r="F123">
            <v>203</v>
          </cell>
          <cell r="G123">
            <v>6021</v>
          </cell>
        </row>
        <row r="124">
          <cell r="B124" t="str">
            <v>비계</v>
          </cell>
          <cell r="C124" t="str">
            <v>강관3개월</v>
          </cell>
          <cell r="D124">
            <v>13</v>
          </cell>
          <cell r="E124" t="str">
            <v>M2</v>
          </cell>
          <cell r="F124">
            <v>972</v>
          </cell>
          <cell r="G124">
            <v>6614</v>
          </cell>
        </row>
        <row r="125">
          <cell r="B125" t="str">
            <v>철근가공조립</v>
          </cell>
          <cell r="C125" t="str">
            <v>복잡</v>
          </cell>
          <cell r="D125">
            <v>16.984000000000002</v>
          </cell>
          <cell r="E125" t="str">
            <v>TON</v>
          </cell>
          <cell r="F125">
            <v>11792</v>
          </cell>
          <cell r="G125">
            <v>349613</v>
          </cell>
        </row>
        <row r="126">
          <cell r="B126" t="str">
            <v>철근가공조립</v>
          </cell>
          <cell r="C126" t="str">
            <v>간단</v>
          </cell>
          <cell r="D126">
            <v>21.173999999999999</v>
          </cell>
          <cell r="E126" t="str">
            <v>TON</v>
          </cell>
          <cell r="F126">
            <v>8630</v>
          </cell>
          <cell r="G126">
            <v>281547</v>
          </cell>
          <cell r="H126">
            <v>504</v>
          </cell>
        </row>
        <row r="127">
          <cell r="B127" t="str">
            <v>잡석</v>
          </cell>
          <cell r="C127" t="str">
            <v>t=15CM</v>
          </cell>
          <cell r="D127">
            <v>189</v>
          </cell>
          <cell r="E127" t="str">
            <v>M3</v>
          </cell>
          <cell r="F127">
            <v>9000</v>
          </cell>
          <cell r="G127">
            <v>1360</v>
          </cell>
          <cell r="H127">
            <v>504</v>
          </cell>
        </row>
        <row r="128">
          <cell r="B128" t="str">
            <v>뒷채움잡석부설</v>
          </cell>
          <cell r="D128">
            <v>170</v>
          </cell>
          <cell r="E128" t="str">
            <v>M3</v>
          </cell>
          <cell r="G128">
            <v>16328</v>
          </cell>
        </row>
        <row r="129">
          <cell r="B129" t="str">
            <v>배수파이프</v>
          </cell>
          <cell r="C129" t="str">
            <v>φ50mm</v>
          </cell>
          <cell r="D129">
            <v>9</v>
          </cell>
          <cell r="E129" t="str">
            <v>M</v>
          </cell>
          <cell r="F129">
            <v>780</v>
          </cell>
          <cell r="G129">
            <v>195</v>
          </cell>
        </row>
        <row r="130">
          <cell r="B130" t="str">
            <v>(5)용수로공</v>
          </cell>
          <cell r="D130">
            <v>340</v>
          </cell>
          <cell r="E130" t="str">
            <v>㎥</v>
          </cell>
          <cell r="F130">
            <v>195</v>
          </cell>
          <cell r="G130">
            <v>250</v>
          </cell>
          <cell r="H130">
            <v>319</v>
          </cell>
        </row>
        <row r="131">
          <cell r="B131" t="str">
            <v>터파기(기계70%+인력30%)</v>
          </cell>
          <cell r="C131" t="str">
            <v>0∼1M</v>
          </cell>
          <cell r="D131">
            <v>8650</v>
          </cell>
          <cell r="E131" t="str">
            <v>M3</v>
          </cell>
          <cell r="F131">
            <v>74</v>
          </cell>
          <cell r="G131">
            <v>2280</v>
          </cell>
          <cell r="H131">
            <v>200</v>
          </cell>
        </row>
        <row r="132">
          <cell r="B132" t="str">
            <v>되메우기(기계50%+인력50%)</v>
          </cell>
          <cell r="C132" t="str">
            <v>구조물공</v>
          </cell>
          <cell r="D132">
            <v>6982</v>
          </cell>
          <cell r="E132" t="str">
            <v>M3</v>
          </cell>
          <cell r="F132">
            <v>44</v>
          </cell>
          <cell r="G132">
            <v>1850</v>
          </cell>
          <cell r="H132">
            <v>120</v>
          </cell>
        </row>
        <row r="133">
          <cell r="B133" t="str">
            <v>레미콘타설(철근구조물)</v>
          </cell>
          <cell r="C133" t="str">
            <v>25-210-8</v>
          </cell>
          <cell r="D133">
            <v>576</v>
          </cell>
          <cell r="E133" t="str">
            <v>M3</v>
          </cell>
          <cell r="G133">
            <v>20552</v>
          </cell>
        </row>
        <row r="134">
          <cell r="B134" t="str">
            <v>레미콘타설(무근구조물)</v>
          </cell>
          <cell r="C134" t="str">
            <v>40-180-8</v>
          </cell>
          <cell r="D134">
            <v>141</v>
          </cell>
          <cell r="E134" t="str">
            <v>M3</v>
          </cell>
          <cell r="G134">
            <v>18619</v>
          </cell>
        </row>
        <row r="135">
          <cell r="B135" t="str">
            <v>합판거푸집</v>
          </cell>
          <cell r="C135" t="str">
            <v>합판3회</v>
          </cell>
          <cell r="D135">
            <v>3800</v>
          </cell>
          <cell r="E135" t="str">
            <v>M2</v>
          </cell>
          <cell r="F135">
            <v>5002</v>
          </cell>
          <cell r="G135">
            <v>12713</v>
          </cell>
          <cell r="H135">
            <v>55</v>
          </cell>
        </row>
        <row r="136">
          <cell r="B136" t="str">
            <v>합판거푸집</v>
          </cell>
          <cell r="C136" t="str">
            <v>합판6회</v>
          </cell>
          <cell r="D136">
            <v>177</v>
          </cell>
          <cell r="E136" t="str">
            <v>M2</v>
          </cell>
          <cell r="F136">
            <v>3765</v>
          </cell>
          <cell r="G136">
            <v>8651</v>
          </cell>
          <cell r="H136">
            <v>55</v>
          </cell>
        </row>
        <row r="137">
          <cell r="B137" t="str">
            <v>철근가공조립</v>
          </cell>
          <cell r="C137" t="str">
            <v>보통</v>
          </cell>
          <cell r="D137">
            <v>63.043999999999997</v>
          </cell>
          <cell r="E137" t="str">
            <v>TON</v>
          </cell>
          <cell r="F137">
            <v>10245</v>
          </cell>
          <cell r="G137">
            <v>317298</v>
          </cell>
        </row>
        <row r="138">
          <cell r="B138" t="str">
            <v>잡석</v>
          </cell>
          <cell r="D138">
            <v>283</v>
          </cell>
          <cell r="E138" t="str">
            <v>M3</v>
          </cell>
          <cell r="F138">
            <v>9000</v>
          </cell>
          <cell r="G138">
            <v>16328</v>
          </cell>
        </row>
        <row r="139">
          <cell r="B139" t="str">
            <v>라.부체도으로공</v>
          </cell>
        </row>
        <row r="140">
          <cell r="B140" t="str">
            <v>레미콘타설</v>
          </cell>
          <cell r="C140" t="str">
            <v>40-210-8</v>
          </cell>
          <cell r="D140">
            <v>990</v>
          </cell>
          <cell r="E140" t="str">
            <v>M3</v>
          </cell>
          <cell r="G140">
            <v>18619</v>
          </cell>
        </row>
        <row r="141">
          <cell r="B141" t="str">
            <v>합판거푸집</v>
          </cell>
          <cell r="C141" t="str">
            <v>합판6회</v>
          </cell>
          <cell r="D141">
            <v>464</v>
          </cell>
          <cell r="E141" t="str">
            <v>M2</v>
          </cell>
          <cell r="F141">
            <v>3765</v>
          </cell>
          <cell r="G141">
            <v>8651</v>
          </cell>
          <cell r="H141">
            <v>10292</v>
          </cell>
        </row>
        <row r="142">
          <cell r="B142" t="str">
            <v>보조기층</v>
          </cell>
          <cell r="D142">
            <v>990</v>
          </cell>
          <cell r="E142" t="str">
            <v>M3</v>
          </cell>
          <cell r="F142">
            <v>10396</v>
          </cell>
          <cell r="G142">
            <v>1360</v>
          </cell>
          <cell r="H142">
            <v>504</v>
          </cell>
        </row>
        <row r="143">
          <cell r="B143" t="str">
            <v>콘크리트보강섬유</v>
          </cell>
          <cell r="C143" t="str">
            <v>19mm,0.9kg/포망사형</v>
          </cell>
          <cell r="D143">
            <v>4952</v>
          </cell>
          <cell r="E143" t="str">
            <v>M2</v>
          </cell>
          <cell r="F143">
            <v>5000</v>
          </cell>
          <cell r="G143">
            <v>1250</v>
          </cell>
        </row>
        <row r="144">
          <cell r="B144" t="str">
            <v>줄눈</v>
          </cell>
          <cell r="C144" t="str">
            <v>합판T=12M/M</v>
          </cell>
          <cell r="D144">
            <v>99</v>
          </cell>
          <cell r="E144" t="str">
            <v>M2</v>
          </cell>
          <cell r="F144">
            <v>1077</v>
          </cell>
          <cell r="G144">
            <v>5660</v>
          </cell>
        </row>
        <row r="145">
          <cell r="B145" t="str">
            <v>비닐깔기</v>
          </cell>
          <cell r="C145" t="str">
            <v>t=0.2m/m</v>
          </cell>
          <cell r="D145">
            <v>4952</v>
          </cell>
          <cell r="E145" t="str">
            <v>M2</v>
          </cell>
          <cell r="F145">
            <v>135</v>
          </cell>
          <cell r="G145">
            <v>343</v>
          </cell>
        </row>
        <row r="146">
          <cell r="B146" t="str">
            <v>2.금암지구</v>
          </cell>
          <cell r="C146" t="str">
            <v>토사</v>
          </cell>
          <cell r="D146">
            <v>46</v>
          </cell>
          <cell r="E146" t="str">
            <v>M3</v>
          </cell>
          <cell r="F146">
            <v>243</v>
          </cell>
          <cell r="G146">
            <v>312</v>
          </cell>
          <cell r="H146">
            <v>398</v>
          </cell>
        </row>
        <row r="147">
          <cell r="B147" t="str">
            <v>가.축제공</v>
          </cell>
          <cell r="C147" t="str">
            <v>토사</v>
          </cell>
          <cell r="D147">
            <v>18638</v>
          </cell>
          <cell r="E147" t="str">
            <v>M3</v>
          </cell>
          <cell r="F147">
            <v>243</v>
          </cell>
          <cell r="G147">
            <v>312</v>
          </cell>
          <cell r="H147">
            <v>398</v>
          </cell>
        </row>
        <row r="148">
          <cell r="B148" t="str">
            <v>성토(1),금암제</v>
          </cell>
          <cell r="C148" t="str">
            <v>BH(1.0)+DT(15)+BD(19)</v>
          </cell>
          <cell r="D148">
            <v>277753</v>
          </cell>
          <cell r="E148" t="str">
            <v>M3</v>
          </cell>
          <cell r="F148">
            <v>1147</v>
          </cell>
          <cell r="G148">
            <v>1256</v>
          </cell>
          <cell r="H148">
            <v>1434</v>
          </cell>
        </row>
        <row r="149">
          <cell r="B149" t="str">
            <v>성토(2),금암제</v>
          </cell>
          <cell r="C149" t="str">
            <v>BH(1.0)+DT(15)+BD(19)</v>
          </cell>
          <cell r="D149">
            <v>31169</v>
          </cell>
          <cell r="E149" t="str">
            <v>M3</v>
          </cell>
          <cell r="F149">
            <v>1147</v>
          </cell>
          <cell r="G149">
            <v>1256</v>
          </cell>
          <cell r="H149">
            <v>1434</v>
          </cell>
        </row>
        <row r="150">
          <cell r="B150" t="str">
            <v>잔토유용</v>
          </cell>
          <cell r="C150" t="str">
            <v>B/D</v>
          </cell>
          <cell r="D150">
            <v>4006</v>
          </cell>
          <cell r="E150" t="str">
            <v>M3</v>
          </cell>
          <cell r="F150">
            <v>288</v>
          </cell>
          <cell r="G150">
            <v>371</v>
          </cell>
          <cell r="H150">
            <v>473</v>
          </cell>
        </row>
        <row r="151">
          <cell r="B151" t="str">
            <v>줄떼</v>
          </cell>
          <cell r="D151">
            <v>34160</v>
          </cell>
          <cell r="E151" t="str">
            <v>M2</v>
          </cell>
          <cell r="F151">
            <v>613</v>
          </cell>
          <cell r="G151">
            <v>2370</v>
          </cell>
        </row>
        <row r="152">
          <cell r="B152" t="str">
            <v>면고르기(인력)</v>
          </cell>
          <cell r="C152" t="str">
            <v>성토면</v>
          </cell>
          <cell r="D152">
            <v>70245</v>
          </cell>
          <cell r="E152" t="str">
            <v>M2</v>
          </cell>
          <cell r="G152">
            <v>652</v>
          </cell>
        </row>
        <row r="153">
          <cell r="B153" t="str">
            <v>면고르기(인력)</v>
          </cell>
          <cell r="C153" t="str">
            <v>절토면</v>
          </cell>
          <cell r="D153">
            <v>5116</v>
          </cell>
          <cell r="E153" t="str">
            <v>M2</v>
          </cell>
          <cell r="G153">
            <v>1443</v>
          </cell>
        </row>
        <row r="154">
          <cell r="B154" t="str">
            <v>비탈규준틀</v>
          </cell>
          <cell r="C154" t="str">
            <v>2＠2.5*2.5M</v>
          </cell>
          <cell r="D154">
            <v>262</v>
          </cell>
          <cell r="E154" t="str">
            <v>개소</v>
          </cell>
          <cell r="F154">
            <v>4155</v>
          </cell>
          <cell r="G154">
            <v>18907</v>
          </cell>
        </row>
        <row r="155">
          <cell r="B155" t="str">
            <v>하천경계말뚝</v>
          </cell>
          <cell r="D155">
            <v>46</v>
          </cell>
          <cell r="E155" t="str">
            <v>개</v>
          </cell>
          <cell r="F155">
            <v>3548</v>
          </cell>
          <cell r="G155">
            <v>6542</v>
          </cell>
        </row>
        <row r="156">
          <cell r="B156" t="str">
            <v>나.호안공</v>
          </cell>
        </row>
        <row r="157">
          <cell r="B157" t="str">
            <v>브럭붙임</v>
          </cell>
          <cell r="C157" t="str">
            <v>40x25x12</v>
          </cell>
          <cell r="D157">
            <v>34056</v>
          </cell>
          <cell r="E157" t="str">
            <v>M2</v>
          </cell>
          <cell r="G157">
            <v>8610</v>
          </cell>
        </row>
        <row r="158">
          <cell r="B158" t="str">
            <v>천단몰탈</v>
          </cell>
          <cell r="C158">
            <v>4.4444444444444446E-2</v>
          </cell>
          <cell r="D158">
            <v>45</v>
          </cell>
          <cell r="E158" t="str">
            <v>M3</v>
          </cell>
          <cell r="G158">
            <v>30924</v>
          </cell>
        </row>
        <row r="159">
          <cell r="B159" t="str">
            <v>터파기(기계70%+인력30%)</v>
          </cell>
          <cell r="C159" t="str">
            <v>0∼1M</v>
          </cell>
          <cell r="D159">
            <v>1212</v>
          </cell>
          <cell r="E159" t="str">
            <v>M3</v>
          </cell>
          <cell r="F159">
            <v>74</v>
          </cell>
          <cell r="G159">
            <v>2280</v>
          </cell>
          <cell r="H159">
            <v>200</v>
          </cell>
        </row>
        <row r="160">
          <cell r="B160" t="str">
            <v>되메우기(기계50%+인력50%)</v>
          </cell>
          <cell r="C160" t="str">
            <v>호안공</v>
          </cell>
          <cell r="D160">
            <v>1019</v>
          </cell>
          <cell r="E160" t="str">
            <v>M3</v>
          </cell>
          <cell r="F160">
            <v>55</v>
          </cell>
          <cell r="G160">
            <v>1883</v>
          </cell>
          <cell r="H160">
            <v>151</v>
          </cell>
        </row>
        <row r="161">
          <cell r="B161" t="str">
            <v>돌망태</v>
          </cell>
          <cell r="C161" t="str">
            <v>신설#8-타.450x950</v>
          </cell>
          <cell r="D161">
            <v>2400</v>
          </cell>
          <cell r="E161" t="str">
            <v>M2</v>
          </cell>
          <cell r="G161">
            <v>7215</v>
          </cell>
        </row>
        <row r="162">
          <cell r="B162" t="str">
            <v>FILTERMAT</v>
          </cell>
          <cell r="D162">
            <v>35873</v>
          </cell>
          <cell r="E162" t="str">
            <v>M2</v>
          </cell>
          <cell r="F162">
            <v>2000</v>
          </cell>
          <cell r="G162">
            <v>154</v>
          </cell>
        </row>
        <row r="163">
          <cell r="B163" t="str">
            <v>사석</v>
          </cell>
          <cell r="D163">
            <v>2879</v>
          </cell>
          <cell r="E163" t="str">
            <v>M3</v>
          </cell>
          <cell r="F163">
            <v>9000</v>
          </cell>
        </row>
        <row r="164">
          <cell r="B164" t="str">
            <v>다.구조물공</v>
          </cell>
        </row>
        <row r="165">
          <cell r="B165" t="str">
            <v>(1)배수문공</v>
          </cell>
        </row>
        <row r="166">
          <cell r="B166" t="str">
            <v>터파기(기계70%+인력30%)</v>
          </cell>
          <cell r="C166" t="str">
            <v>0∼1M</v>
          </cell>
          <cell r="D166">
            <v>364</v>
          </cell>
          <cell r="E166" t="str">
            <v>M3</v>
          </cell>
          <cell r="F166">
            <v>74</v>
          </cell>
          <cell r="G166">
            <v>2280</v>
          </cell>
          <cell r="H166">
            <v>200</v>
          </cell>
        </row>
        <row r="167">
          <cell r="B167" t="str">
            <v>터파기(기계70%+인력30%)</v>
          </cell>
          <cell r="C167" t="str">
            <v>1∼2M</v>
          </cell>
          <cell r="D167">
            <v>228</v>
          </cell>
          <cell r="E167" t="str">
            <v>M3</v>
          </cell>
          <cell r="F167">
            <v>74</v>
          </cell>
          <cell r="G167">
            <v>3002</v>
          </cell>
          <cell r="H167">
            <v>200</v>
          </cell>
        </row>
        <row r="168">
          <cell r="B168" t="str">
            <v>터파기(기계70%+인력30%)</v>
          </cell>
          <cell r="C168" t="str">
            <v>2∼3M</v>
          </cell>
          <cell r="D168">
            <v>585</v>
          </cell>
          <cell r="E168" t="str">
            <v>M3</v>
          </cell>
          <cell r="F168">
            <v>74</v>
          </cell>
          <cell r="G168">
            <v>3723</v>
          </cell>
          <cell r="H168">
            <v>200</v>
          </cell>
        </row>
        <row r="169">
          <cell r="B169" t="str">
            <v>되메우기(기계50%+인력50%)</v>
          </cell>
          <cell r="C169" t="str">
            <v>구조물공</v>
          </cell>
          <cell r="D169">
            <v>1024</v>
          </cell>
          <cell r="E169" t="str">
            <v>M3</v>
          </cell>
          <cell r="F169">
            <v>44</v>
          </cell>
          <cell r="G169">
            <v>1850</v>
          </cell>
          <cell r="H169">
            <v>120</v>
          </cell>
        </row>
        <row r="170">
          <cell r="B170" t="str">
            <v>레미콘타설(철근구조물)</v>
          </cell>
          <cell r="C170" t="str">
            <v>25-240-8</v>
          </cell>
          <cell r="D170">
            <v>192</v>
          </cell>
          <cell r="E170" t="str">
            <v>M3</v>
          </cell>
          <cell r="G170">
            <v>20552</v>
          </cell>
        </row>
        <row r="171">
          <cell r="B171" t="str">
            <v>레미콘타설(무근구조물)</v>
          </cell>
          <cell r="C171" t="str">
            <v>40-180-8</v>
          </cell>
          <cell r="D171">
            <v>17</v>
          </cell>
          <cell r="E171" t="str">
            <v>M3</v>
          </cell>
          <cell r="G171">
            <v>18619</v>
          </cell>
        </row>
        <row r="172">
          <cell r="B172" t="str">
            <v>합판거푸집</v>
          </cell>
          <cell r="C172" t="str">
            <v>합판2회</v>
          </cell>
          <cell r="D172">
            <v>202</v>
          </cell>
          <cell r="E172" t="str">
            <v>M2</v>
          </cell>
          <cell r="F172">
            <v>6185</v>
          </cell>
          <cell r="G172">
            <v>16220</v>
          </cell>
        </row>
        <row r="173">
          <cell r="B173" t="str">
            <v>합판거푸집</v>
          </cell>
          <cell r="C173" t="str">
            <v>합판3회</v>
          </cell>
          <cell r="D173">
            <v>575</v>
          </cell>
          <cell r="E173" t="str">
            <v>M2</v>
          </cell>
          <cell r="F173">
            <v>5002</v>
          </cell>
          <cell r="G173">
            <v>12713</v>
          </cell>
        </row>
        <row r="174">
          <cell r="B174" t="str">
            <v>합판거푸집</v>
          </cell>
          <cell r="C174" t="str">
            <v>합판6회</v>
          </cell>
          <cell r="D174">
            <v>13</v>
          </cell>
          <cell r="E174" t="str">
            <v>M2</v>
          </cell>
          <cell r="F174">
            <v>3765</v>
          </cell>
          <cell r="G174">
            <v>8651</v>
          </cell>
        </row>
        <row r="175">
          <cell r="B175" t="str">
            <v>동바리</v>
          </cell>
          <cell r="C175" t="str">
            <v>강관3개월</v>
          </cell>
          <cell r="D175">
            <v>498</v>
          </cell>
          <cell r="E175" t="str">
            <v>공/M3</v>
          </cell>
          <cell r="F175">
            <v>203</v>
          </cell>
          <cell r="G175">
            <v>6021</v>
          </cell>
        </row>
        <row r="176">
          <cell r="B176" t="str">
            <v>비계</v>
          </cell>
          <cell r="C176" t="str">
            <v>강관3개월</v>
          </cell>
          <cell r="D176">
            <v>842</v>
          </cell>
          <cell r="E176" t="str">
            <v>M2</v>
          </cell>
          <cell r="F176">
            <v>972</v>
          </cell>
          <cell r="G176">
            <v>6614</v>
          </cell>
        </row>
        <row r="177">
          <cell r="B177" t="str">
            <v>철근가공조립</v>
          </cell>
          <cell r="C177" t="str">
            <v>복잡</v>
          </cell>
          <cell r="D177">
            <v>11.257999999999999</v>
          </cell>
          <cell r="E177" t="str">
            <v>TON</v>
          </cell>
          <cell r="F177">
            <v>11792</v>
          </cell>
          <cell r="G177">
            <v>349613</v>
          </cell>
        </row>
        <row r="178">
          <cell r="B178" t="str">
            <v>잡석부설</v>
          </cell>
          <cell r="D178">
            <v>66</v>
          </cell>
          <cell r="E178" t="str">
            <v>M3</v>
          </cell>
          <cell r="F178">
            <v>9000</v>
          </cell>
          <cell r="G178">
            <v>16328</v>
          </cell>
        </row>
        <row r="179">
          <cell r="B179" t="str">
            <v>난간제작및설치</v>
          </cell>
          <cell r="C179" t="str">
            <v>D=50M/M</v>
          </cell>
          <cell r="D179">
            <v>59</v>
          </cell>
          <cell r="E179" t="str">
            <v>M</v>
          </cell>
          <cell r="F179">
            <v>13678</v>
          </cell>
          <cell r="G179">
            <v>14035</v>
          </cell>
        </row>
        <row r="180">
          <cell r="B180" t="str">
            <v>P.H.C파일항타(L=12.0M)</v>
          </cell>
          <cell r="C180" t="str">
            <v>Φ350</v>
          </cell>
          <cell r="D180">
            <v>38</v>
          </cell>
          <cell r="E180" t="str">
            <v>본</v>
          </cell>
          <cell r="F180">
            <v>211968</v>
          </cell>
          <cell r="G180">
            <v>40848</v>
          </cell>
          <cell r="H180">
            <v>44400</v>
          </cell>
        </row>
        <row r="181">
          <cell r="B181" t="str">
            <v>(2)배수통관공</v>
          </cell>
          <cell r="C181" t="str">
            <v>t=20MM</v>
          </cell>
          <cell r="D181">
            <v>6</v>
          </cell>
          <cell r="E181" t="str">
            <v>M2</v>
          </cell>
          <cell r="F181">
            <v>2149</v>
          </cell>
          <cell r="G181">
            <v>945</v>
          </cell>
        </row>
        <row r="182">
          <cell r="B182" t="str">
            <v>터파기(기계70%+인력30%)</v>
          </cell>
          <cell r="C182" t="str">
            <v>0∼1M</v>
          </cell>
          <cell r="D182">
            <v>149</v>
          </cell>
          <cell r="E182" t="str">
            <v>M3</v>
          </cell>
          <cell r="F182">
            <v>74</v>
          </cell>
          <cell r="G182">
            <v>2280</v>
          </cell>
          <cell r="H182">
            <v>200</v>
          </cell>
        </row>
        <row r="183">
          <cell r="B183" t="str">
            <v>되메우기(기계50%+인력50%)</v>
          </cell>
          <cell r="C183" t="str">
            <v>구조물공</v>
          </cell>
          <cell r="D183">
            <v>118</v>
          </cell>
          <cell r="E183" t="str">
            <v>M3</v>
          </cell>
          <cell r="F183">
            <v>44</v>
          </cell>
          <cell r="G183">
            <v>1850</v>
          </cell>
          <cell r="H183">
            <v>120</v>
          </cell>
        </row>
        <row r="184">
          <cell r="B184" t="str">
            <v>레미콘타설(철근구조물)</v>
          </cell>
          <cell r="C184" t="str">
            <v>25-210-8</v>
          </cell>
          <cell r="D184">
            <v>31</v>
          </cell>
          <cell r="E184" t="str">
            <v>M3</v>
          </cell>
          <cell r="G184">
            <v>20552</v>
          </cell>
        </row>
        <row r="185">
          <cell r="B185" t="str">
            <v>레미콘타설(철근구조물)</v>
          </cell>
          <cell r="C185" t="str">
            <v>25-240-8</v>
          </cell>
          <cell r="D185">
            <v>15</v>
          </cell>
          <cell r="E185" t="str">
            <v>M3</v>
          </cell>
          <cell r="G185">
            <v>20552</v>
          </cell>
        </row>
        <row r="186">
          <cell r="B186" t="str">
            <v>레미콘타설(무근구조물)</v>
          </cell>
          <cell r="C186" t="str">
            <v>40-180-8</v>
          </cell>
          <cell r="D186">
            <v>10</v>
          </cell>
          <cell r="E186" t="str">
            <v>M3</v>
          </cell>
          <cell r="F186">
            <v>74</v>
          </cell>
          <cell r="G186">
            <v>18619</v>
          </cell>
          <cell r="H186">
            <v>200</v>
          </cell>
        </row>
        <row r="187">
          <cell r="B187" t="str">
            <v>합판거푸집</v>
          </cell>
          <cell r="C187" t="str">
            <v>합판3회</v>
          </cell>
          <cell r="D187">
            <v>71</v>
          </cell>
          <cell r="E187" t="str">
            <v>M2</v>
          </cell>
          <cell r="F187">
            <v>5002</v>
          </cell>
          <cell r="G187">
            <v>12713</v>
          </cell>
          <cell r="H187">
            <v>200</v>
          </cell>
        </row>
        <row r="188">
          <cell r="B188" t="str">
            <v>합판거푸집</v>
          </cell>
          <cell r="C188" t="str">
            <v>합판4회</v>
          </cell>
          <cell r="D188">
            <v>62</v>
          </cell>
          <cell r="E188" t="str">
            <v>M2</v>
          </cell>
          <cell r="F188">
            <v>4351</v>
          </cell>
          <cell r="G188">
            <v>10813</v>
          </cell>
          <cell r="H188">
            <v>200</v>
          </cell>
        </row>
        <row r="189">
          <cell r="B189" t="str">
            <v>합판거푸집</v>
          </cell>
          <cell r="C189" t="str">
            <v>합판6회</v>
          </cell>
          <cell r="D189">
            <v>10</v>
          </cell>
          <cell r="E189" t="str">
            <v>M2</v>
          </cell>
          <cell r="F189">
            <v>3765</v>
          </cell>
          <cell r="G189">
            <v>8651</v>
          </cell>
        </row>
        <row r="190">
          <cell r="B190" t="str">
            <v>흄관부설및접합</v>
          </cell>
          <cell r="C190" t="str">
            <v>D=800M/M기계부설</v>
          </cell>
          <cell r="D190">
            <v>49</v>
          </cell>
          <cell r="E190" t="str">
            <v>M</v>
          </cell>
          <cell r="F190">
            <v>49010</v>
          </cell>
          <cell r="G190">
            <v>47312</v>
          </cell>
          <cell r="H190">
            <v>7635</v>
          </cell>
        </row>
        <row r="191">
          <cell r="B191" t="str">
            <v>흄관접합몰탈</v>
          </cell>
          <cell r="C191">
            <v>4.3055555555555562E-2</v>
          </cell>
          <cell r="D191">
            <v>8</v>
          </cell>
          <cell r="E191" t="str">
            <v>M3</v>
          </cell>
          <cell r="G191">
            <v>30924</v>
          </cell>
        </row>
        <row r="192">
          <cell r="B192" t="str">
            <v>철근가공조립</v>
          </cell>
          <cell r="C192" t="str">
            <v>간단</v>
          </cell>
          <cell r="D192">
            <v>3.0339999999999998</v>
          </cell>
          <cell r="E192" t="str">
            <v>TON</v>
          </cell>
          <cell r="F192">
            <v>8630</v>
          </cell>
          <cell r="G192">
            <v>281547</v>
          </cell>
          <cell r="H192">
            <v>168</v>
          </cell>
        </row>
        <row r="193">
          <cell r="B193" t="str">
            <v>잡석</v>
          </cell>
          <cell r="C193" t="str">
            <v>(인력30%+기계70%)</v>
          </cell>
          <cell r="D193">
            <v>26</v>
          </cell>
          <cell r="E193" t="str">
            <v>M3</v>
          </cell>
          <cell r="F193">
            <v>9000</v>
          </cell>
          <cell r="G193">
            <v>16328</v>
          </cell>
          <cell r="H193">
            <v>168</v>
          </cell>
        </row>
        <row r="194">
          <cell r="B194" t="str">
            <v>라.부체도으로공</v>
          </cell>
          <cell r="C194" t="str">
            <v>(인력30%+기계70%)</v>
          </cell>
          <cell r="D194">
            <v>5276</v>
          </cell>
          <cell r="E194" t="str">
            <v>㎥</v>
          </cell>
          <cell r="F194">
            <v>62</v>
          </cell>
          <cell r="G194">
            <v>1215</v>
          </cell>
          <cell r="H194">
            <v>168</v>
          </cell>
        </row>
        <row r="195">
          <cell r="B195" t="str">
            <v>레미콘타설</v>
          </cell>
          <cell r="C195" t="str">
            <v>40-210-8</v>
          </cell>
          <cell r="D195">
            <v>608</v>
          </cell>
          <cell r="E195" t="str">
            <v>M3</v>
          </cell>
          <cell r="G195">
            <v>18619</v>
          </cell>
        </row>
        <row r="196">
          <cell r="B196" t="str">
            <v>합판거푸집</v>
          </cell>
          <cell r="C196" t="str">
            <v>합판6회</v>
          </cell>
          <cell r="D196">
            <v>337</v>
          </cell>
          <cell r="E196" t="str">
            <v>M2</v>
          </cell>
          <cell r="F196">
            <v>3765</v>
          </cell>
          <cell r="G196">
            <v>8651</v>
          </cell>
        </row>
        <row r="197">
          <cell r="B197" t="str">
            <v>보조기층</v>
          </cell>
          <cell r="C197" t="str">
            <v>2회</v>
          </cell>
          <cell r="D197">
            <v>594</v>
          </cell>
          <cell r="E197" t="str">
            <v>M3</v>
          </cell>
          <cell r="F197">
            <v>10396</v>
          </cell>
          <cell r="G197">
            <v>1360</v>
          </cell>
          <cell r="H197">
            <v>504</v>
          </cell>
        </row>
        <row r="198">
          <cell r="B198" t="str">
            <v>콘크리트보강섬유</v>
          </cell>
          <cell r="C198" t="str">
            <v>19mm,0.9kg/포망사형</v>
          </cell>
          <cell r="D198">
            <v>2971</v>
          </cell>
          <cell r="E198" t="str">
            <v>M2</v>
          </cell>
          <cell r="F198">
            <v>5000</v>
          </cell>
          <cell r="G198">
            <v>1250</v>
          </cell>
        </row>
        <row r="199">
          <cell r="B199" t="str">
            <v>줄눈</v>
          </cell>
          <cell r="C199" t="str">
            <v>합판T=12M/M</v>
          </cell>
          <cell r="D199">
            <v>59</v>
          </cell>
          <cell r="E199" t="str">
            <v>M2</v>
          </cell>
          <cell r="F199">
            <v>1077</v>
          </cell>
          <cell r="G199">
            <v>5660</v>
          </cell>
          <cell r="H199">
            <v>200</v>
          </cell>
        </row>
        <row r="200">
          <cell r="B200" t="str">
            <v>비닐깔기</v>
          </cell>
          <cell r="C200" t="str">
            <v>t=0.2m/m</v>
          </cell>
          <cell r="D200">
            <v>2971</v>
          </cell>
          <cell r="E200" t="str">
            <v>M2</v>
          </cell>
          <cell r="F200">
            <v>135</v>
          </cell>
          <cell r="G200">
            <v>343</v>
          </cell>
        </row>
        <row r="201">
          <cell r="B201" t="str">
            <v>3.부대공</v>
          </cell>
          <cell r="C201" t="str">
            <v>(인력30%+기계70%)</v>
          </cell>
          <cell r="D201">
            <v>5861</v>
          </cell>
          <cell r="E201" t="str">
            <v>㎥</v>
          </cell>
          <cell r="F201">
            <v>62</v>
          </cell>
          <cell r="G201">
            <v>1215</v>
          </cell>
          <cell r="H201">
            <v>168</v>
          </cell>
        </row>
        <row r="202">
          <cell r="B202" t="str">
            <v>현장(240)+실험실(50)</v>
          </cell>
          <cell r="C202" t="str">
            <v>60개월</v>
          </cell>
          <cell r="D202">
            <v>290</v>
          </cell>
          <cell r="E202" t="str">
            <v>M2</v>
          </cell>
          <cell r="F202">
            <v>77808</v>
          </cell>
          <cell r="G202">
            <v>30942</v>
          </cell>
        </row>
        <row r="203">
          <cell r="B203" t="str">
            <v>중기운반</v>
          </cell>
          <cell r="D203">
            <v>1</v>
          </cell>
          <cell r="E203" t="str">
            <v>식</v>
          </cell>
        </row>
        <row r="204">
          <cell r="B204" t="str">
            <v>철근운반</v>
          </cell>
          <cell r="D204">
            <v>263.52999999999997</v>
          </cell>
          <cell r="E204" t="str">
            <v>TON</v>
          </cell>
          <cell r="F204">
            <v>566</v>
          </cell>
          <cell r="G204">
            <v>3636</v>
          </cell>
          <cell r="H204">
            <v>1589</v>
          </cell>
        </row>
        <row r="205">
          <cell r="B205" t="str">
            <v>시멘트운반</v>
          </cell>
          <cell r="D205">
            <v>1567</v>
          </cell>
          <cell r="E205" t="str">
            <v>대</v>
          </cell>
          <cell r="F205">
            <v>35</v>
          </cell>
          <cell r="G205">
            <v>272</v>
          </cell>
          <cell r="H205">
            <v>87</v>
          </cell>
        </row>
        <row r="206">
          <cell r="B206" t="str">
            <v>흄관운반</v>
          </cell>
          <cell r="C206" t="str">
            <v>D=250M/M</v>
          </cell>
          <cell r="D206">
            <v>26</v>
          </cell>
          <cell r="E206" t="str">
            <v>본</v>
          </cell>
          <cell r="F206">
            <v>25000</v>
          </cell>
          <cell r="G206">
            <v>1250</v>
          </cell>
          <cell r="H206">
            <v>2212</v>
          </cell>
        </row>
        <row r="207">
          <cell r="B207" t="str">
            <v>흄관운반</v>
          </cell>
          <cell r="C207" t="str">
            <v>D=600M/M</v>
          </cell>
          <cell r="D207">
            <v>12</v>
          </cell>
          <cell r="E207" t="str">
            <v>본</v>
          </cell>
          <cell r="F207">
            <v>25000</v>
          </cell>
          <cell r="G207">
            <v>1250</v>
          </cell>
          <cell r="H207">
            <v>7375</v>
          </cell>
        </row>
        <row r="208">
          <cell r="B208" t="str">
            <v>흄관운반</v>
          </cell>
          <cell r="C208" t="str">
            <v>D=800M/M</v>
          </cell>
          <cell r="D208">
            <v>90</v>
          </cell>
          <cell r="E208" t="str">
            <v>본</v>
          </cell>
          <cell r="F208">
            <v>967</v>
          </cell>
          <cell r="G208">
            <v>19562</v>
          </cell>
          <cell r="H208">
            <v>14749</v>
          </cell>
        </row>
        <row r="209">
          <cell r="B209" t="str">
            <v>P.H.C하차</v>
          </cell>
          <cell r="C209" t="str">
            <v>φ350M/M</v>
          </cell>
          <cell r="D209">
            <v>225</v>
          </cell>
          <cell r="E209" t="str">
            <v>본</v>
          </cell>
          <cell r="F209">
            <v>967</v>
          </cell>
          <cell r="G209">
            <v>19562</v>
          </cell>
          <cell r="H209">
            <v>5205</v>
          </cell>
        </row>
        <row r="210">
          <cell r="B210" t="str">
            <v>고재(철근)</v>
          </cell>
          <cell r="D210">
            <v>64.620999999999995</v>
          </cell>
          <cell r="E210" t="str">
            <v>TON</v>
          </cell>
          <cell r="F210">
            <v>-100000</v>
          </cell>
          <cell r="G210">
            <v>19562</v>
          </cell>
          <cell r="H210">
            <v>569</v>
          </cell>
        </row>
        <row r="211">
          <cell r="B211" t="str">
            <v>콘크리트깨기</v>
          </cell>
          <cell r="C211" t="str">
            <v>철근</v>
          </cell>
          <cell r="D211">
            <v>952</v>
          </cell>
          <cell r="E211" t="str">
            <v>M3</v>
          </cell>
          <cell r="F211">
            <v>1968</v>
          </cell>
          <cell r="G211">
            <v>6495</v>
          </cell>
          <cell r="H211">
            <v>8421</v>
          </cell>
        </row>
        <row r="212">
          <cell r="B212" t="str">
            <v>콘크리트깨기</v>
          </cell>
          <cell r="C212" t="str">
            <v>무근</v>
          </cell>
          <cell r="D212">
            <v>10</v>
          </cell>
          <cell r="E212" t="str">
            <v>M3</v>
          </cell>
          <cell r="F212">
            <v>1100</v>
          </cell>
          <cell r="G212">
            <v>3632</v>
          </cell>
          <cell r="H212">
            <v>4708</v>
          </cell>
        </row>
        <row r="213">
          <cell r="B213" t="str">
            <v>폐기물상차</v>
          </cell>
          <cell r="C213" t="str">
            <v>폐콘크리트</v>
          </cell>
          <cell r="D213">
            <v>962</v>
          </cell>
          <cell r="E213" t="str">
            <v>M3</v>
          </cell>
          <cell r="F213">
            <v>392067</v>
          </cell>
          <cell r="G213">
            <v>14035</v>
          </cell>
          <cell r="H213">
            <v>14740</v>
          </cell>
        </row>
        <row r="214">
          <cell r="B214" t="str">
            <v>자동세륜기설치</v>
          </cell>
          <cell r="C214" t="str">
            <v>GREATING</v>
          </cell>
          <cell r="D214">
            <v>2</v>
          </cell>
          <cell r="E214" t="str">
            <v>개소</v>
          </cell>
          <cell r="F214">
            <v>3307285</v>
          </cell>
          <cell r="G214">
            <v>2498453</v>
          </cell>
          <cell r="H214">
            <v>43618760</v>
          </cell>
        </row>
        <row r="215">
          <cell r="B215" t="str">
            <v>시험비</v>
          </cell>
          <cell r="C215" t="str">
            <v>PVC(Φ150MM)</v>
          </cell>
          <cell r="D215">
            <v>1</v>
          </cell>
          <cell r="E215" t="str">
            <v>식</v>
          </cell>
          <cell r="F215">
            <v>7070</v>
          </cell>
          <cell r="G215">
            <v>707</v>
          </cell>
        </row>
        <row r="216">
          <cell r="B216" t="str">
            <v>감독차량비</v>
          </cell>
          <cell r="D216">
            <v>60</v>
          </cell>
          <cell r="E216" t="str">
            <v>개월</v>
          </cell>
          <cell r="H216">
            <v>723963</v>
          </cell>
        </row>
        <row r="217">
          <cell r="B217" t="str">
            <v>공사용가도</v>
          </cell>
          <cell r="D217">
            <v>1</v>
          </cell>
          <cell r="E217" t="str">
            <v>식</v>
          </cell>
        </row>
        <row r="218">
          <cell r="B218" t="str">
            <v>운반로개설</v>
          </cell>
          <cell r="D218">
            <v>1</v>
          </cell>
          <cell r="E218" t="str">
            <v>식</v>
          </cell>
        </row>
        <row r="219">
          <cell r="B219" t="str">
            <v>4.주자재비</v>
          </cell>
        </row>
        <row r="220">
          <cell r="B220" t="str">
            <v>시멘트</v>
          </cell>
          <cell r="D220">
            <v>1567</v>
          </cell>
          <cell r="E220" t="str">
            <v>대</v>
          </cell>
          <cell r="F220">
            <v>2700</v>
          </cell>
        </row>
        <row r="221">
          <cell r="B221" t="str">
            <v>레미콘</v>
          </cell>
          <cell r="C221" t="str">
            <v>25-240-8</v>
          </cell>
          <cell r="D221">
            <v>1780</v>
          </cell>
          <cell r="E221" t="str">
            <v>M3</v>
          </cell>
          <cell r="F221">
            <v>47110</v>
          </cell>
        </row>
        <row r="222">
          <cell r="B222" t="str">
            <v>레미콘</v>
          </cell>
          <cell r="C222" t="str">
            <v>25-210-8</v>
          </cell>
          <cell r="D222">
            <v>1804</v>
          </cell>
          <cell r="E222" t="str">
            <v>M3</v>
          </cell>
          <cell r="F222">
            <v>45180</v>
          </cell>
        </row>
        <row r="223">
          <cell r="B223" t="str">
            <v>레미콘</v>
          </cell>
          <cell r="C223" t="str">
            <v>40-210-8</v>
          </cell>
          <cell r="D223">
            <v>1630</v>
          </cell>
          <cell r="E223" t="str">
            <v>M3</v>
          </cell>
          <cell r="F223">
            <v>45350</v>
          </cell>
        </row>
        <row r="224">
          <cell r="B224" t="str">
            <v>레미콘</v>
          </cell>
          <cell r="C224" t="str">
            <v>40-180-8</v>
          </cell>
          <cell r="D224">
            <v>363</v>
          </cell>
          <cell r="E224" t="str">
            <v>M3</v>
          </cell>
          <cell r="F224">
            <v>42370</v>
          </cell>
        </row>
        <row r="225">
          <cell r="B225" t="str">
            <v>이형철근</v>
          </cell>
          <cell r="C225" t="str">
            <v>SD.30A.D16-D32</v>
          </cell>
          <cell r="D225">
            <v>141.423</v>
          </cell>
          <cell r="E225" t="str">
            <v>TON</v>
          </cell>
          <cell r="F225">
            <v>290000</v>
          </cell>
          <cell r="G225">
            <v>652</v>
          </cell>
        </row>
        <row r="226">
          <cell r="B226" t="str">
            <v>이형철근</v>
          </cell>
          <cell r="C226" t="str">
            <v>SD.30A.D13</v>
          </cell>
          <cell r="D226">
            <v>121.89100000000001</v>
          </cell>
          <cell r="E226" t="str">
            <v>TON</v>
          </cell>
          <cell r="F226">
            <v>295000</v>
          </cell>
          <cell r="G226">
            <v>652</v>
          </cell>
        </row>
        <row r="227">
          <cell r="B227" t="str">
            <v>돌망태몸통</v>
          </cell>
          <cell r="C227" t="str">
            <v>#8,45x95cm</v>
          </cell>
          <cell r="D227">
            <v>5935</v>
          </cell>
          <cell r="E227" t="str">
            <v>M</v>
          </cell>
          <cell r="F227">
            <v>3710</v>
          </cell>
          <cell r="G227">
            <v>250</v>
          </cell>
          <cell r="H227">
            <v>319</v>
          </cell>
        </row>
        <row r="228">
          <cell r="B228" t="str">
            <v>돌망태뚜껑</v>
          </cell>
          <cell r="C228" t="str">
            <v>#8,45x95cm</v>
          </cell>
          <cell r="D228">
            <v>2398</v>
          </cell>
          <cell r="E228" t="str">
            <v>EA</v>
          </cell>
          <cell r="F228">
            <v>1340</v>
          </cell>
        </row>
        <row r="229">
          <cell r="B229" t="str">
            <v>FRP자동문비</v>
          </cell>
          <cell r="C229" t="str">
            <v>1.5x1.5</v>
          </cell>
          <cell r="D229">
            <v>2</v>
          </cell>
          <cell r="E229" t="str">
            <v>조</v>
          </cell>
          <cell r="F229">
            <v>2850000</v>
          </cell>
        </row>
        <row r="230">
          <cell r="B230" t="str">
            <v>프렌지형자동문비</v>
          </cell>
          <cell r="C230" t="str">
            <v>φ800M/M</v>
          </cell>
          <cell r="D230">
            <v>1</v>
          </cell>
          <cell r="E230" t="str">
            <v>조</v>
          </cell>
          <cell r="F230">
            <v>2475000</v>
          </cell>
        </row>
        <row r="231">
          <cell r="B231" t="str">
            <v>프렌지형자동문비</v>
          </cell>
          <cell r="C231" t="str">
            <v>φ250M/M</v>
          </cell>
          <cell r="D231">
            <v>9</v>
          </cell>
          <cell r="E231" t="str">
            <v>조</v>
          </cell>
          <cell r="F231">
            <v>697000</v>
          </cell>
        </row>
        <row r="232">
          <cell r="B232" t="str">
            <v>2)아스팔트콘크리트포장</v>
          </cell>
        </row>
        <row r="233">
          <cell r="B233" t="str">
            <v>청남제상류개수공사설계예산서</v>
          </cell>
        </row>
        <row r="234">
          <cell r="B234" t="str">
            <v>1.도급예정액</v>
          </cell>
          <cell r="C234" t="str">
            <v>일반화물(10.5TON)</v>
          </cell>
          <cell r="D234">
            <v>27</v>
          </cell>
          <cell r="E234" t="str">
            <v>TON</v>
          </cell>
          <cell r="H234">
            <v>8354</v>
          </cell>
        </row>
        <row r="235">
          <cell r="B235" t="str">
            <v>(1)순공사비</v>
          </cell>
        </row>
        <row r="236">
          <cell r="B236" t="str">
            <v>가)직접공사비</v>
          </cell>
        </row>
        <row r="237">
          <cell r="B237" t="str">
            <v>1)축제공</v>
          </cell>
        </row>
        <row r="238">
          <cell r="B238" t="str">
            <v>2)호안공</v>
          </cell>
        </row>
        <row r="239">
          <cell r="B239" t="str">
            <v>3)구조물공</v>
          </cell>
          <cell r="C239" t="str">
            <v>(인력30%+기계70%)</v>
          </cell>
          <cell r="D239">
            <v>3673</v>
          </cell>
          <cell r="E239" t="str">
            <v>㎥</v>
          </cell>
          <cell r="F239">
            <v>74</v>
          </cell>
          <cell r="G239">
            <v>2280</v>
          </cell>
          <cell r="H239">
            <v>200</v>
          </cell>
        </row>
        <row r="240">
          <cell r="B240" t="str">
            <v>4)부체도으로공</v>
          </cell>
        </row>
        <row r="241">
          <cell r="B241" t="str">
            <v>5)부대공</v>
          </cell>
        </row>
        <row r="242">
          <cell r="B242" t="str">
            <v>6)사급자재대</v>
          </cell>
        </row>
        <row r="243">
          <cell r="B243" t="str">
            <v>나)간접노무비</v>
          </cell>
        </row>
        <row r="244">
          <cell r="B244" t="str">
            <v>다)산재보험료</v>
          </cell>
        </row>
        <row r="245">
          <cell r="B245" t="str">
            <v>라)안전관리비</v>
          </cell>
        </row>
        <row r="246">
          <cell r="B246" t="str">
            <v>마)기타경비</v>
          </cell>
          <cell r="C246" t="str">
            <v>4경간</v>
          </cell>
        </row>
        <row r="247">
          <cell r="B247" t="str">
            <v>바)고용보험료</v>
          </cell>
          <cell r="C247" t="str">
            <v>100.16*7.5M</v>
          </cell>
        </row>
        <row r="248">
          <cell r="B248" t="str">
            <v>(2)일반관리비</v>
          </cell>
          <cell r="C248" t="str">
            <v>L=45.0M</v>
          </cell>
        </row>
      </sheetData>
      <sheetData sheetId="6"/>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
      <sheetName val="J"/>
      <sheetName val="설계카드"/>
      <sheetName val="A LINE"/>
      <sheetName val="철거산출근거"/>
      <sheetName val="산근목록"/>
      <sheetName val="(A)내역서"/>
      <sheetName val="인입관수량총괄"/>
      <sheetName val="자재단가"/>
      <sheetName val="원가계산서"/>
      <sheetName val="DANGA"/>
      <sheetName val="전체"/>
      <sheetName val="실행철강하도"/>
      <sheetName val="보험료산출"/>
      <sheetName val="산출내역(4월)"/>
      <sheetName val="산출내역(5월) (2)"/>
      <sheetName val="조견표"/>
      <sheetName val="현장관리비"/>
      <sheetName val="일위대가"/>
      <sheetName val="급수공사"/>
      <sheetName val="노임"/>
      <sheetName val="일위대가집계"/>
      <sheetName val="단가대비표"/>
      <sheetName val="Total"/>
      <sheetName val="일위"/>
      <sheetName val="#REF"/>
      <sheetName val="Macro2"/>
      <sheetName val="Macro1"/>
      <sheetName val="코드표"/>
      <sheetName val="노무비 근거"/>
      <sheetName val="단가"/>
      <sheetName val="약품공급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공사개요"/>
      <sheetName val="총괄표"/>
      <sheetName val="원가계산"/>
      <sheetName val="지급자재"/>
      <sheetName val="설계예산서"/>
      <sheetName val="노무비"/>
      <sheetName val="백호우"/>
      <sheetName val="단가조사서"/>
      <sheetName val="수량집계"/>
      <sheetName val="일위대가"/>
      <sheetName val="공정표"/>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ow r="4">
          <cell r="A4" t="str">
            <v>제 1 호표</v>
          </cell>
          <cell r="B4" t="str">
            <v>터파기(기계)</v>
          </cell>
          <cell r="C4" t="str">
            <v>㎥당</v>
          </cell>
          <cell r="D4">
            <v>1</v>
          </cell>
          <cell r="F4">
            <v>1422</v>
          </cell>
          <cell r="H4">
            <v>931</v>
          </cell>
          <cell r="J4">
            <v>113</v>
          </cell>
          <cell r="L4">
            <v>378</v>
          </cell>
        </row>
        <row r="5">
          <cell r="A5" t="str">
            <v>제 2 호표</v>
          </cell>
          <cell r="B5" t="str">
            <v>되메우기및다짐(기계)</v>
          </cell>
          <cell r="C5" t="str">
            <v>㎥당</v>
          </cell>
          <cell r="D5">
            <v>1</v>
          </cell>
          <cell r="F5">
            <v>1918</v>
          </cell>
          <cell r="H5">
            <v>1541</v>
          </cell>
          <cell r="J5">
            <v>120</v>
          </cell>
          <cell r="L5">
            <v>257</v>
          </cell>
        </row>
        <row r="6">
          <cell r="A6" t="str">
            <v>제 3 호표</v>
          </cell>
          <cell r="B6" t="str">
            <v>되메우기및다짐(인력)</v>
          </cell>
          <cell r="C6" t="str">
            <v>㎥당</v>
          </cell>
          <cell r="D6">
            <v>1</v>
          </cell>
          <cell r="F6">
            <v>7088</v>
          </cell>
          <cell r="H6">
            <v>7088</v>
          </cell>
          <cell r="J6">
            <v>0</v>
          </cell>
          <cell r="L6">
            <v>0</v>
          </cell>
        </row>
        <row r="7">
          <cell r="A7" t="str">
            <v>제 4 호표</v>
          </cell>
          <cell r="B7" t="str">
            <v>잔토처리(인력)</v>
          </cell>
          <cell r="C7" t="str">
            <v>㎥당</v>
          </cell>
          <cell r="D7">
            <v>1</v>
          </cell>
          <cell r="F7">
            <v>6751</v>
          </cell>
          <cell r="H7">
            <v>6751</v>
          </cell>
          <cell r="J7">
            <v>0</v>
          </cell>
          <cell r="L7">
            <v>0</v>
          </cell>
        </row>
        <row r="8">
          <cell r="A8" t="str">
            <v>제 5 호표</v>
          </cell>
          <cell r="B8" t="str">
            <v>관로굴착 (400Wx700D)</v>
          </cell>
          <cell r="C8" t="str">
            <v>M</v>
          </cell>
          <cell r="D8">
            <v>1</v>
          </cell>
          <cell r="F8">
            <v>1877</v>
          </cell>
          <cell r="H8">
            <v>1515</v>
          </cell>
          <cell r="J8">
            <v>168</v>
          </cell>
          <cell r="L8">
            <v>194</v>
          </cell>
        </row>
        <row r="9">
          <cell r="A9" t="str">
            <v>제 6 호표</v>
          </cell>
          <cell r="B9" t="str">
            <v>관로굴착 (600Wx1350D)</v>
          </cell>
          <cell r="C9" t="str">
            <v>M</v>
          </cell>
          <cell r="D9">
            <v>1</v>
          </cell>
          <cell r="F9">
            <v>4788</v>
          </cell>
          <cell r="H9">
            <v>3976</v>
          </cell>
          <cell r="J9">
            <v>285</v>
          </cell>
          <cell r="L9">
            <v>527</v>
          </cell>
        </row>
        <row r="10">
          <cell r="A10" t="str">
            <v>제 7 호표</v>
          </cell>
          <cell r="B10" t="str">
            <v>합판거푸집(1회)</v>
          </cell>
          <cell r="C10" t="str">
            <v>㎡당</v>
          </cell>
          <cell r="D10">
            <v>1</v>
          </cell>
          <cell r="F10">
            <v>41600</v>
          </cell>
          <cell r="H10">
            <v>25291</v>
          </cell>
          <cell r="J10">
            <v>16309</v>
          </cell>
          <cell r="L10">
            <v>0</v>
          </cell>
        </row>
        <row r="11">
          <cell r="A11" t="str">
            <v>제 8 호표</v>
          </cell>
          <cell r="B11" t="str">
            <v>합판거푸집(4회)</v>
          </cell>
          <cell r="C11" t="str">
            <v>㎡당</v>
          </cell>
          <cell r="D11">
            <v>1</v>
          </cell>
          <cell r="F11">
            <v>16655</v>
          </cell>
          <cell r="H11">
            <v>10116</v>
          </cell>
          <cell r="J11">
            <v>6539</v>
          </cell>
          <cell r="L11">
            <v>0</v>
          </cell>
        </row>
        <row r="12">
          <cell r="A12" t="str">
            <v>제 9 호표</v>
          </cell>
          <cell r="B12" t="str">
            <v>합판거푸집(6회)</v>
          </cell>
          <cell r="C12" t="str">
            <v>㎡당</v>
          </cell>
          <cell r="D12">
            <v>1</v>
          </cell>
          <cell r="F12">
            <v>13752</v>
          </cell>
          <cell r="H12">
            <v>8093</v>
          </cell>
          <cell r="I12">
            <v>0</v>
          </cell>
          <cell r="J12">
            <v>5659</v>
          </cell>
          <cell r="K12">
            <v>0</v>
          </cell>
          <cell r="L12">
            <v>0</v>
          </cell>
        </row>
        <row r="13">
          <cell r="A13" t="str">
            <v>제 10 호표</v>
          </cell>
          <cell r="B13" t="str">
            <v>철근가공조립 간단</v>
          </cell>
          <cell r="C13" t="str">
            <v>TON</v>
          </cell>
          <cell r="D13">
            <v>1</v>
          </cell>
          <cell r="F13">
            <v>567560</v>
          </cell>
          <cell r="H13">
            <v>242934</v>
          </cell>
          <cell r="J13">
            <v>324626</v>
          </cell>
          <cell r="L13">
            <v>0</v>
          </cell>
        </row>
        <row r="14">
          <cell r="A14" t="str">
            <v>제 11 호표</v>
          </cell>
          <cell r="B14" t="str">
            <v>레미콘타설 (소형)</v>
          </cell>
          <cell r="C14" t="str">
            <v>㎥</v>
          </cell>
          <cell r="D14">
            <v>1</v>
          </cell>
          <cell r="F14">
            <v>71235</v>
          </cell>
          <cell r="H14">
            <v>28720</v>
          </cell>
          <cell r="J14">
            <v>42515</v>
          </cell>
          <cell r="L14">
            <v>0</v>
          </cell>
        </row>
        <row r="15">
          <cell r="A15" t="str">
            <v>제 12 호표</v>
          </cell>
          <cell r="B15" t="str">
            <v>레미콘타설 (소형)</v>
          </cell>
          <cell r="C15" t="str">
            <v>㎥</v>
          </cell>
          <cell r="D15">
            <v>1</v>
          </cell>
          <cell r="F15">
            <v>75370</v>
          </cell>
          <cell r="H15">
            <v>28720</v>
          </cell>
          <cell r="J15">
            <v>46650</v>
          </cell>
          <cell r="L15">
            <v>0</v>
          </cell>
        </row>
        <row r="16">
          <cell r="A16" t="str">
            <v>제 13 호표</v>
          </cell>
          <cell r="B16" t="str">
            <v xml:space="preserve">시멘트액체방수 </v>
          </cell>
          <cell r="C16" t="str">
            <v>㎡</v>
          </cell>
          <cell r="D16">
            <v>1</v>
          </cell>
          <cell r="F16">
            <v>21029</v>
          </cell>
          <cell r="H16">
            <v>14976</v>
          </cell>
          <cell r="J16">
            <v>6053</v>
          </cell>
          <cell r="L16">
            <v>0</v>
          </cell>
        </row>
        <row r="17">
          <cell r="A17" t="str">
            <v>제 14 호표</v>
          </cell>
          <cell r="B17" t="str">
            <v>잡철물제작설치</v>
          </cell>
          <cell r="C17" t="str">
            <v>TON</v>
          </cell>
          <cell r="D17">
            <v>1</v>
          </cell>
          <cell r="F17">
            <v>2686052</v>
          </cell>
          <cell r="H17">
            <v>1869721</v>
          </cell>
          <cell r="J17">
            <v>816331</v>
          </cell>
          <cell r="L17">
            <v>0</v>
          </cell>
        </row>
        <row r="18">
          <cell r="A18" t="str">
            <v>제 15 호표</v>
          </cell>
          <cell r="B18" t="str">
            <v>모 르 터 (1:2)</v>
          </cell>
          <cell r="C18" t="str">
            <v>㎥</v>
          </cell>
          <cell r="D18">
            <v>1</v>
          </cell>
          <cell r="F18">
            <v>90769</v>
          </cell>
          <cell r="H18">
            <v>33755</v>
          </cell>
          <cell r="J18">
            <v>57014</v>
          </cell>
          <cell r="L18">
            <v>0</v>
          </cell>
        </row>
        <row r="19">
          <cell r="A19" t="str">
            <v>제 16 호표</v>
          </cell>
          <cell r="B19" t="str">
            <v>잡석부설 및 다짐</v>
          </cell>
          <cell r="C19" t="str">
            <v>㎥</v>
          </cell>
          <cell r="D19">
            <v>1</v>
          </cell>
          <cell r="F19">
            <v>23117</v>
          </cell>
          <cell r="H19">
            <v>16877</v>
          </cell>
          <cell r="J19">
            <v>6240</v>
          </cell>
          <cell r="L19">
            <v>0</v>
          </cell>
        </row>
        <row r="20">
          <cell r="A20" t="str">
            <v>제 17 호표</v>
          </cell>
          <cell r="B20" t="str">
            <v>맨홀뚜껑  Φ750</v>
          </cell>
          <cell r="C20" t="str">
            <v>개</v>
          </cell>
          <cell r="D20">
            <v>1</v>
          </cell>
          <cell r="F20">
            <v>475796</v>
          </cell>
          <cell r="H20">
            <v>45796</v>
          </cell>
          <cell r="J20">
            <v>430000</v>
          </cell>
          <cell r="L20">
            <v>0</v>
          </cell>
        </row>
        <row r="21">
          <cell r="A21" t="str">
            <v>제 18 호표</v>
          </cell>
          <cell r="B21" t="str">
            <v>사다리 STS Φ19</v>
          </cell>
          <cell r="C21" t="str">
            <v>M</v>
          </cell>
          <cell r="D21">
            <v>1</v>
          </cell>
          <cell r="F21">
            <v>6822</v>
          </cell>
          <cell r="H21">
            <v>4113</v>
          </cell>
          <cell r="J21">
            <v>2709</v>
          </cell>
          <cell r="L21">
            <v>0</v>
          </cell>
        </row>
        <row r="22">
          <cell r="A22" t="str">
            <v>제 19 호표</v>
          </cell>
          <cell r="B22" t="str">
            <v>PVC PIPE Φ50</v>
          </cell>
          <cell r="C22" t="str">
            <v>M</v>
          </cell>
          <cell r="D22">
            <v>1</v>
          </cell>
          <cell r="F22">
            <v>2672</v>
          </cell>
          <cell r="H22">
            <v>1549</v>
          </cell>
          <cell r="J22">
            <v>1123</v>
          </cell>
          <cell r="L22">
            <v>0</v>
          </cell>
        </row>
        <row r="23">
          <cell r="A23" t="str">
            <v>제 20 호표</v>
          </cell>
          <cell r="B23" t="str">
            <v>맨 홀 1500X1500X1500</v>
          </cell>
          <cell r="C23" t="str">
            <v>개소</v>
          </cell>
          <cell r="D23">
            <v>1</v>
          </cell>
          <cell r="F23">
            <v>2129743</v>
          </cell>
          <cell r="H23">
            <v>904342</v>
          </cell>
          <cell r="J23">
            <v>1203951</v>
          </cell>
          <cell r="L23">
            <v>21450</v>
          </cell>
        </row>
        <row r="24">
          <cell r="A24" t="str">
            <v>제 21 호표</v>
          </cell>
          <cell r="B24" t="str">
            <v>교통신호기 기초설치</v>
          </cell>
          <cell r="C24" t="str">
            <v>개소당</v>
          </cell>
          <cell r="D24">
            <v>1</v>
          </cell>
          <cell r="F24">
            <v>6031</v>
          </cell>
          <cell r="H24">
            <v>1664</v>
          </cell>
          <cell r="J24">
            <v>4367</v>
          </cell>
          <cell r="L24">
            <v>0</v>
          </cell>
        </row>
        <row r="25">
          <cell r="A25" t="str">
            <v>제 22 호표</v>
          </cell>
          <cell r="B25" t="str">
            <v>수광부 기초설치</v>
          </cell>
          <cell r="C25" t="str">
            <v>개당</v>
          </cell>
          <cell r="D25">
            <v>1</v>
          </cell>
          <cell r="F25">
            <v>5401</v>
          </cell>
          <cell r="H25">
            <v>1271</v>
          </cell>
          <cell r="J25">
            <v>4130</v>
          </cell>
          <cell r="L25">
            <v>0</v>
          </cell>
        </row>
        <row r="26">
          <cell r="A26" t="str">
            <v>제 23 호표</v>
          </cell>
          <cell r="B26" t="str">
            <v>FM ANT. 기초설치</v>
          </cell>
          <cell r="C26" t="str">
            <v>개당</v>
          </cell>
          <cell r="D26">
            <v>1</v>
          </cell>
          <cell r="F26">
            <v>6031</v>
          </cell>
          <cell r="H26">
            <v>1664</v>
          </cell>
          <cell r="J26">
            <v>4367</v>
          </cell>
          <cell r="L26">
            <v>0</v>
          </cell>
        </row>
        <row r="27">
          <cell r="A27" t="str">
            <v>제 24 호표</v>
          </cell>
          <cell r="B27" t="str">
            <v>팔각가로등주 H=7M 2ARM</v>
          </cell>
          <cell r="C27" t="str">
            <v>주당</v>
          </cell>
          <cell r="D27">
            <v>1</v>
          </cell>
          <cell r="F27">
            <v>346979</v>
          </cell>
          <cell r="H27">
            <v>90688</v>
          </cell>
          <cell r="J27">
            <v>251668</v>
          </cell>
          <cell r="L27">
            <v>4623</v>
          </cell>
        </row>
        <row r="28">
          <cell r="A28" t="str">
            <v>제 25 호표</v>
          </cell>
          <cell r="B28" t="str">
            <v>DM &amp; VAR KWH PNL 기초</v>
          </cell>
          <cell r="C28" t="str">
            <v>개소</v>
          </cell>
          <cell r="D28">
            <v>1</v>
          </cell>
          <cell r="F28">
            <v>29839</v>
          </cell>
          <cell r="H28">
            <v>11117</v>
          </cell>
          <cell r="J28">
            <v>18420</v>
          </cell>
          <cell r="L28">
            <v>302</v>
          </cell>
        </row>
        <row r="29">
          <cell r="A29" t="str">
            <v>제 26 호표</v>
          </cell>
          <cell r="B29" t="str">
            <v>DM &amp; VAR KWH PANEL</v>
          </cell>
          <cell r="C29" t="str">
            <v>개소</v>
          </cell>
          <cell r="D29">
            <v>1</v>
          </cell>
          <cell r="F29">
            <v>212078</v>
          </cell>
          <cell r="H29">
            <v>44078</v>
          </cell>
          <cell r="J29">
            <v>168000</v>
          </cell>
          <cell r="L29">
            <v>0</v>
          </cell>
        </row>
        <row r="30">
          <cell r="A30" t="str">
            <v>제 27 호표</v>
          </cell>
          <cell r="B30" t="str">
            <v>가설사무소 7개월</v>
          </cell>
          <cell r="C30" t="str">
            <v>식</v>
          </cell>
          <cell r="D30">
            <v>1</v>
          </cell>
          <cell r="F30">
            <v>44274</v>
          </cell>
          <cell r="H30">
            <v>31675</v>
          </cell>
          <cell r="J30">
            <v>11966</v>
          </cell>
          <cell r="L30">
            <v>633</v>
          </cell>
        </row>
        <row r="31">
          <cell r="A31" t="str">
            <v>제 28 호표</v>
          </cell>
          <cell r="B31" t="str">
            <v>가설창고 7개월</v>
          </cell>
          <cell r="C31" t="str">
            <v>식</v>
          </cell>
          <cell r="D31">
            <v>1</v>
          </cell>
          <cell r="F31">
            <v>32592</v>
          </cell>
          <cell r="H31">
            <v>23756</v>
          </cell>
          <cell r="J31">
            <v>8361</v>
          </cell>
          <cell r="L31">
            <v>475</v>
          </cell>
        </row>
        <row r="32">
          <cell r="A32" t="str">
            <v>제 29 호표</v>
          </cell>
          <cell r="B32" t="str">
            <v>TRAY 천정취부금구</v>
          </cell>
          <cell r="C32" t="str">
            <v>개소</v>
          </cell>
          <cell r="D32">
            <v>1</v>
          </cell>
          <cell r="F32">
            <v>12660</v>
          </cell>
          <cell r="H32">
            <v>7665</v>
          </cell>
          <cell r="J32">
            <v>4995</v>
          </cell>
          <cell r="L32">
            <v>0</v>
          </cell>
        </row>
        <row r="33">
          <cell r="A33" t="str">
            <v>제 30 호표</v>
          </cell>
          <cell r="B33" t="str">
            <v>TRAY 벽취부금구</v>
          </cell>
          <cell r="C33" t="str">
            <v>개소</v>
          </cell>
          <cell r="D33">
            <v>1</v>
          </cell>
          <cell r="F33">
            <v>11427</v>
          </cell>
          <cell r="H33">
            <v>7665</v>
          </cell>
          <cell r="J33">
            <v>3762</v>
          </cell>
          <cell r="L33">
            <v>0</v>
          </cell>
        </row>
        <row r="34">
          <cell r="A34" t="str">
            <v>제 31 호표</v>
          </cell>
          <cell r="B34" t="str">
            <v>접지봉(3본연결)</v>
          </cell>
          <cell r="C34" t="str">
            <v>개소</v>
          </cell>
          <cell r="D34">
            <v>1</v>
          </cell>
          <cell r="F34">
            <v>97099</v>
          </cell>
          <cell r="H34">
            <v>47611</v>
          </cell>
          <cell r="J34">
            <v>48324</v>
          </cell>
          <cell r="L34">
            <v>1164</v>
          </cell>
        </row>
        <row r="35">
          <cell r="A35" t="str">
            <v>제 32 호표</v>
          </cell>
          <cell r="B35" t="str">
            <v>접지봉(5본연결)</v>
          </cell>
          <cell r="C35" t="str">
            <v>개소</v>
          </cell>
          <cell r="D35">
            <v>1</v>
          </cell>
          <cell r="F35">
            <v>146336</v>
          </cell>
          <cell r="H35">
            <v>58274</v>
          </cell>
          <cell r="J35">
            <v>86898</v>
          </cell>
          <cell r="L35">
            <v>1164</v>
          </cell>
        </row>
        <row r="36">
          <cell r="A36" t="str">
            <v>제 33 호표</v>
          </cell>
          <cell r="B36" t="str">
            <v>접지봉(8본연결)</v>
          </cell>
          <cell r="C36" t="str">
            <v>개소</v>
          </cell>
          <cell r="D36">
            <v>1</v>
          </cell>
          <cell r="F36">
            <v>209653</v>
          </cell>
          <cell r="H36">
            <v>105554</v>
          </cell>
          <cell r="J36">
            <v>102935</v>
          </cell>
          <cell r="L36">
            <v>1164</v>
          </cell>
        </row>
        <row r="37">
          <cell r="A37" t="str">
            <v>제 34 호표</v>
          </cell>
          <cell r="B37" t="str">
            <v>FM 송신기 설치</v>
          </cell>
          <cell r="C37" t="str">
            <v>식</v>
          </cell>
          <cell r="D37">
            <v>1</v>
          </cell>
          <cell r="F37">
            <v>24678727</v>
          </cell>
          <cell r="H37">
            <v>888726</v>
          </cell>
          <cell r="J37">
            <v>23790001</v>
          </cell>
          <cell r="L37">
            <v>0</v>
          </cell>
        </row>
      </sheetData>
      <sheetData sheetId="11"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중기목록"/>
      <sheetName val="견적대비"/>
      <sheetName val="견적비교표"/>
      <sheetName val="원가계산서"/>
      <sheetName val="내역서"/>
      <sheetName val="일위목록"/>
      <sheetName val="일위대가"/>
      <sheetName val="중기산출"/>
      <sheetName val="자재조서"/>
      <sheetName val="노무비"/>
      <sheetName val="광기술원내역서(020220f"/>
    </sheetNames>
    <sheetDataSet>
      <sheetData sheetId="0"/>
      <sheetData sheetId="1"/>
      <sheetData sheetId="2"/>
      <sheetData sheetId="3"/>
      <sheetData sheetId="4"/>
      <sheetData sheetId="5"/>
      <sheetData sheetId="6" refreshError="1">
        <row r="2">
          <cell r="E2" t="str">
            <v>단   가</v>
          </cell>
          <cell r="F2" t="str">
            <v>금   액</v>
          </cell>
          <cell r="G2" t="str">
            <v>단  가</v>
          </cell>
          <cell r="H2" t="str">
            <v>금  액</v>
          </cell>
          <cell r="I2" t="str">
            <v>단  가</v>
          </cell>
          <cell r="J2" t="str">
            <v>금  액</v>
          </cell>
          <cell r="K2" t="str">
            <v>단  가</v>
          </cell>
          <cell r="L2" t="str">
            <v>금  액</v>
          </cell>
        </row>
        <row r="3">
          <cell r="A3" t="str">
            <v>No.1호표 소형고압블럭포장</v>
          </cell>
          <cell r="B3" t="str">
            <v>T60</v>
          </cell>
          <cell r="C3">
            <v>1</v>
          </cell>
          <cell r="D3" t="str">
            <v>㎡</v>
          </cell>
          <cell r="M3" t="str">
            <v>PP01</v>
          </cell>
        </row>
        <row r="4">
          <cell r="A4" t="str">
            <v>터파기</v>
          </cell>
          <cell r="B4" t="str">
            <v>백호우0.4㎥</v>
          </cell>
          <cell r="C4">
            <v>0.28999999999999998</v>
          </cell>
          <cell r="D4" t="str">
            <v>㎥</v>
          </cell>
          <cell r="E4">
            <v>1331</v>
          </cell>
          <cell r="F4">
            <v>384</v>
          </cell>
          <cell r="G4">
            <v>243</v>
          </cell>
          <cell r="H4">
            <v>70</v>
          </cell>
          <cell r="I4">
            <v>686</v>
          </cell>
          <cell r="J4">
            <v>198</v>
          </cell>
          <cell r="K4">
            <v>402</v>
          </cell>
          <cell r="L4">
            <v>116</v>
          </cell>
          <cell r="M4" t="str">
            <v>#.2</v>
          </cell>
        </row>
        <row r="5">
          <cell r="A5" t="str">
            <v>잔토처리(토사)</v>
          </cell>
          <cell r="B5" t="str">
            <v>B.H 0.4M3</v>
          </cell>
          <cell r="C5">
            <v>0.28999999999999998</v>
          </cell>
          <cell r="D5" t="str">
            <v>M3</v>
          </cell>
          <cell r="E5">
            <v>837</v>
          </cell>
          <cell r="F5">
            <v>241</v>
          </cell>
          <cell r="G5">
            <v>153</v>
          </cell>
          <cell r="H5">
            <v>44</v>
          </cell>
          <cell r="I5">
            <v>431</v>
          </cell>
          <cell r="J5">
            <v>124</v>
          </cell>
          <cell r="K5">
            <v>253</v>
          </cell>
          <cell r="L5">
            <v>73</v>
          </cell>
          <cell r="M5" t="str">
            <v>#.4</v>
          </cell>
        </row>
        <row r="6">
          <cell r="A6" t="str">
            <v>원지반다짐</v>
          </cell>
          <cell r="B6" t="str">
            <v>콤팩트4회</v>
          </cell>
          <cell r="C6">
            <v>1</v>
          </cell>
          <cell r="D6" t="str">
            <v>㎡</v>
          </cell>
          <cell r="E6">
            <v>174</v>
          </cell>
          <cell r="F6">
            <v>174</v>
          </cell>
          <cell r="G6">
            <v>20</v>
          </cell>
          <cell r="H6">
            <v>20</v>
          </cell>
          <cell r="I6">
            <v>146</v>
          </cell>
          <cell r="J6">
            <v>146</v>
          </cell>
          <cell r="K6">
            <v>8</v>
          </cell>
          <cell r="L6">
            <v>8</v>
          </cell>
          <cell r="M6" t="str">
            <v>#.7</v>
          </cell>
        </row>
        <row r="7">
          <cell r="A7" t="str">
            <v>잡석다짐(기계+인력)</v>
          </cell>
          <cell r="B7" t="str">
            <v>로라+인력</v>
          </cell>
          <cell r="C7">
            <v>0.20799999999999999</v>
          </cell>
          <cell r="D7" t="str">
            <v>㎥</v>
          </cell>
          <cell r="E7">
            <v>10469</v>
          </cell>
          <cell r="F7">
            <v>2176</v>
          </cell>
          <cell r="G7">
            <v>8354</v>
          </cell>
          <cell r="H7">
            <v>1737</v>
          </cell>
          <cell r="I7">
            <v>1509</v>
          </cell>
          <cell r="J7">
            <v>313</v>
          </cell>
          <cell r="K7">
            <v>606</v>
          </cell>
          <cell r="L7">
            <v>126</v>
          </cell>
          <cell r="M7" t="str">
            <v>N.73</v>
          </cell>
        </row>
        <row r="8">
          <cell r="A8" t="str">
            <v>모래깔기및펴기</v>
          </cell>
          <cell r="B8" t="str">
            <v>보조기층용</v>
          </cell>
          <cell r="C8">
            <v>3.1E-2</v>
          </cell>
          <cell r="D8" t="str">
            <v>㎥</v>
          </cell>
          <cell r="E8">
            <v>12273</v>
          </cell>
          <cell r="F8">
            <v>380</v>
          </cell>
          <cell r="G8">
            <v>11660</v>
          </cell>
          <cell r="H8">
            <v>361</v>
          </cell>
          <cell r="I8">
            <v>613</v>
          </cell>
          <cell r="J8">
            <v>19</v>
          </cell>
          <cell r="K8">
            <v>0</v>
          </cell>
          <cell r="L8">
            <v>0</v>
          </cell>
          <cell r="M8" t="str">
            <v>N.72</v>
          </cell>
        </row>
        <row r="9">
          <cell r="A9" t="str">
            <v>소형고압블럭</v>
          </cell>
          <cell r="B9" t="str">
            <v>T=60㎜</v>
          </cell>
          <cell r="C9">
            <v>1.03</v>
          </cell>
          <cell r="D9" t="str">
            <v>M2</v>
          </cell>
          <cell r="E9">
            <v>5000</v>
          </cell>
          <cell r="F9">
            <v>5150</v>
          </cell>
          <cell r="G9">
            <v>5000</v>
          </cell>
          <cell r="H9">
            <v>5150</v>
          </cell>
        </row>
        <row r="10">
          <cell r="A10" t="str">
            <v>소형고압블럭포설</v>
          </cell>
          <cell r="B10" t="str">
            <v>인력</v>
          </cell>
          <cell r="C10">
            <v>1</v>
          </cell>
          <cell r="D10" t="str">
            <v>㎡</v>
          </cell>
          <cell r="E10">
            <v>5773</v>
          </cell>
          <cell r="F10">
            <v>5773</v>
          </cell>
          <cell r="G10">
            <v>0</v>
          </cell>
          <cell r="H10">
            <v>0</v>
          </cell>
          <cell r="I10">
            <v>5773</v>
          </cell>
          <cell r="J10">
            <v>5773</v>
          </cell>
          <cell r="K10">
            <v>0</v>
          </cell>
          <cell r="L10">
            <v>0</v>
          </cell>
          <cell r="M10" t="str">
            <v>N.71</v>
          </cell>
        </row>
        <row r="11">
          <cell r="A11" t="str">
            <v>계</v>
          </cell>
          <cell r="F11">
            <v>14278</v>
          </cell>
          <cell r="H11">
            <v>7382</v>
          </cell>
          <cell r="J11">
            <v>6573</v>
          </cell>
          <cell r="L11">
            <v>323</v>
          </cell>
        </row>
        <row r="13">
          <cell r="A13" t="str">
            <v>No.2호표 소형고압블럭포장</v>
          </cell>
          <cell r="B13" t="str">
            <v>T70(차도용)</v>
          </cell>
          <cell r="C13">
            <v>1</v>
          </cell>
          <cell r="D13" t="str">
            <v>㎡</v>
          </cell>
          <cell r="M13" t="str">
            <v>PP02</v>
          </cell>
        </row>
        <row r="14">
          <cell r="A14" t="str">
            <v>터파기</v>
          </cell>
          <cell r="B14" t="str">
            <v>백호우0.4㎥</v>
          </cell>
          <cell r="C14">
            <v>0.4</v>
          </cell>
          <cell r="D14" t="str">
            <v>㎥</v>
          </cell>
          <cell r="E14">
            <v>1331</v>
          </cell>
          <cell r="F14">
            <v>531</v>
          </cell>
          <cell r="G14">
            <v>243</v>
          </cell>
          <cell r="H14">
            <v>97</v>
          </cell>
          <cell r="I14">
            <v>686</v>
          </cell>
          <cell r="J14">
            <v>274</v>
          </cell>
          <cell r="K14">
            <v>402</v>
          </cell>
          <cell r="L14">
            <v>160</v>
          </cell>
          <cell r="M14" t="str">
            <v>#.2</v>
          </cell>
        </row>
        <row r="15">
          <cell r="A15" t="str">
            <v>잔토처리(토사)</v>
          </cell>
          <cell r="B15" t="str">
            <v>B.H 0.4M3</v>
          </cell>
          <cell r="C15">
            <v>0.4</v>
          </cell>
          <cell r="D15" t="str">
            <v>M3</v>
          </cell>
          <cell r="E15">
            <v>837</v>
          </cell>
          <cell r="F15">
            <v>334</v>
          </cell>
          <cell r="G15">
            <v>153</v>
          </cell>
          <cell r="H15">
            <v>61</v>
          </cell>
          <cell r="I15">
            <v>431</v>
          </cell>
          <cell r="J15">
            <v>172</v>
          </cell>
          <cell r="K15">
            <v>253</v>
          </cell>
          <cell r="L15">
            <v>101</v>
          </cell>
          <cell r="M15" t="str">
            <v>#.4</v>
          </cell>
        </row>
        <row r="16">
          <cell r="A16" t="str">
            <v>원지반다짐</v>
          </cell>
          <cell r="B16" t="str">
            <v>콤팩트4회</v>
          </cell>
          <cell r="C16">
            <v>1</v>
          </cell>
          <cell r="D16" t="str">
            <v>㎡</v>
          </cell>
          <cell r="E16">
            <v>174</v>
          </cell>
          <cell r="F16">
            <v>174</v>
          </cell>
          <cell r="G16">
            <v>20</v>
          </cell>
          <cell r="H16">
            <v>20</v>
          </cell>
          <cell r="I16">
            <v>146</v>
          </cell>
          <cell r="J16">
            <v>146</v>
          </cell>
          <cell r="K16">
            <v>8</v>
          </cell>
          <cell r="L16">
            <v>8</v>
          </cell>
          <cell r="M16" t="str">
            <v>#.7</v>
          </cell>
        </row>
        <row r="17">
          <cell r="A17" t="str">
            <v>잡석다짐(기계+인력)</v>
          </cell>
          <cell r="B17" t="str">
            <v>로라+인력</v>
          </cell>
          <cell r="C17">
            <v>0.20799999999999999</v>
          </cell>
          <cell r="D17" t="str">
            <v>㎥</v>
          </cell>
          <cell r="E17">
            <v>10469</v>
          </cell>
          <cell r="F17">
            <v>2176</v>
          </cell>
          <cell r="G17">
            <v>8354</v>
          </cell>
          <cell r="H17">
            <v>1737</v>
          </cell>
          <cell r="I17">
            <v>1509</v>
          </cell>
          <cell r="J17">
            <v>313</v>
          </cell>
          <cell r="K17">
            <v>606</v>
          </cell>
          <cell r="L17">
            <v>126</v>
          </cell>
          <cell r="M17" t="str">
            <v>N.73</v>
          </cell>
        </row>
        <row r="18">
          <cell r="A18" t="str">
            <v>와이어메쉬</v>
          </cell>
          <cell r="B18" t="str">
            <v>#8 150x150</v>
          </cell>
          <cell r="C18">
            <v>1</v>
          </cell>
          <cell r="D18" t="str">
            <v>㎡</v>
          </cell>
          <cell r="E18">
            <v>680</v>
          </cell>
          <cell r="F18">
            <v>680</v>
          </cell>
          <cell r="G18">
            <v>680</v>
          </cell>
          <cell r="H18">
            <v>680</v>
          </cell>
        </row>
        <row r="19">
          <cell r="A19" t="str">
            <v>레미콘</v>
          </cell>
          <cell r="B19" t="str">
            <v>관급(25x180x8)</v>
          </cell>
          <cell r="C19">
            <v>0.10100000000000001</v>
          </cell>
          <cell r="D19" t="str">
            <v>M3</v>
          </cell>
        </row>
        <row r="20">
          <cell r="A20" t="str">
            <v>붙임몰탈</v>
          </cell>
          <cell r="B20" t="str">
            <v>인력,1:3</v>
          </cell>
          <cell r="C20">
            <v>0.04</v>
          </cell>
          <cell r="D20" t="str">
            <v>㎥</v>
          </cell>
          <cell r="E20">
            <v>57561</v>
          </cell>
          <cell r="F20">
            <v>2301</v>
          </cell>
          <cell r="G20">
            <v>12100</v>
          </cell>
          <cell r="H20">
            <v>484</v>
          </cell>
          <cell r="I20">
            <v>40922</v>
          </cell>
          <cell r="J20">
            <v>1636</v>
          </cell>
          <cell r="K20">
            <v>4539</v>
          </cell>
          <cell r="L20">
            <v>181</v>
          </cell>
          <cell r="M20" t="str">
            <v>N.86</v>
          </cell>
        </row>
        <row r="21">
          <cell r="A21" t="str">
            <v>소형고압블럭</v>
          </cell>
          <cell r="B21" t="str">
            <v>T=70㎜</v>
          </cell>
          <cell r="C21">
            <v>1.03</v>
          </cell>
          <cell r="D21" t="str">
            <v>M2</v>
          </cell>
          <cell r="E21">
            <v>5500</v>
          </cell>
          <cell r="F21">
            <v>5665</v>
          </cell>
          <cell r="G21">
            <v>5500</v>
          </cell>
          <cell r="H21">
            <v>5665</v>
          </cell>
        </row>
        <row r="22">
          <cell r="A22" t="str">
            <v>소형고압블럭포설</v>
          </cell>
          <cell r="B22" t="str">
            <v>인력</v>
          </cell>
          <cell r="C22">
            <v>1</v>
          </cell>
          <cell r="D22" t="str">
            <v>㎡</v>
          </cell>
          <cell r="E22">
            <v>5773</v>
          </cell>
          <cell r="F22">
            <v>5773</v>
          </cell>
          <cell r="I22">
            <v>5773</v>
          </cell>
          <cell r="J22">
            <v>5773</v>
          </cell>
          <cell r="M22" t="str">
            <v>N.71</v>
          </cell>
        </row>
        <row r="23">
          <cell r="A23" t="str">
            <v>계</v>
          </cell>
          <cell r="F23">
            <v>17634</v>
          </cell>
          <cell r="H23">
            <v>8744</v>
          </cell>
          <cell r="J23">
            <v>8314</v>
          </cell>
          <cell r="L23">
            <v>576</v>
          </cell>
        </row>
        <row r="24">
          <cell r="A24" t="str">
            <v>No.3호표 점토벽돌포장(신토석)</v>
          </cell>
          <cell r="B24" t="str">
            <v>230×114×T50</v>
          </cell>
          <cell r="C24">
            <v>1</v>
          </cell>
          <cell r="D24" t="str">
            <v>㎡</v>
          </cell>
          <cell r="M24" t="str">
            <v>PP03</v>
          </cell>
        </row>
        <row r="25">
          <cell r="A25" t="str">
            <v>터파기(토사)</v>
          </cell>
          <cell r="B25" t="str">
            <v>백호우0.7㎥</v>
          </cell>
          <cell r="C25">
            <v>0.19</v>
          </cell>
          <cell r="D25" t="str">
            <v>㎥</v>
          </cell>
          <cell r="E25">
            <v>696</v>
          </cell>
          <cell r="F25">
            <v>131</v>
          </cell>
          <cell r="G25">
            <v>127</v>
          </cell>
          <cell r="H25">
            <v>24</v>
          </cell>
          <cell r="I25">
            <v>359</v>
          </cell>
          <cell r="J25">
            <v>68</v>
          </cell>
          <cell r="K25">
            <v>210</v>
          </cell>
          <cell r="L25">
            <v>39</v>
          </cell>
          <cell r="M25" t="str">
            <v>#.3</v>
          </cell>
        </row>
        <row r="26">
          <cell r="A26" t="str">
            <v>잔토처리(토사)</v>
          </cell>
          <cell r="B26" t="str">
            <v>백호우0.7㎥</v>
          </cell>
          <cell r="C26">
            <v>0.19</v>
          </cell>
          <cell r="D26" t="str">
            <v>㎥</v>
          </cell>
          <cell r="E26">
            <v>696</v>
          </cell>
          <cell r="F26">
            <v>131</v>
          </cell>
          <cell r="G26">
            <v>127</v>
          </cell>
          <cell r="H26">
            <v>24</v>
          </cell>
          <cell r="I26">
            <v>359</v>
          </cell>
          <cell r="J26">
            <v>68</v>
          </cell>
          <cell r="K26">
            <v>210</v>
          </cell>
          <cell r="L26">
            <v>39</v>
          </cell>
          <cell r="M26" t="str">
            <v>#.5</v>
          </cell>
        </row>
        <row r="27">
          <cell r="A27" t="str">
            <v>원지반다짐</v>
          </cell>
          <cell r="B27" t="str">
            <v>콤팩트4회</v>
          </cell>
          <cell r="C27">
            <v>1</v>
          </cell>
          <cell r="D27" t="str">
            <v>㎡</v>
          </cell>
          <cell r="E27">
            <v>174</v>
          </cell>
          <cell r="F27">
            <v>174</v>
          </cell>
          <cell r="G27">
            <v>20</v>
          </cell>
          <cell r="H27">
            <v>20</v>
          </cell>
          <cell r="I27">
            <v>146</v>
          </cell>
          <cell r="J27">
            <v>146</v>
          </cell>
          <cell r="K27">
            <v>8</v>
          </cell>
          <cell r="L27">
            <v>8</v>
          </cell>
          <cell r="M27" t="str">
            <v>#.7</v>
          </cell>
        </row>
        <row r="28">
          <cell r="A28" t="str">
            <v>잡석다짐(기계+인력)</v>
          </cell>
          <cell r="B28" t="str">
            <v>로라+인력</v>
          </cell>
          <cell r="C28">
            <v>0.20799999999999999</v>
          </cell>
          <cell r="D28" t="str">
            <v>㎥</v>
          </cell>
          <cell r="E28">
            <v>10469</v>
          </cell>
          <cell r="F28">
            <v>2176</v>
          </cell>
          <cell r="G28">
            <v>8354</v>
          </cell>
          <cell r="H28">
            <v>1737</v>
          </cell>
          <cell r="I28">
            <v>1509</v>
          </cell>
          <cell r="J28">
            <v>313</v>
          </cell>
          <cell r="K28">
            <v>606</v>
          </cell>
          <cell r="L28">
            <v>126</v>
          </cell>
          <cell r="M28" t="str">
            <v>N.73</v>
          </cell>
        </row>
        <row r="29">
          <cell r="A29" t="str">
            <v>모래깔기및펴기</v>
          </cell>
          <cell r="C29">
            <v>3.3000000000000002E-2</v>
          </cell>
          <cell r="D29" t="str">
            <v>㎥</v>
          </cell>
          <cell r="E29">
            <v>12273</v>
          </cell>
          <cell r="F29">
            <v>404</v>
          </cell>
          <cell r="G29">
            <v>11660</v>
          </cell>
          <cell r="H29">
            <v>384</v>
          </cell>
          <cell r="I29">
            <v>613</v>
          </cell>
          <cell r="J29">
            <v>20</v>
          </cell>
          <cell r="M29" t="str">
            <v>N.72</v>
          </cell>
        </row>
        <row r="30">
          <cell r="A30" t="str">
            <v>점토벽돌평깔기</v>
          </cell>
          <cell r="C30">
            <v>1</v>
          </cell>
          <cell r="D30" t="str">
            <v>㎡</v>
          </cell>
          <cell r="E30">
            <v>5499</v>
          </cell>
          <cell r="F30">
            <v>5499</v>
          </cell>
          <cell r="I30">
            <v>5499</v>
          </cell>
          <cell r="J30">
            <v>5499</v>
          </cell>
          <cell r="M30" t="str">
            <v>N.75</v>
          </cell>
        </row>
        <row r="31">
          <cell r="A31" t="str">
            <v>신토석</v>
          </cell>
          <cell r="B31" t="str">
            <v>관급,230x114xT50</v>
          </cell>
          <cell r="C31">
            <v>39</v>
          </cell>
          <cell r="D31" t="str">
            <v>매</v>
          </cell>
        </row>
        <row r="32">
          <cell r="A32" t="str">
            <v>계</v>
          </cell>
          <cell r="F32">
            <v>8515</v>
          </cell>
          <cell r="H32">
            <v>2189</v>
          </cell>
          <cell r="J32">
            <v>6114</v>
          </cell>
          <cell r="L32">
            <v>212</v>
          </cell>
        </row>
        <row r="34">
          <cell r="A34" t="str">
            <v>No.4호표 아키스톤</v>
          </cell>
          <cell r="B34" t="str">
            <v>450x450x38</v>
          </cell>
          <cell r="C34">
            <v>1</v>
          </cell>
          <cell r="D34" t="str">
            <v>㎡</v>
          </cell>
          <cell r="M34" t="str">
            <v>PP04</v>
          </cell>
        </row>
        <row r="35">
          <cell r="A35" t="str">
            <v>보호몰탈(하부)</v>
          </cell>
          <cell r="B35" t="str">
            <v>T=24M/M</v>
          </cell>
          <cell r="C35">
            <v>2.4E-2</v>
          </cell>
          <cell r="D35" t="str">
            <v>M2</v>
          </cell>
          <cell r="E35">
            <v>7008</v>
          </cell>
          <cell r="F35">
            <v>167</v>
          </cell>
          <cell r="G35">
            <v>363</v>
          </cell>
          <cell r="H35">
            <v>8</v>
          </cell>
          <cell r="I35">
            <v>6645</v>
          </cell>
          <cell r="J35">
            <v>159</v>
          </cell>
          <cell r="M35" t="str">
            <v>N.88</v>
          </cell>
        </row>
        <row r="36">
          <cell r="A36" t="str">
            <v>PAVER FEDESTAL</v>
          </cell>
          <cell r="B36" t="str">
            <v>H=120</v>
          </cell>
          <cell r="C36">
            <v>5</v>
          </cell>
          <cell r="D36" t="str">
            <v>EA</v>
          </cell>
          <cell r="E36">
            <v>4500</v>
          </cell>
          <cell r="F36">
            <v>22500</v>
          </cell>
          <cell r="G36">
            <v>4500</v>
          </cell>
          <cell r="H36">
            <v>22500</v>
          </cell>
        </row>
        <row r="37">
          <cell r="A37" t="str">
            <v>아키스톤</v>
          </cell>
          <cell r="B37" t="str">
            <v>450x450x38</v>
          </cell>
          <cell r="C37">
            <v>1.1000000000000001</v>
          </cell>
          <cell r="D37" t="str">
            <v>M2</v>
          </cell>
          <cell r="E37">
            <v>36000</v>
          </cell>
          <cell r="F37">
            <v>39600</v>
          </cell>
          <cell r="G37">
            <v>36000</v>
          </cell>
          <cell r="H37">
            <v>39600</v>
          </cell>
        </row>
        <row r="38">
          <cell r="A38" t="str">
            <v>아키스톤깔기</v>
          </cell>
          <cell r="B38" t="str">
            <v>450x450x38</v>
          </cell>
          <cell r="C38">
            <v>1</v>
          </cell>
          <cell r="D38" t="str">
            <v>㎡</v>
          </cell>
          <cell r="E38">
            <v>11921</v>
          </cell>
          <cell r="F38">
            <v>11921</v>
          </cell>
          <cell r="I38">
            <v>11921</v>
          </cell>
          <cell r="J38">
            <v>11921</v>
          </cell>
          <cell r="M38" t="str">
            <v>N.122</v>
          </cell>
        </row>
        <row r="39">
          <cell r="A39" t="str">
            <v>계</v>
          </cell>
          <cell r="F39">
            <v>74188</v>
          </cell>
          <cell r="H39">
            <v>62108</v>
          </cell>
          <cell r="J39">
            <v>12080</v>
          </cell>
        </row>
        <row r="41">
          <cell r="A41" t="str">
            <v>No.5호표 화강석답석놓기</v>
          </cell>
          <cell r="B41" t="str">
            <v>화강석판석</v>
          </cell>
          <cell r="C41">
            <v>1</v>
          </cell>
          <cell r="D41" t="str">
            <v>EA</v>
          </cell>
          <cell r="M41" t="str">
            <v>PP05</v>
          </cell>
        </row>
        <row r="42">
          <cell r="A42" t="str">
            <v>터파기(인력)</v>
          </cell>
          <cell r="B42" t="str">
            <v>토사</v>
          </cell>
          <cell r="C42">
            <v>0.54</v>
          </cell>
          <cell r="D42" t="str">
            <v>M3</v>
          </cell>
          <cell r="E42">
            <v>8695</v>
          </cell>
          <cell r="F42">
            <v>4695</v>
          </cell>
          <cell r="I42">
            <v>8695</v>
          </cell>
          <cell r="J42">
            <v>4695</v>
          </cell>
          <cell r="L42">
            <v>0</v>
          </cell>
          <cell r="M42" t="str">
            <v>N.124</v>
          </cell>
        </row>
        <row r="43">
          <cell r="A43" t="str">
            <v>잔토처리(인력)</v>
          </cell>
          <cell r="B43" t="str">
            <v>토사:0-1M</v>
          </cell>
          <cell r="C43">
            <v>0.54</v>
          </cell>
          <cell r="D43" t="str">
            <v>㎥</v>
          </cell>
          <cell r="E43">
            <v>8184</v>
          </cell>
          <cell r="F43">
            <v>4419</v>
          </cell>
          <cell r="I43">
            <v>8184</v>
          </cell>
          <cell r="J43">
            <v>4419</v>
          </cell>
          <cell r="L43">
            <v>0</v>
          </cell>
          <cell r="M43" t="str">
            <v>N.125</v>
          </cell>
        </row>
        <row r="44">
          <cell r="A44" t="str">
            <v>원지반다짐</v>
          </cell>
          <cell r="B44" t="str">
            <v>콤팩트4회</v>
          </cell>
          <cell r="C44">
            <v>1.8</v>
          </cell>
          <cell r="D44" t="str">
            <v>㎡</v>
          </cell>
          <cell r="E44">
            <v>174</v>
          </cell>
          <cell r="F44">
            <v>312</v>
          </cell>
          <cell r="G44">
            <v>20</v>
          </cell>
          <cell r="H44">
            <v>36</v>
          </cell>
          <cell r="I44">
            <v>146</v>
          </cell>
          <cell r="J44">
            <v>262</v>
          </cell>
          <cell r="K44">
            <v>8</v>
          </cell>
          <cell r="L44">
            <v>14</v>
          </cell>
          <cell r="M44" t="str">
            <v>#.7</v>
          </cell>
        </row>
        <row r="45">
          <cell r="A45" t="str">
            <v>잡석다짐(기계+인력)</v>
          </cell>
          <cell r="B45" t="str">
            <v>로라+인력</v>
          </cell>
          <cell r="C45">
            <v>0.374</v>
          </cell>
          <cell r="D45" t="str">
            <v>㎥</v>
          </cell>
          <cell r="E45">
            <v>10469</v>
          </cell>
          <cell r="F45">
            <v>3914</v>
          </cell>
          <cell r="G45">
            <v>8354</v>
          </cell>
          <cell r="H45">
            <v>3124</v>
          </cell>
          <cell r="I45">
            <v>1509</v>
          </cell>
          <cell r="J45">
            <v>564</v>
          </cell>
          <cell r="K45">
            <v>606</v>
          </cell>
          <cell r="L45">
            <v>226</v>
          </cell>
          <cell r="M45" t="str">
            <v>N.73</v>
          </cell>
        </row>
        <row r="46">
          <cell r="A46" t="str">
            <v>화강석답석</v>
          </cell>
          <cell r="B46" t="str">
            <v>W2000xL900</v>
          </cell>
          <cell r="C46">
            <v>1</v>
          </cell>
          <cell r="D46" t="str">
            <v>EA</v>
          </cell>
          <cell r="E46">
            <v>170000</v>
          </cell>
          <cell r="F46">
            <v>170000</v>
          </cell>
          <cell r="G46">
            <v>170000</v>
          </cell>
          <cell r="H46">
            <v>170000</v>
          </cell>
          <cell r="I46">
            <v>0</v>
          </cell>
          <cell r="J46">
            <v>0</v>
          </cell>
          <cell r="K46">
            <v>0</v>
          </cell>
          <cell r="L46">
            <v>0</v>
          </cell>
        </row>
        <row r="47">
          <cell r="A47" t="str">
            <v>마름돌설치</v>
          </cell>
          <cell r="C47">
            <v>0.18</v>
          </cell>
          <cell r="D47" t="str">
            <v>M3</v>
          </cell>
          <cell r="E47">
            <v>550886</v>
          </cell>
          <cell r="F47">
            <v>99159</v>
          </cell>
          <cell r="G47">
            <v>0</v>
          </cell>
          <cell r="H47">
            <v>0</v>
          </cell>
          <cell r="I47">
            <v>550886</v>
          </cell>
          <cell r="J47">
            <v>99159</v>
          </cell>
          <cell r="K47">
            <v>0</v>
          </cell>
          <cell r="L47">
            <v>0</v>
          </cell>
          <cell r="M47" t="str">
            <v>N.92</v>
          </cell>
        </row>
        <row r="48">
          <cell r="A48" t="str">
            <v>계</v>
          </cell>
          <cell r="F48">
            <v>282499</v>
          </cell>
          <cell r="H48">
            <v>173160</v>
          </cell>
          <cell r="J48">
            <v>109099</v>
          </cell>
          <cell r="L48">
            <v>240</v>
          </cell>
        </row>
        <row r="50">
          <cell r="A50" t="str">
            <v>No.6호표 마사토포장</v>
          </cell>
          <cell r="B50" t="str">
            <v>THK200</v>
          </cell>
          <cell r="C50">
            <v>1</v>
          </cell>
          <cell r="D50" t="str">
            <v>㎡</v>
          </cell>
          <cell r="M50" t="str">
            <v>PP06</v>
          </cell>
        </row>
        <row r="51">
          <cell r="A51" t="str">
            <v>터파기</v>
          </cell>
          <cell r="B51" t="str">
            <v>백호우0.4㎥</v>
          </cell>
          <cell r="C51">
            <v>0.4</v>
          </cell>
          <cell r="D51" t="str">
            <v>㎥</v>
          </cell>
          <cell r="E51">
            <v>1331</v>
          </cell>
          <cell r="F51">
            <v>531</v>
          </cell>
          <cell r="G51">
            <v>243</v>
          </cell>
          <cell r="H51">
            <v>97</v>
          </cell>
          <cell r="I51">
            <v>686</v>
          </cell>
          <cell r="J51">
            <v>274</v>
          </cell>
          <cell r="K51">
            <v>402</v>
          </cell>
          <cell r="L51">
            <v>160</v>
          </cell>
          <cell r="M51" t="str">
            <v>#.2</v>
          </cell>
        </row>
        <row r="52">
          <cell r="A52" t="str">
            <v>잔토처리(토사)</v>
          </cell>
          <cell r="B52" t="str">
            <v>B.H 0.4M3</v>
          </cell>
          <cell r="C52">
            <v>0.4</v>
          </cell>
          <cell r="D52" t="str">
            <v>M3</v>
          </cell>
          <cell r="E52">
            <v>837</v>
          </cell>
          <cell r="F52">
            <v>334</v>
          </cell>
          <cell r="G52">
            <v>153</v>
          </cell>
          <cell r="H52">
            <v>61</v>
          </cell>
          <cell r="I52">
            <v>431</v>
          </cell>
          <cell r="J52">
            <v>172</v>
          </cell>
          <cell r="K52">
            <v>253</v>
          </cell>
          <cell r="L52">
            <v>101</v>
          </cell>
          <cell r="M52" t="str">
            <v>#.4</v>
          </cell>
        </row>
        <row r="53">
          <cell r="A53" t="str">
            <v>원지반다짐</v>
          </cell>
          <cell r="B53" t="str">
            <v>콤팩트4회</v>
          </cell>
          <cell r="C53">
            <v>1</v>
          </cell>
          <cell r="D53" t="str">
            <v>㎡</v>
          </cell>
          <cell r="E53">
            <v>174</v>
          </cell>
          <cell r="F53">
            <v>174</v>
          </cell>
          <cell r="G53">
            <v>20</v>
          </cell>
          <cell r="H53">
            <v>20</v>
          </cell>
          <cell r="I53">
            <v>146</v>
          </cell>
          <cell r="J53">
            <v>146</v>
          </cell>
          <cell r="K53">
            <v>8</v>
          </cell>
          <cell r="L53">
            <v>8</v>
          </cell>
          <cell r="M53" t="str">
            <v>#.7</v>
          </cell>
        </row>
        <row r="54">
          <cell r="A54" t="str">
            <v>잡석다짐(기계+인력)</v>
          </cell>
          <cell r="B54" t="str">
            <v>로라+인력</v>
          </cell>
          <cell r="C54">
            <v>0.104</v>
          </cell>
          <cell r="D54" t="str">
            <v>㎥</v>
          </cell>
          <cell r="E54">
            <v>10469</v>
          </cell>
          <cell r="F54">
            <v>1087</v>
          </cell>
          <cell r="G54">
            <v>8354</v>
          </cell>
          <cell r="H54">
            <v>868</v>
          </cell>
          <cell r="I54">
            <v>1509</v>
          </cell>
          <cell r="J54">
            <v>156</v>
          </cell>
          <cell r="K54">
            <v>606</v>
          </cell>
          <cell r="L54">
            <v>63</v>
          </cell>
          <cell r="M54" t="str">
            <v>N.73</v>
          </cell>
        </row>
        <row r="55">
          <cell r="A55" t="str">
            <v>마사토</v>
          </cell>
          <cell r="B55" t="str">
            <v>T200, 현장도착도</v>
          </cell>
          <cell r="C55">
            <v>1.03</v>
          </cell>
          <cell r="D55" t="str">
            <v>㎡</v>
          </cell>
          <cell r="E55">
            <v>25000</v>
          </cell>
          <cell r="F55">
            <v>25750</v>
          </cell>
          <cell r="G55">
            <v>25000</v>
          </cell>
          <cell r="H55">
            <v>25750</v>
          </cell>
          <cell r="I55">
            <v>0</v>
          </cell>
          <cell r="J55">
            <v>0</v>
          </cell>
          <cell r="K55">
            <v>0</v>
          </cell>
          <cell r="L55">
            <v>0</v>
          </cell>
        </row>
        <row r="56">
          <cell r="A56" t="str">
            <v>마사토포설및다짐</v>
          </cell>
          <cell r="B56" t="str">
            <v>THK200</v>
          </cell>
          <cell r="C56">
            <v>1</v>
          </cell>
          <cell r="D56" t="str">
            <v>㎡</v>
          </cell>
          <cell r="E56">
            <v>1227</v>
          </cell>
          <cell r="F56">
            <v>1227</v>
          </cell>
          <cell r="G56">
            <v>0</v>
          </cell>
          <cell r="H56">
            <v>0</v>
          </cell>
          <cell r="I56">
            <v>1227</v>
          </cell>
          <cell r="J56">
            <v>1227</v>
          </cell>
          <cell r="K56">
            <v>0</v>
          </cell>
          <cell r="L56">
            <v>0</v>
          </cell>
          <cell r="M56" t="str">
            <v>N.76</v>
          </cell>
        </row>
        <row r="57">
          <cell r="A57" t="str">
            <v>계</v>
          </cell>
          <cell r="F57">
            <v>29103</v>
          </cell>
          <cell r="H57">
            <v>26796</v>
          </cell>
          <cell r="J57">
            <v>1975</v>
          </cell>
          <cell r="L57">
            <v>332</v>
          </cell>
        </row>
        <row r="64">
          <cell r="A64" t="str">
            <v>No.7호표 포장경계석</v>
          </cell>
          <cell r="B64" t="str">
            <v>150x150x1000</v>
          </cell>
          <cell r="C64">
            <v>1</v>
          </cell>
          <cell r="D64" t="str">
            <v>m</v>
          </cell>
          <cell r="M64" t="str">
            <v>PP07</v>
          </cell>
        </row>
        <row r="65">
          <cell r="A65" t="str">
            <v>터파기</v>
          </cell>
          <cell r="B65" t="str">
            <v>백호우0.4㎥</v>
          </cell>
          <cell r="C65">
            <v>0.16200000000000001</v>
          </cell>
          <cell r="D65" t="str">
            <v>㎥</v>
          </cell>
          <cell r="E65">
            <v>1331</v>
          </cell>
          <cell r="F65">
            <v>215</v>
          </cell>
          <cell r="G65">
            <v>243</v>
          </cell>
          <cell r="H65">
            <v>39</v>
          </cell>
          <cell r="I65">
            <v>686</v>
          </cell>
          <cell r="J65">
            <v>111</v>
          </cell>
          <cell r="K65">
            <v>402</v>
          </cell>
          <cell r="L65">
            <v>65</v>
          </cell>
          <cell r="M65" t="str">
            <v>#.2</v>
          </cell>
        </row>
        <row r="66">
          <cell r="A66" t="str">
            <v>잔토처리(토사)</v>
          </cell>
          <cell r="B66" t="str">
            <v>B.H 0.4M3</v>
          </cell>
          <cell r="C66">
            <v>0.16200000000000001</v>
          </cell>
          <cell r="D66" t="str">
            <v>M3</v>
          </cell>
          <cell r="E66">
            <v>837</v>
          </cell>
          <cell r="F66">
            <v>133</v>
          </cell>
          <cell r="G66">
            <v>153</v>
          </cell>
          <cell r="H66">
            <v>24</v>
          </cell>
          <cell r="I66">
            <v>431</v>
          </cell>
          <cell r="J66">
            <v>69</v>
          </cell>
          <cell r="K66">
            <v>253</v>
          </cell>
          <cell r="L66">
            <v>40</v>
          </cell>
          <cell r="M66" t="str">
            <v>#.4</v>
          </cell>
        </row>
        <row r="67">
          <cell r="A67" t="str">
            <v>레미콘</v>
          </cell>
          <cell r="B67" t="str">
            <v>관급(25x180x8)</v>
          </cell>
          <cell r="C67">
            <v>0.03</v>
          </cell>
          <cell r="D67" t="str">
            <v>M3</v>
          </cell>
          <cell r="E67">
            <v>0</v>
          </cell>
          <cell r="F67">
            <v>0</v>
          </cell>
          <cell r="G67">
            <v>0</v>
          </cell>
          <cell r="H67">
            <v>0</v>
          </cell>
          <cell r="I67">
            <v>0</v>
          </cell>
          <cell r="J67">
            <v>0</v>
          </cell>
          <cell r="K67">
            <v>0</v>
          </cell>
          <cell r="L67">
            <v>0</v>
          </cell>
        </row>
        <row r="68">
          <cell r="A68" t="str">
            <v>레미콘타설(무근)</v>
          </cell>
          <cell r="C68">
            <v>0.03</v>
          </cell>
          <cell r="D68" t="str">
            <v>㎥</v>
          </cell>
          <cell r="E68">
            <v>21380</v>
          </cell>
          <cell r="F68">
            <v>641</v>
          </cell>
          <cell r="G68">
            <v>0</v>
          </cell>
          <cell r="H68">
            <v>0</v>
          </cell>
          <cell r="I68">
            <v>21380</v>
          </cell>
          <cell r="J68">
            <v>641</v>
          </cell>
          <cell r="K68">
            <v>0</v>
          </cell>
          <cell r="L68">
            <v>0</v>
          </cell>
          <cell r="M68" t="str">
            <v>N.78</v>
          </cell>
        </row>
        <row r="69">
          <cell r="A69" t="str">
            <v>거푸집 (합판)</v>
          </cell>
          <cell r="B69" t="str">
            <v>6회</v>
          </cell>
          <cell r="C69">
            <v>0.3</v>
          </cell>
          <cell r="D69" t="str">
            <v>㎡</v>
          </cell>
          <cell r="E69">
            <v>13825</v>
          </cell>
          <cell r="F69">
            <v>4147</v>
          </cell>
          <cell r="G69">
            <v>4430</v>
          </cell>
          <cell r="H69">
            <v>1329</v>
          </cell>
          <cell r="I69">
            <v>9395</v>
          </cell>
          <cell r="J69">
            <v>2818</v>
          </cell>
          <cell r="K69">
            <v>0</v>
          </cell>
          <cell r="L69">
            <v>0</v>
          </cell>
          <cell r="M69" t="str">
            <v>N.80</v>
          </cell>
        </row>
        <row r="70">
          <cell r="A70" t="str">
            <v>붙임몰탈</v>
          </cell>
          <cell r="B70" t="str">
            <v>인력,1:3</v>
          </cell>
          <cell r="C70">
            <v>2.0000000000000001E-4</v>
          </cell>
          <cell r="D70" t="str">
            <v>㎥</v>
          </cell>
          <cell r="E70">
            <v>57561</v>
          </cell>
          <cell r="F70">
            <v>10</v>
          </cell>
          <cell r="G70">
            <v>12100</v>
          </cell>
          <cell r="H70">
            <v>2</v>
          </cell>
          <cell r="I70">
            <v>40922</v>
          </cell>
          <cell r="J70">
            <v>8</v>
          </cell>
          <cell r="K70">
            <v>4539</v>
          </cell>
          <cell r="L70">
            <v>0</v>
          </cell>
          <cell r="M70" t="str">
            <v>N.86</v>
          </cell>
        </row>
        <row r="71">
          <cell r="A71" t="str">
            <v>포장경계석</v>
          </cell>
          <cell r="B71" t="str">
            <v>150x150xL1000</v>
          </cell>
          <cell r="C71">
            <v>1.03</v>
          </cell>
          <cell r="D71" t="str">
            <v>M</v>
          </cell>
          <cell r="E71">
            <v>11800</v>
          </cell>
          <cell r="F71">
            <v>12154</v>
          </cell>
          <cell r="G71">
            <v>11800</v>
          </cell>
          <cell r="H71">
            <v>12154</v>
          </cell>
          <cell r="I71">
            <v>0</v>
          </cell>
          <cell r="J71">
            <v>0</v>
          </cell>
          <cell r="K71">
            <v>0</v>
          </cell>
          <cell r="L71">
            <v>0</v>
          </cell>
        </row>
        <row r="72">
          <cell r="A72" t="str">
            <v>경계석설치</v>
          </cell>
          <cell r="C72">
            <v>1</v>
          </cell>
          <cell r="D72" t="str">
            <v>M</v>
          </cell>
          <cell r="E72">
            <v>5871</v>
          </cell>
          <cell r="F72">
            <v>5871</v>
          </cell>
          <cell r="G72">
            <v>0</v>
          </cell>
          <cell r="H72">
            <v>0</v>
          </cell>
          <cell r="I72">
            <v>5871</v>
          </cell>
          <cell r="J72">
            <v>5871</v>
          </cell>
          <cell r="K72">
            <v>0</v>
          </cell>
          <cell r="L72">
            <v>0</v>
          </cell>
          <cell r="M72" t="str">
            <v>N.81</v>
          </cell>
        </row>
        <row r="73">
          <cell r="A73" t="str">
            <v>계</v>
          </cell>
          <cell r="F73">
            <v>23171</v>
          </cell>
          <cell r="H73">
            <v>13548</v>
          </cell>
          <cell r="J73">
            <v>9518</v>
          </cell>
          <cell r="L73">
            <v>105</v>
          </cell>
        </row>
        <row r="75">
          <cell r="A75" t="str">
            <v>No.8호표 녹지경계석-1</v>
          </cell>
          <cell r="B75" t="str">
            <v>150X150X1000</v>
          </cell>
          <cell r="C75">
            <v>1</v>
          </cell>
          <cell r="D75" t="str">
            <v>M</v>
          </cell>
          <cell r="M75" t="str">
            <v>PP08</v>
          </cell>
        </row>
        <row r="76">
          <cell r="A76" t="str">
            <v>터파기</v>
          </cell>
          <cell r="B76" t="str">
            <v>백호우0.4㎥</v>
          </cell>
          <cell r="C76">
            <v>0.1</v>
          </cell>
          <cell r="D76" t="str">
            <v>㎥</v>
          </cell>
          <cell r="E76">
            <v>1331</v>
          </cell>
          <cell r="F76">
            <v>132</v>
          </cell>
          <cell r="G76">
            <v>243</v>
          </cell>
          <cell r="H76">
            <v>24</v>
          </cell>
          <cell r="I76">
            <v>686</v>
          </cell>
          <cell r="J76">
            <v>68</v>
          </cell>
          <cell r="K76">
            <v>402</v>
          </cell>
          <cell r="L76">
            <v>40</v>
          </cell>
          <cell r="M76" t="str">
            <v>#.2</v>
          </cell>
        </row>
        <row r="77">
          <cell r="A77" t="str">
            <v>잔토처리(토사)</v>
          </cell>
          <cell r="B77" t="str">
            <v>B.H 0.4M3</v>
          </cell>
          <cell r="C77">
            <v>4.4999999999999998E-2</v>
          </cell>
          <cell r="D77" t="str">
            <v>M3</v>
          </cell>
          <cell r="E77">
            <v>837</v>
          </cell>
          <cell r="F77">
            <v>36</v>
          </cell>
          <cell r="G77">
            <v>153</v>
          </cell>
          <cell r="H77">
            <v>6</v>
          </cell>
          <cell r="I77">
            <v>431</v>
          </cell>
          <cell r="J77">
            <v>19</v>
          </cell>
          <cell r="K77">
            <v>253</v>
          </cell>
          <cell r="L77">
            <v>11</v>
          </cell>
          <cell r="M77" t="str">
            <v>#.4</v>
          </cell>
        </row>
        <row r="78">
          <cell r="A78" t="str">
            <v>기계되메우기및다짐</v>
          </cell>
          <cell r="B78" t="str">
            <v>인력+기계</v>
          </cell>
          <cell r="C78">
            <v>5.5E-2</v>
          </cell>
          <cell r="D78" t="str">
            <v>㎥</v>
          </cell>
          <cell r="E78">
            <v>3367</v>
          </cell>
          <cell r="F78">
            <v>183</v>
          </cell>
          <cell r="G78">
            <v>285</v>
          </cell>
          <cell r="H78">
            <v>15</v>
          </cell>
          <cell r="I78">
            <v>2758</v>
          </cell>
          <cell r="J78">
            <v>151</v>
          </cell>
          <cell r="K78">
            <v>324</v>
          </cell>
          <cell r="L78">
            <v>17</v>
          </cell>
          <cell r="M78" t="str">
            <v>#.6</v>
          </cell>
        </row>
        <row r="79">
          <cell r="A79" t="str">
            <v>레미콘</v>
          </cell>
          <cell r="B79" t="str">
            <v>관급(25x180x8)</v>
          </cell>
          <cell r="C79">
            <v>2.1999999999999999E-2</v>
          </cell>
          <cell r="D79" t="str">
            <v>M3</v>
          </cell>
          <cell r="E79">
            <v>0</v>
          </cell>
          <cell r="F79">
            <v>0</v>
          </cell>
          <cell r="G79">
            <v>0</v>
          </cell>
          <cell r="H79">
            <v>0</v>
          </cell>
          <cell r="I79">
            <v>0</v>
          </cell>
          <cell r="J79">
            <v>0</v>
          </cell>
          <cell r="K79">
            <v>0</v>
          </cell>
          <cell r="L79">
            <v>0</v>
          </cell>
        </row>
        <row r="80">
          <cell r="A80" t="str">
            <v>레미콘타설(무근)</v>
          </cell>
          <cell r="C80">
            <v>2.1999999999999999E-2</v>
          </cell>
          <cell r="D80" t="str">
            <v>㎥</v>
          </cell>
          <cell r="E80">
            <v>21380</v>
          </cell>
          <cell r="F80">
            <v>470</v>
          </cell>
          <cell r="G80">
            <v>0</v>
          </cell>
          <cell r="H80">
            <v>0</v>
          </cell>
          <cell r="I80">
            <v>21380</v>
          </cell>
          <cell r="J80">
            <v>470</v>
          </cell>
          <cell r="K80">
            <v>0</v>
          </cell>
          <cell r="L80">
            <v>0</v>
          </cell>
          <cell r="M80" t="str">
            <v>N.78</v>
          </cell>
        </row>
        <row r="81">
          <cell r="A81" t="str">
            <v>거푸집 (합판)</v>
          </cell>
          <cell r="B81" t="str">
            <v>6회</v>
          </cell>
          <cell r="C81">
            <v>0.3</v>
          </cell>
          <cell r="D81" t="str">
            <v>㎡</v>
          </cell>
          <cell r="E81">
            <v>13825</v>
          </cell>
          <cell r="F81">
            <v>4147</v>
          </cell>
          <cell r="G81">
            <v>4430</v>
          </cell>
          <cell r="H81">
            <v>1329</v>
          </cell>
          <cell r="I81">
            <v>9395</v>
          </cell>
          <cell r="J81">
            <v>2818</v>
          </cell>
          <cell r="K81">
            <v>0</v>
          </cell>
          <cell r="L81">
            <v>0</v>
          </cell>
          <cell r="M81" t="str">
            <v>N.80</v>
          </cell>
        </row>
        <row r="82">
          <cell r="A82" t="str">
            <v>붙임몰탈</v>
          </cell>
          <cell r="B82" t="str">
            <v>인력,1:3</v>
          </cell>
          <cell r="C82">
            <v>2.0000000000000001E-4</v>
          </cell>
          <cell r="D82" t="str">
            <v>㎥</v>
          </cell>
          <cell r="E82">
            <v>57561</v>
          </cell>
          <cell r="F82">
            <v>10</v>
          </cell>
          <cell r="G82">
            <v>12100</v>
          </cell>
          <cell r="H82">
            <v>2</v>
          </cell>
          <cell r="I82">
            <v>40922</v>
          </cell>
          <cell r="J82">
            <v>8</v>
          </cell>
          <cell r="K82">
            <v>4539</v>
          </cell>
          <cell r="L82">
            <v>0</v>
          </cell>
          <cell r="M82" t="str">
            <v>N.86</v>
          </cell>
        </row>
        <row r="83">
          <cell r="A83" t="str">
            <v>녹지경계석</v>
          </cell>
          <cell r="B83" t="str">
            <v>150x150xL1000</v>
          </cell>
          <cell r="C83">
            <v>1.03</v>
          </cell>
          <cell r="D83" t="str">
            <v>M</v>
          </cell>
          <cell r="E83">
            <v>11800</v>
          </cell>
          <cell r="F83">
            <v>12154</v>
          </cell>
          <cell r="G83">
            <v>11800</v>
          </cell>
          <cell r="H83">
            <v>12154</v>
          </cell>
          <cell r="I83">
            <v>0</v>
          </cell>
          <cell r="J83">
            <v>0</v>
          </cell>
          <cell r="K83">
            <v>0</v>
          </cell>
          <cell r="L83">
            <v>0</v>
          </cell>
        </row>
        <row r="84">
          <cell r="A84" t="str">
            <v>경계석설치</v>
          </cell>
          <cell r="C84">
            <v>1</v>
          </cell>
          <cell r="D84" t="str">
            <v>M</v>
          </cell>
          <cell r="E84">
            <v>5871</v>
          </cell>
          <cell r="F84">
            <v>5871</v>
          </cell>
          <cell r="G84">
            <v>0</v>
          </cell>
          <cell r="H84">
            <v>0</v>
          </cell>
          <cell r="I84">
            <v>5871</v>
          </cell>
          <cell r="J84">
            <v>5871</v>
          </cell>
          <cell r="K84">
            <v>0</v>
          </cell>
          <cell r="L84">
            <v>0</v>
          </cell>
          <cell r="M84" t="str">
            <v>N.81</v>
          </cell>
        </row>
        <row r="85">
          <cell r="A85" t="str">
            <v>계</v>
          </cell>
          <cell r="F85">
            <v>23003</v>
          </cell>
          <cell r="H85">
            <v>13530</v>
          </cell>
          <cell r="J85">
            <v>9405</v>
          </cell>
          <cell r="L85">
            <v>68</v>
          </cell>
        </row>
        <row r="87">
          <cell r="A87" t="str">
            <v>No.9호표 녹지경계석-2</v>
          </cell>
          <cell r="B87" t="str">
            <v>150X150X1000</v>
          </cell>
          <cell r="C87">
            <v>1</v>
          </cell>
          <cell r="D87" t="str">
            <v>M</v>
          </cell>
          <cell r="M87" t="str">
            <v>PP081</v>
          </cell>
        </row>
        <row r="88">
          <cell r="A88" t="str">
            <v>레미콘</v>
          </cell>
          <cell r="B88" t="str">
            <v>관급(25x180x8)</v>
          </cell>
          <cell r="C88">
            <v>6.0000000000000001E-3</v>
          </cell>
          <cell r="D88" t="str">
            <v>M3</v>
          </cell>
          <cell r="E88">
            <v>0</v>
          </cell>
          <cell r="F88">
            <v>0</v>
          </cell>
          <cell r="G88">
            <v>0</v>
          </cell>
          <cell r="H88">
            <v>0</v>
          </cell>
          <cell r="I88">
            <v>0</v>
          </cell>
          <cell r="J88">
            <v>0</v>
          </cell>
          <cell r="K88">
            <v>0</v>
          </cell>
          <cell r="L88">
            <v>0</v>
          </cell>
        </row>
        <row r="89">
          <cell r="A89" t="str">
            <v>레미콘타설(무근)</v>
          </cell>
          <cell r="C89">
            <v>6.0000000000000001E-3</v>
          </cell>
          <cell r="D89" t="str">
            <v>㎥</v>
          </cell>
          <cell r="E89">
            <v>21380</v>
          </cell>
          <cell r="F89">
            <v>128</v>
          </cell>
          <cell r="G89">
            <v>0</v>
          </cell>
          <cell r="H89">
            <v>0</v>
          </cell>
          <cell r="I89">
            <v>21380</v>
          </cell>
          <cell r="J89">
            <v>128</v>
          </cell>
          <cell r="K89">
            <v>0</v>
          </cell>
          <cell r="L89">
            <v>0</v>
          </cell>
          <cell r="M89" t="str">
            <v>N.78</v>
          </cell>
        </row>
        <row r="90">
          <cell r="A90" t="str">
            <v>거푸집 (합판)</v>
          </cell>
          <cell r="B90" t="str">
            <v>6회</v>
          </cell>
          <cell r="C90">
            <v>0.125</v>
          </cell>
          <cell r="D90" t="str">
            <v>㎡</v>
          </cell>
          <cell r="E90">
            <v>13825</v>
          </cell>
          <cell r="F90">
            <v>1727</v>
          </cell>
          <cell r="G90">
            <v>4430</v>
          </cell>
          <cell r="H90">
            <v>553</v>
          </cell>
          <cell r="I90">
            <v>9395</v>
          </cell>
          <cell r="J90">
            <v>1174</v>
          </cell>
          <cell r="K90">
            <v>0</v>
          </cell>
          <cell r="L90">
            <v>0</v>
          </cell>
          <cell r="M90" t="str">
            <v>N.80</v>
          </cell>
        </row>
        <row r="91">
          <cell r="A91" t="str">
            <v>녹지경계석</v>
          </cell>
          <cell r="B91" t="str">
            <v>150x150xL1000</v>
          </cell>
          <cell r="C91">
            <v>1.03</v>
          </cell>
          <cell r="D91" t="str">
            <v>M</v>
          </cell>
          <cell r="E91">
            <v>11800</v>
          </cell>
          <cell r="F91">
            <v>12154</v>
          </cell>
          <cell r="G91">
            <v>11800</v>
          </cell>
          <cell r="H91">
            <v>12154</v>
          </cell>
          <cell r="I91">
            <v>0</v>
          </cell>
          <cell r="J91">
            <v>0</v>
          </cell>
          <cell r="K91">
            <v>0</v>
          </cell>
          <cell r="L91">
            <v>0</v>
          </cell>
        </row>
        <row r="92">
          <cell r="A92" t="str">
            <v>경계석설치</v>
          </cell>
          <cell r="C92">
            <v>1</v>
          </cell>
          <cell r="D92" t="str">
            <v>M</v>
          </cell>
          <cell r="E92">
            <v>5871</v>
          </cell>
          <cell r="F92">
            <v>5871</v>
          </cell>
          <cell r="G92">
            <v>0</v>
          </cell>
          <cell r="H92">
            <v>0</v>
          </cell>
          <cell r="I92">
            <v>5871</v>
          </cell>
          <cell r="J92">
            <v>5871</v>
          </cell>
          <cell r="K92">
            <v>0</v>
          </cell>
          <cell r="L92">
            <v>0</v>
          </cell>
          <cell r="M92" t="str">
            <v>N.81</v>
          </cell>
        </row>
        <row r="93">
          <cell r="A93" t="str">
            <v>계</v>
          </cell>
          <cell r="F93">
            <v>19880</v>
          </cell>
          <cell r="H93">
            <v>12707</v>
          </cell>
          <cell r="J93">
            <v>7173</v>
          </cell>
          <cell r="L93">
            <v>0</v>
          </cell>
        </row>
        <row r="95">
          <cell r="A95" t="str">
            <v>No.10호표 신토석EDGE</v>
          </cell>
          <cell r="B95" t="str">
            <v>230x114xT50</v>
          </cell>
          <cell r="C95">
            <v>1</v>
          </cell>
          <cell r="D95" t="str">
            <v>M</v>
          </cell>
          <cell r="M95" t="str">
            <v>PP082</v>
          </cell>
        </row>
        <row r="96">
          <cell r="A96" t="str">
            <v>터파기(인력)</v>
          </cell>
          <cell r="B96" t="str">
            <v>토사</v>
          </cell>
          <cell r="C96">
            <v>0.113</v>
          </cell>
          <cell r="D96" t="str">
            <v>M3</v>
          </cell>
          <cell r="E96">
            <v>8695</v>
          </cell>
          <cell r="F96">
            <v>982</v>
          </cell>
          <cell r="G96">
            <v>0</v>
          </cell>
          <cell r="H96">
            <v>0</v>
          </cell>
          <cell r="I96">
            <v>8695</v>
          </cell>
          <cell r="J96">
            <v>982</v>
          </cell>
          <cell r="K96">
            <v>0</v>
          </cell>
          <cell r="L96">
            <v>0</v>
          </cell>
          <cell r="M96" t="str">
            <v>N.124</v>
          </cell>
        </row>
        <row r="97">
          <cell r="A97" t="str">
            <v>잔토처리(인력)</v>
          </cell>
          <cell r="B97" t="str">
            <v>토사:0-1M</v>
          </cell>
          <cell r="C97">
            <v>6.3E-2</v>
          </cell>
          <cell r="D97" t="str">
            <v>㎥</v>
          </cell>
          <cell r="E97">
            <v>8184</v>
          </cell>
          <cell r="F97">
            <v>515</v>
          </cell>
          <cell r="G97">
            <v>0</v>
          </cell>
          <cell r="H97">
            <v>0</v>
          </cell>
          <cell r="I97">
            <v>8184</v>
          </cell>
          <cell r="J97">
            <v>515</v>
          </cell>
          <cell r="K97">
            <v>0</v>
          </cell>
          <cell r="L97">
            <v>0</v>
          </cell>
          <cell r="M97" t="str">
            <v>N.125</v>
          </cell>
        </row>
        <row r="98">
          <cell r="A98" t="str">
            <v>되메우고 다짐(인력)</v>
          </cell>
          <cell r="B98" t="str">
            <v>토사</v>
          </cell>
          <cell r="C98">
            <v>0.05</v>
          </cell>
          <cell r="D98" t="str">
            <v>M3</v>
          </cell>
          <cell r="E98">
            <v>9104</v>
          </cell>
          <cell r="F98">
            <v>455</v>
          </cell>
          <cell r="G98">
            <v>0</v>
          </cell>
          <cell r="H98">
            <v>0</v>
          </cell>
          <cell r="I98">
            <v>9104</v>
          </cell>
          <cell r="J98">
            <v>455</v>
          </cell>
          <cell r="K98">
            <v>0</v>
          </cell>
          <cell r="L98">
            <v>0</v>
          </cell>
          <cell r="M98" t="str">
            <v>N.126</v>
          </cell>
        </row>
        <row r="99">
          <cell r="A99" t="str">
            <v>레미콘</v>
          </cell>
          <cell r="B99" t="str">
            <v>관급(25x180x8)</v>
          </cell>
          <cell r="C99">
            <v>3.9E-2</v>
          </cell>
          <cell r="D99" t="str">
            <v>M3</v>
          </cell>
          <cell r="E99">
            <v>0</v>
          </cell>
          <cell r="F99">
            <v>0</v>
          </cell>
          <cell r="G99">
            <v>0</v>
          </cell>
          <cell r="H99">
            <v>0</v>
          </cell>
          <cell r="I99">
            <v>0</v>
          </cell>
          <cell r="J99">
            <v>0</v>
          </cell>
          <cell r="K99">
            <v>0</v>
          </cell>
          <cell r="L99">
            <v>0</v>
          </cell>
        </row>
        <row r="100">
          <cell r="A100" t="str">
            <v>레미콘타설(무근)</v>
          </cell>
          <cell r="C100">
            <v>3.7999999999999999E-2</v>
          </cell>
          <cell r="D100" t="str">
            <v>㎥</v>
          </cell>
          <cell r="E100">
            <v>21380</v>
          </cell>
          <cell r="F100">
            <v>812</v>
          </cell>
          <cell r="G100">
            <v>0</v>
          </cell>
          <cell r="H100">
            <v>0</v>
          </cell>
          <cell r="I100">
            <v>21380</v>
          </cell>
          <cell r="J100">
            <v>812</v>
          </cell>
          <cell r="K100">
            <v>0</v>
          </cell>
          <cell r="L100">
            <v>0</v>
          </cell>
          <cell r="M100" t="str">
            <v>N.78</v>
          </cell>
        </row>
        <row r="101">
          <cell r="A101" t="str">
            <v>거푸집 (합판)</v>
          </cell>
          <cell r="B101" t="str">
            <v>6회</v>
          </cell>
          <cell r="C101">
            <v>0.3</v>
          </cell>
          <cell r="D101" t="str">
            <v>㎡</v>
          </cell>
          <cell r="E101">
            <v>13825</v>
          </cell>
          <cell r="F101">
            <v>4147</v>
          </cell>
          <cell r="G101">
            <v>4430</v>
          </cell>
          <cell r="H101">
            <v>1329</v>
          </cell>
          <cell r="I101">
            <v>9395</v>
          </cell>
          <cell r="J101">
            <v>2818</v>
          </cell>
          <cell r="K101">
            <v>0</v>
          </cell>
          <cell r="L101">
            <v>0</v>
          </cell>
          <cell r="M101" t="str">
            <v>N.80</v>
          </cell>
        </row>
        <row r="102">
          <cell r="A102" t="str">
            <v>신토석</v>
          </cell>
          <cell r="B102" t="str">
            <v>관급,230x114xT50</v>
          </cell>
          <cell r="C102">
            <v>1.03</v>
          </cell>
          <cell r="D102" t="str">
            <v>매</v>
          </cell>
          <cell r="E102">
            <v>0</v>
          </cell>
          <cell r="F102">
            <v>0</v>
          </cell>
          <cell r="G102">
            <v>0</v>
          </cell>
          <cell r="H102">
            <v>0</v>
          </cell>
          <cell r="I102">
            <v>0</v>
          </cell>
          <cell r="J102">
            <v>0</v>
          </cell>
          <cell r="K102">
            <v>0</v>
          </cell>
          <cell r="L102">
            <v>0</v>
          </cell>
        </row>
        <row r="103">
          <cell r="A103" t="str">
            <v>경계석설치</v>
          </cell>
          <cell r="C103">
            <v>1</v>
          </cell>
          <cell r="D103" t="str">
            <v>M</v>
          </cell>
          <cell r="E103">
            <v>5871</v>
          </cell>
          <cell r="F103">
            <v>5871</v>
          </cell>
          <cell r="G103">
            <v>0</v>
          </cell>
          <cell r="H103">
            <v>0</v>
          </cell>
          <cell r="I103">
            <v>5871</v>
          </cell>
          <cell r="J103">
            <v>5871</v>
          </cell>
          <cell r="K103">
            <v>0</v>
          </cell>
          <cell r="L103">
            <v>0</v>
          </cell>
          <cell r="M103" t="str">
            <v>N.81</v>
          </cell>
        </row>
        <row r="104">
          <cell r="A104" t="str">
            <v>계</v>
          </cell>
          <cell r="F104">
            <v>12782</v>
          </cell>
          <cell r="H104">
            <v>1329</v>
          </cell>
          <cell r="J104">
            <v>11453</v>
          </cell>
          <cell r="L104">
            <v>0</v>
          </cell>
        </row>
        <row r="109">
          <cell r="A109" t="str">
            <v>No.11호표 연결관A</v>
          </cell>
          <cell r="B109" t="str">
            <v>D150</v>
          </cell>
          <cell r="C109">
            <v>1</v>
          </cell>
          <cell r="D109" t="str">
            <v>m</v>
          </cell>
          <cell r="M109" t="str">
            <v>PP09</v>
          </cell>
        </row>
        <row r="110">
          <cell r="A110" t="str">
            <v>터파기</v>
          </cell>
          <cell r="B110" t="str">
            <v>백호우0.4㎥</v>
          </cell>
          <cell r="C110">
            <v>0.18</v>
          </cell>
          <cell r="D110" t="str">
            <v>㎥</v>
          </cell>
          <cell r="E110">
            <v>1331</v>
          </cell>
          <cell r="F110">
            <v>238</v>
          </cell>
          <cell r="G110">
            <v>243</v>
          </cell>
          <cell r="H110">
            <v>43</v>
          </cell>
          <cell r="I110">
            <v>686</v>
          </cell>
          <cell r="J110">
            <v>123</v>
          </cell>
          <cell r="K110">
            <v>402</v>
          </cell>
          <cell r="L110">
            <v>72</v>
          </cell>
          <cell r="M110" t="str">
            <v>#.2</v>
          </cell>
        </row>
        <row r="111">
          <cell r="A111" t="str">
            <v>잔토처리(토사)</v>
          </cell>
          <cell r="B111" t="str">
            <v>B.H 0.4M3</v>
          </cell>
          <cell r="C111">
            <v>0.18</v>
          </cell>
          <cell r="D111" t="str">
            <v>M3</v>
          </cell>
          <cell r="E111">
            <v>837</v>
          </cell>
          <cell r="F111">
            <v>149</v>
          </cell>
          <cell r="G111">
            <v>153</v>
          </cell>
          <cell r="H111">
            <v>27</v>
          </cell>
          <cell r="I111">
            <v>431</v>
          </cell>
          <cell r="J111">
            <v>77</v>
          </cell>
          <cell r="K111">
            <v>253</v>
          </cell>
          <cell r="L111">
            <v>45</v>
          </cell>
          <cell r="M111" t="str">
            <v>#.4</v>
          </cell>
        </row>
        <row r="112">
          <cell r="A112" t="str">
            <v>자연자갈(광주)</v>
          </cell>
          <cell r="B112" t="str">
            <v>#467 40-5mm (시내도착도)</v>
          </cell>
          <cell r="C112">
            <v>0.16800000000000001</v>
          </cell>
          <cell r="D112" t="str">
            <v>M3</v>
          </cell>
          <cell r="E112">
            <v>7500</v>
          </cell>
          <cell r="F112">
            <v>1260</v>
          </cell>
          <cell r="G112">
            <v>7500</v>
          </cell>
          <cell r="H112">
            <v>1260</v>
          </cell>
          <cell r="I112">
            <v>0</v>
          </cell>
          <cell r="J112">
            <v>0</v>
          </cell>
          <cell r="K112">
            <v>0</v>
          </cell>
          <cell r="L112">
            <v>0</v>
          </cell>
        </row>
        <row r="113">
          <cell r="A113" t="str">
            <v>자갈부설(D40)</v>
          </cell>
          <cell r="C113">
            <v>0.16200000000000001</v>
          </cell>
          <cell r="D113" t="str">
            <v>㎥</v>
          </cell>
          <cell r="E113">
            <v>5319</v>
          </cell>
          <cell r="F113">
            <v>861</v>
          </cell>
          <cell r="G113">
            <v>0</v>
          </cell>
          <cell r="H113">
            <v>0</v>
          </cell>
          <cell r="I113">
            <v>5319</v>
          </cell>
          <cell r="J113">
            <v>861</v>
          </cell>
          <cell r="K113">
            <v>0</v>
          </cell>
          <cell r="L113">
            <v>0</v>
          </cell>
          <cell r="M113" t="str">
            <v>N.77</v>
          </cell>
        </row>
        <row r="114">
          <cell r="A114" t="str">
            <v>THP유공관(배수유공관)</v>
          </cell>
          <cell r="B114" t="str">
            <v>150 x 4ｍ</v>
          </cell>
          <cell r="C114">
            <v>1.02</v>
          </cell>
          <cell r="D114" t="str">
            <v>M</v>
          </cell>
          <cell r="E114">
            <v>1950</v>
          </cell>
          <cell r="F114">
            <v>1989</v>
          </cell>
          <cell r="G114">
            <v>1950</v>
          </cell>
          <cell r="H114">
            <v>1989</v>
          </cell>
          <cell r="I114">
            <v>0</v>
          </cell>
          <cell r="J114">
            <v>0</v>
          </cell>
          <cell r="K114">
            <v>0</v>
          </cell>
          <cell r="L114">
            <v>0</v>
          </cell>
        </row>
        <row r="115">
          <cell r="A115" t="str">
            <v>토목섬유감기,덮기</v>
          </cell>
          <cell r="C115">
            <v>1.37</v>
          </cell>
          <cell r="D115" t="str">
            <v>㎡</v>
          </cell>
          <cell r="E115">
            <v>2437</v>
          </cell>
          <cell r="F115">
            <v>3337</v>
          </cell>
          <cell r="G115">
            <v>1210</v>
          </cell>
          <cell r="H115">
            <v>1657</v>
          </cell>
          <cell r="I115">
            <v>1227</v>
          </cell>
          <cell r="J115">
            <v>1680</v>
          </cell>
          <cell r="K115">
            <v>0</v>
          </cell>
          <cell r="L115">
            <v>0</v>
          </cell>
          <cell r="M115" t="str">
            <v>N.118</v>
          </cell>
        </row>
        <row r="116">
          <cell r="A116" t="str">
            <v>맹암거간선매설</v>
          </cell>
          <cell r="B116" t="str">
            <v>D150</v>
          </cell>
          <cell r="C116">
            <v>1</v>
          </cell>
          <cell r="D116" t="str">
            <v>m</v>
          </cell>
          <cell r="E116">
            <v>3233</v>
          </cell>
          <cell r="F116">
            <v>3233</v>
          </cell>
          <cell r="G116">
            <v>0</v>
          </cell>
          <cell r="H116">
            <v>0</v>
          </cell>
          <cell r="I116">
            <v>3233</v>
          </cell>
          <cell r="J116">
            <v>3233</v>
          </cell>
          <cell r="K116">
            <v>0</v>
          </cell>
          <cell r="L116">
            <v>0</v>
          </cell>
          <cell r="M116" t="str">
            <v>N.120</v>
          </cell>
        </row>
        <row r="117">
          <cell r="A117" t="str">
            <v>계</v>
          </cell>
          <cell r="F117">
            <v>11067</v>
          </cell>
          <cell r="H117">
            <v>4976</v>
          </cell>
          <cell r="J117">
            <v>5974</v>
          </cell>
          <cell r="L117">
            <v>117</v>
          </cell>
        </row>
        <row r="120">
          <cell r="A120" t="str">
            <v>No.12호표 연결관B</v>
          </cell>
          <cell r="B120" t="str">
            <v>D100</v>
          </cell>
          <cell r="C120">
            <v>1</v>
          </cell>
          <cell r="D120" t="str">
            <v>m</v>
          </cell>
          <cell r="M120" t="str">
            <v>PP10</v>
          </cell>
        </row>
        <row r="121">
          <cell r="A121" t="str">
            <v>터파기</v>
          </cell>
          <cell r="B121" t="str">
            <v>백호우0.4㎥</v>
          </cell>
          <cell r="C121">
            <v>0.18</v>
          </cell>
          <cell r="D121" t="str">
            <v>㎥</v>
          </cell>
          <cell r="E121">
            <v>1331</v>
          </cell>
          <cell r="F121">
            <v>238</v>
          </cell>
          <cell r="G121">
            <v>243</v>
          </cell>
          <cell r="H121">
            <v>43</v>
          </cell>
          <cell r="I121">
            <v>686</v>
          </cell>
          <cell r="J121">
            <v>123</v>
          </cell>
          <cell r="K121">
            <v>402</v>
          </cell>
          <cell r="L121">
            <v>72</v>
          </cell>
          <cell r="M121" t="str">
            <v>#.2</v>
          </cell>
        </row>
        <row r="122">
          <cell r="A122" t="str">
            <v>잔토처리(토사)</v>
          </cell>
          <cell r="B122" t="str">
            <v>B.H 0.4M3</v>
          </cell>
          <cell r="C122">
            <v>0.18</v>
          </cell>
          <cell r="D122" t="str">
            <v>M3</v>
          </cell>
          <cell r="E122">
            <v>837</v>
          </cell>
          <cell r="F122">
            <v>149</v>
          </cell>
          <cell r="G122">
            <v>153</v>
          </cell>
          <cell r="H122">
            <v>27</v>
          </cell>
          <cell r="I122">
            <v>431</v>
          </cell>
          <cell r="J122">
            <v>77</v>
          </cell>
          <cell r="K122">
            <v>253</v>
          </cell>
          <cell r="L122">
            <v>45</v>
          </cell>
          <cell r="M122" t="str">
            <v>#.4</v>
          </cell>
        </row>
        <row r="123">
          <cell r="A123" t="str">
            <v>자연자갈(광주)</v>
          </cell>
          <cell r="B123" t="str">
            <v>#467 40-5mm (시내도착도)</v>
          </cell>
          <cell r="C123">
            <v>0.17899999999999999</v>
          </cell>
          <cell r="D123" t="str">
            <v>M3</v>
          </cell>
          <cell r="E123">
            <v>7500</v>
          </cell>
          <cell r="F123">
            <v>1342</v>
          </cell>
          <cell r="G123">
            <v>7500</v>
          </cell>
          <cell r="H123">
            <v>1342</v>
          </cell>
          <cell r="I123">
            <v>0</v>
          </cell>
          <cell r="J123">
            <v>0</v>
          </cell>
          <cell r="K123">
            <v>0</v>
          </cell>
          <cell r="L123">
            <v>0</v>
          </cell>
        </row>
        <row r="124">
          <cell r="A124" t="str">
            <v>자갈부설(D40)</v>
          </cell>
          <cell r="C124">
            <v>0.17199999999999999</v>
          </cell>
          <cell r="D124" t="str">
            <v>㎥</v>
          </cell>
          <cell r="E124">
            <v>5319</v>
          </cell>
          <cell r="F124">
            <v>914</v>
          </cell>
          <cell r="G124">
            <v>0</v>
          </cell>
          <cell r="H124">
            <v>0</v>
          </cell>
          <cell r="I124">
            <v>5319</v>
          </cell>
          <cell r="J124">
            <v>914</v>
          </cell>
          <cell r="K124">
            <v>0</v>
          </cell>
          <cell r="L124">
            <v>0</v>
          </cell>
          <cell r="M124" t="str">
            <v>N.77</v>
          </cell>
        </row>
        <row r="125">
          <cell r="A125" t="str">
            <v>THP유공관(배수유공관)</v>
          </cell>
          <cell r="B125" t="str">
            <v>100 x 4ｍ</v>
          </cell>
          <cell r="C125">
            <v>1.02</v>
          </cell>
          <cell r="D125" t="str">
            <v>M</v>
          </cell>
          <cell r="E125">
            <v>1173</v>
          </cell>
          <cell r="F125">
            <v>1196</v>
          </cell>
          <cell r="G125">
            <v>1173</v>
          </cell>
          <cell r="H125">
            <v>1196</v>
          </cell>
          <cell r="I125">
            <v>0</v>
          </cell>
          <cell r="J125">
            <v>0</v>
          </cell>
          <cell r="K125">
            <v>0</v>
          </cell>
          <cell r="L125">
            <v>0</v>
          </cell>
        </row>
        <row r="126">
          <cell r="A126" t="str">
            <v>토목섬유감기,덮기</v>
          </cell>
          <cell r="C126">
            <v>1.21</v>
          </cell>
          <cell r="D126" t="str">
            <v>㎡</v>
          </cell>
          <cell r="E126">
            <v>2437</v>
          </cell>
          <cell r="F126">
            <v>2948</v>
          </cell>
          <cell r="G126">
            <v>1210</v>
          </cell>
          <cell r="H126">
            <v>1464</v>
          </cell>
          <cell r="I126">
            <v>1227</v>
          </cell>
          <cell r="J126">
            <v>1484</v>
          </cell>
          <cell r="K126">
            <v>0</v>
          </cell>
          <cell r="L126">
            <v>0</v>
          </cell>
          <cell r="M126" t="str">
            <v>N.118</v>
          </cell>
        </row>
        <row r="127">
          <cell r="A127" t="str">
            <v>맹암거지선매설</v>
          </cell>
          <cell r="B127" t="str">
            <v>D100</v>
          </cell>
          <cell r="C127">
            <v>1</v>
          </cell>
          <cell r="D127" t="str">
            <v>M</v>
          </cell>
          <cell r="E127">
            <v>2438</v>
          </cell>
          <cell r="F127">
            <v>2438</v>
          </cell>
          <cell r="G127">
            <v>0</v>
          </cell>
          <cell r="H127">
            <v>0</v>
          </cell>
          <cell r="I127">
            <v>2438</v>
          </cell>
          <cell r="J127">
            <v>2438</v>
          </cell>
          <cell r="K127">
            <v>0</v>
          </cell>
          <cell r="L127">
            <v>0</v>
          </cell>
          <cell r="M127" t="str">
            <v>N.121</v>
          </cell>
        </row>
        <row r="128">
          <cell r="A128" t="str">
            <v>계</v>
          </cell>
          <cell r="F128">
            <v>9225</v>
          </cell>
          <cell r="H128">
            <v>4072</v>
          </cell>
          <cell r="J128">
            <v>5036</v>
          </cell>
          <cell r="L128">
            <v>117</v>
          </cell>
        </row>
        <row r="133">
          <cell r="A133" t="str">
            <v>No.13호표 연결관C</v>
          </cell>
          <cell r="B133" t="str">
            <v>D250</v>
          </cell>
          <cell r="C133">
            <v>1</v>
          </cell>
          <cell r="D133" t="str">
            <v>m</v>
          </cell>
          <cell r="M133" t="str">
            <v>PP11</v>
          </cell>
        </row>
        <row r="134">
          <cell r="A134" t="str">
            <v>터파기</v>
          </cell>
          <cell r="B134" t="str">
            <v>백호우0.4㎥</v>
          </cell>
          <cell r="C134">
            <v>0.18</v>
          </cell>
          <cell r="D134" t="str">
            <v>㎥</v>
          </cell>
          <cell r="E134">
            <v>1331</v>
          </cell>
          <cell r="F134">
            <v>238</v>
          </cell>
          <cell r="G134">
            <v>243</v>
          </cell>
          <cell r="H134">
            <v>43</v>
          </cell>
          <cell r="I134">
            <v>686</v>
          </cell>
          <cell r="J134">
            <v>123</v>
          </cell>
          <cell r="K134">
            <v>402</v>
          </cell>
          <cell r="L134">
            <v>72</v>
          </cell>
          <cell r="M134" t="str">
            <v>#.2</v>
          </cell>
        </row>
        <row r="135">
          <cell r="A135" t="str">
            <v>잔토처리(토사)</v>
          </cell>
          <cell r="B135" t="str">
            <v>B.H 0.4M3</v>
          </cell>
          <cell r="C135">
            <v>0.18</v>
          </cell>
          <cell r="D135" t="str">
            <v>M3</v>
          </cell>
          <cell r="E135">
            <v>837</v>
          </cell>
          <cell r="F135">
            <v>149</v>
          </cell>
          <cell r="G135">
            <v>153</v>
          </cell>
          <cell r="H135">
            <v>27</v>
          </cell>
          <cell r="I135">
            <v>431</v>
          </cell>
          <cell r="J135">
            <v>77</v>
          </cell>
          <cell r="K135">
            <v>253</v>
          </cell>
          <cell r="L135">
            <v>45</v>
          </cell>
          <cell r="M135" t="str">
            <v>#.4</v>
          </cell>
        </row>
        <row r="136">
          <cell r="A136" t="str">
            <v>자연자갈(광주)</v>
          </cell>
          <cell r="B136" t="str">
            <v>#467 40-5mm (시내도착도)</v>
          </cell>
          <cell r="C136">
            <v>0.17899999999999999</v>
          </cell>
          <cell r="D136" t="str">
            <v>M3</v>
          </cell>
          <cell r="E136">
            <v>7500</v>
          </cell>
          <cell r="F136">
            <v>1342</v>
          </cell>
          <cell r="G136">
            <v>7500</v>
          </cell>
          <cell r="H136">
            <v>1342</v>
          </cell>
          <cell r="I136">
            <v>0</v>
          </cell>
          <cell r="J136">
            <v>0</v>
          </cell>
          <cell r="K136">
            <v>0</v>
          </cell>
          <cell r="L136">
            <v>0</v>
          </cell>
        </row>
        <row r="137">
          <cell r="A137" t="str">
            <v>자갈부설(D40)</v>
          </cell>
          <cell r="C137">
            <v>0.16200000000000001</v>
          </cell>
          <cell r="D137" t="str">
            <v>㎥</v>
          </cell>
          <cell r="E137">
            <v>5319</v>
          </cell>
          <cell r="F137">
            <v>861</v>
          </cell>
          <cell r="G137">
            <v>0</v>
          </cell>
          <cell r="H137">
            <v>0</v>
          </cell>
          <cell r="I137">
            <v>5319</v>
          </cell>
          <cell r="J137">
            <v>861</v>
          </cell>
          <cell r="K137">
            <v>0</v>
          </cell>
          <cell r="L137">
            <v>0</v>
          </cell>
          <cell r="M137" t="str">
            <v>N.77</v>
          </cell>
        </row>
        <row r="138">
          <cell r="A138" t="str">
            <v>THP유공관(배수유공관)</v>
          </cell>
          <cell r="B138" t="str">
            <v>250 x 4ｍ</v>
          </cell>
          <cell r="C138">
            <v>1.02</v>
          </cell>
          <cell r="D138" t="str">
            <v>M</v>
          </cell>
          <cell r="E138">
            <v>4057.5</v>
          </cell>
          <cell r="F138">
            <v>4138</v>
          </cell>
          <cell r="G138">
            <v>4057.5</v>
          </cell>
          <cell r="H138">
            <v>4138</v>
          </cell>
          <cell r="I138">
            <v>0</v>
          </cell>
          <cell r="J138">
            <v>0</v>
          </cell>
          <cell r="K138">
            <v>0</v>
          </cell>
          <cell r="L138">
            <v>0</v>
          </cell>
        </row>
        <row r="139">
          <cell r="A139" t="str">
            <v>토목섬유감기,덮기</v>
          </cell>
          <cell r="C139">
            <v>1.21</v>
          </cell>
          <cell r="D139" t="str">
            <v>㎡</v>
          </cell>
          <cell r="E139">
            <v>2437</v>
          </cell>
          <cell r="F139">
            <v>2948</v>
          </cell>
          <cell r="G139">
            <v>1210</v>
          </cell>
          <cell r="H139">
            <v>1464</v>
          </cell>
          <cell r="I139">
            <v>1227</v>
          </cell>
          <cell r="J139">
            <v>1484</v>
          </cell>
          <cell r="K139">
            <v>0</v>
          </cell>
          <cell r="L139">
            <v>0</v>
          </cell>
          <cell r="M139" t="str">
            <v>N.118</v>
          </cell>
        </row>
        <row r="140">
          <cell r="A140" t="str">
            <v>맹암거간선매설</v>
          </cell>
          <cell r="B140" t="str">
            <v>D250</v>
          </cell>
          <cell r="C140">
            <v>1</v>
          </cell>
          <cell r="D140" t="str">
            <v>m</v>
          </cell>
          <cell r="E140">
            <v>3233</v>
          </cell>
          <cell r="F140">
            <v>3233</v>
          </cell>
          <cell r="G140">
            <v>0</v>
          </cell>
          <cell r="H140">
            <v>0</v>
          </cell>
          <cell r="I140">
            <v>3233</v>
          </cell>
          <cell r="J140">
            <v>3233</v>
          </cell>
          <cell r="K140">
            <v>0</v>
          </cell>
          <cell r="L140">
            <v>0</v>
          </cell>
          <cell r="M140" t="str">
            <v>N.119</v>
          </cell>
        </row>
        <row r="141">
          <cell r="A141" t="str">
            <v>계</v>
          </cell>
          <cell r="F141">
            <v>12909</v>
          </cell>
          <cell r="H141">
            <v>7014</v>
          </cell>
          <cell r="J141">
            <v>5778</v>
          </cell>
          <cell r="L141">
            <v>117</v>
          </cell>
        </row>
        <row r="143">
          <cell r="A143" t="str">
            <v>No.14호표 집수정A</v>
          </cell>
          <cell r="C143">
            <v>1</v>
          </cell>
          <cell r="D143" t="str">
            <v>개소</v>
          </cell>
          <cell r="M143" t="str">
            <v>PP12</v>
          </cell>
        </row>
        <row r="144">
          <cell r="A144" t="str">
            <v>터파기</v>
          </cell>
          <cell r="B144" t="str">
            <v>백호우0.4㎥</v>
          </cell>
          <cell r="C144">
            <v>1.41</v>
          </cell>
          <cell r="D144" t="str">
            <v>㎥</v>
          </cell>
          <cell r="E144">
            <v>1331</v>
          </cell>
          <cell r="F144">
            <v>1875</v>
          </cell>
          <cell r="G144">
            <v>243</v>
          </cell>
          <cell r="H144">
            <v>342</v>
          </cell>
          <cell r="I144">
            <v>686</v>
          </cell>
          <cell r="J144">
            <v>967</v>
          </cell>
          <cell r="K144">
            <v>402</v>
          </cell>
          <cell r="L144">
            <v>566</v>
          </cell>
          <cell r="M144" t="str">
            <v>#.2</v>
          </cell>
        </row>
        <row r="145">
          <cell r="A145" t="str">
            <v>잔토처리(토사)</v>
          </cell>
          <cell r="B145" t="str">
            <v>B.H 0.4M3</v>
          </cell>
          <cell r="C145">
            <v>0.48699999999999999</v>
          </cell>
          <cell r="D145" t="str">
            <v>M3</v>
          </cell>
          <cell r="E145">
            <v>837</v>
          </cell>
          <cell r="F145">
            <v>406</v>
          </cell>
          <cell r="G145">
            <v>153</v>
          </cell>
          <cell r="H145">
            <v>74</v>
          </cell>
          <cell r="I145">
            <v>431</v>
          </cell>
          <cell r="J145">
            <v>209</v>
          </cell>
          <cell r="K145">
            <v>253</v>
          </cell>
          <cell r="L145">
            <v>123</v>
          </cell>
          <cell r="M145" t="str">
            <v>#.4</v>
          </cell>
        </row>
        <row r="146">
          <cell r="A146" t="str">
            <v>기계되메우기및다짐</v>
          </cell>
          <cell r="B146" t="str">
            <v>인력+기계</v>
          </cell>
          <cell r="C146">
            <v>0.92400000000000004</v>
          </cell>
          <cell r="D146" t="str">
            <v>㎥</v>
          </cell>
          <cell r="E146">
            <v>3367</v>
          </cell>
          <cell r="F146">
            <v>3110</v>
          </cell>
          <cell r="G146">
            <v>285</v>
          </cell>
          <cell r="H146">
            <v>263</v>
          </cell>
          <cell r="I146">
            <v>2758</v>
          </cell>
          <cell r="J146">
            <v>2548</v>
          </cell>
          <cell r="K146">
            <v>324</v>
          </cell>
          <cell r="L146">
            <v>299</v>
          </cell>
          <cell r="M146" t="str">
            <v>#.6</v>
          </cell>
        </row>
        <row r="147">
          <cell r="A147" t="str">
            <v>잡석다짐(기계+인력)</v>
          </cell>
          <cell r="B147" t="str">
            <v>로라+인력</v>
          </cell>
          <cell r="C147">
            <v>0.13100000000000001</v>
          </cell>
          <cell r="D147" t="str">
            <v>㎥</v>
          </cell>
          <cell r="E147">
            <v>10469</v>
          </cell>
          <cell r="F147">
            <v>1370</v>
          </cell>
          <cell r="G147">
            <v>8354</v>
          </cell>
          <cell r="H147">
            <v>1094</v>
          </cell>
          <cell r="I147">
            <v>1509</v>
          </cell>
          <cell r="J147">
            <v>197</v>
          </cell>
          <cell r="K147">
            <v>606</v>
          </cell>
          <cell r="L147">
            <v>79</v>
          </cell>
          <cell r="M147" t="str">
            <v>N.73</v>
          </cell>
        </row>
        <row r="148">
          <cell r="A148" t="str">
            <v>콘크리트</v>
          </cell>
          <cell r="B148" t="str">
            <v>40-160-8</v>
          </cell>
          <cell r="C148">
            <v>5.0999999999999997E-2</v>
          </cell>
          <cell r="D148" t="str">
            <v>㎥</v>
          </cell>
          <cell r="E148">
            <v>103082</v>
          </cell>
          <cell r="F148">
            <v>5256</v>
          </cell>
          <cell r="G148">
            <v>10975</v>
          </cell>
          <cell r="H148">
            <v>559</v>
          </cell>
          <cell r="I148">
            <v>92107</v>
          </cell>
          <cell r="J148">
            <v>4697</v>
          </cell>
          <cell r="K148">
            <v>0</v>
          </cell>
          <cell r="L148">
            <v>0</v>
          </cell>
          <cell r="M148" t="str">
            <v>N.101</v>
          </cell>
        </row>
        <row r="149">
          <cell r="A149" t="str">
            <v>콘크리트</v>
          </cell>
          <cell r="B149" t="str">
            <v>25-180-8</v>
          </cell>
          <cell r="C149">
            <v>0.17199999999999999</v>
          </cell>
          <cell r="D149" t="str">
            <v>㎥</v>
          </cell>
          <cell r="E149">
            <v>111341</v>
          </cell>
          <cell r="F149">
            <v>19149</v>
          </cell>
          <cell r="G149">
            <v>10900</v>
          </cell>
          <cell r="H149">
            <v>1874</v>
          </cell>
          <cell r="I149">
            <v>100441</v>
          </cell>
          <cell r="J149">
            <v>17275</v>
          </cell>
          <cell r="K149">
            <v>0</v>
          </cell>
          <cell r="L149">
            <v>0</v>
          </cell>
          <cell r="M149" t="str">
            <v>N.100</v>
          </cell>
        </row>
        <row r="150">
          <cell r="A150" t="str">
            <v>인력비빔타설(소형)</v>
          </cell>
          <cell r="C150">
            <v>0.16700000000000001</v>
          </cell>
          <cell r="D150" t="str">
            <v>M3</v>
          </cell>
          <cell r="E150">
            <v>144513</v>
          </cell>
          <cell r="F150">
            <v>24133</v>
          </cell>
          <cell r="G150">
            <v>0</v>
          </cell>
          <cell r="H150">
            <v>0</v>
          </cell>
          <cell r="I150">
            <v>144513</v>
          </cell>
          <cell r="J150">
            <v>24133</v>
          </cell>
          <cell r="K150">
            <v>0</v>
          </cell>
          <cell r="L150">
            <v>0</v>
          </cell>
          <cell r="M150" t="str">
            <v>N.102</v>
          </cell>
        </row>
        <row r="151">
          <cell r="A151" t="str">
            <v>거푸집 (합판)</v>
          </cell>
          <cell r="B151" t="str">
            <v>6회</v>
          </cell>
          <cell r="C151">
            <v>2.125</v>
          </cell>
          <cell r="D151" t="str">
            <v>㎡</v>
          </cell>
          <cell r="E151">
            <v>13825</v>
          </cell>
          <cell r="F151">
            <v>29377</v>
          </cell>
          <cell r="G151">
            <v>4430</v>
          </cell>
          <cell r="H151">
            <v>9413</v>
          </cell>
          <cell r="I151">
            <v>9395</v>
          </cell>
          <cell r="J151">
            <v>19964</v>
          </cell>
          <cell r="K151">
            <v>0</v>
          </cell>
          <cell r="L151">
            <v>0</v>
          </cell>
          <cell r="M151" t="str">
            <v>N.80</v>
          </cell>
        </row>
        <row r="152">
          <cell r="A152" t="str">
            <v>스틸그레이팅</v>
          </cell>
          <cell r="B152" t="str">
            <v>500x400x50</v>
          </cell>
          <cell r="C152">
            <v>1</v>
          </cell>
          <cell r="D152" t="str">
            <v>SET</v>
          </cell>
          <cell r="E152">
            <v>20000</v>
          </cell>
          <cell r="F152">
            <v>20000</v>
          </cell>
          <cell r="G152">
            <v>20000</v>
          </cell>
          <cell r="H152">
            <v>20000</v>
          </cell>
          <cell r="I152">
            <v>0</v>
          </cell>
          <cell r="J152">
            <v>0</v>
          </cell>
          <cell r="K152">
            <v>0</v>
          </cell>
          <cell r="L152">
            <v>0</v>
          </cell>
        </row>
        <row r="153">
          <cell r="A153" t="str">
            <v>계</v>
          </cell>
          <cell r="F153">
            <v>104676</v>
          </cell>
          <cell r="H153">
            <v>33619</v>
          </cell>
          <cell r="J153">
            <v>69990</v>
          </cell>
          <cell r="L153">
            <v>1067</v>
          </cell>
        </row>
        <row r="156">
          <cell r="A156" t="str">
            <v>No.15호표 집수정B</v>
          </cell>
          <cell r="C156">
            <v>1</v>
          </cell>
          <cell r="D156" t="str">
            <v>개소</v>
          </cell>
          <cell r="M156" t="str">
            <v>PP13</v>
          </cell>
        </row>
        <row r="157">
          <cell r="A157" t="str">
            <v>터파기</v>
          </cell>
          <cell r="B157" t="str">
            <v>백호우0.4㎥</v>
          </cell>
          <cell r="C157">
            <v>2.64</v>
          </cell>
          <cell r="D157" t="str">
            <v>㎥</v>
          </cell>
          <cell r="E157">
            <v>1331</v>
          </cell>
          <cell r="F157">
            <v>3513</v>
          </cell>
          <cell r="G157">
            <v>243</v>
          </cell>
          <cell r="H157">
            <v>641</v>
          </cell>
          <cell r="I157">
            <v>686</v>
          </cell>
          <cell r="J157">
            <v>1811</v>
          </cell>
          <cell r="K157">
            <v>402</v>
          </cell>
          <cell r="L157">
            <v>1061</v>
          </cell>
          <cell r="M157" t="str">
            <v>#.2</v>
          </cell>
        </row>
        <row r="158">
          <cell r="A158" t="str">
            <v>잔토처리(토사)</v>
          </cell>
          <cell r="B158" t="str">
            <v>B.H 0.4M3</v>
          </cell>
          <cell r="C158">
            <v>0.83099999999999996</v>
          </cell>
          <cell r="D158" t="str">
            <v>M3</v>
          </cell>
          <cell r="E158">
            <v>837</v>
          </cell>
          <cell r="F158">
            <v>695</v>
          </cell>
          <cell r="G158">
            <v>153</v>
          </cell>
          <cell r="H158">
            <v>127</v>
          </cell>
          <cell r="I158">
            <v>431</v>
          </cell>
          <cell r="J158">
            <v>358</v>
          </cell>
          <cell r="K158">
            <v>253</v>
          </cell>
          <cell r="L158">
            <v>210</v>
          </cell>
          <cell r="M158" t="str">
            <v>#.4</v>
          </cell>
        </row>
        <row r="159">
          <cell r="A159" t="str">
            <v>기계되메우기및다짐</v>
          </cell>
          <cell r="B159" t="str">
            <v>인력+기계</v>
          </cell>
          <cell r="C159">
            <v>1.8049999999999999</v>
          </cell>
          <cell r="D159" t="str">
            <v>㎥</v>
          </cell>
          <cell r="E159">
            <v>3367</v>
          </cell>
          <cell r="F159">
            <v>6076</v>
          </cell>
          <cell r="G159">
            <v>285</v>
          </cell>
          <cell r="H159">
            <v>514</v>
          </cell>
          <cell r="I159">
            <v>2758</v>
          </cell>
          <cell r="J159">
            <v>4978</v>
          </cell>
          <cell r="K159">
            <v>324</v>
          </cell>
          <cell r="L159">
            <v>584</v>
          </cell>
          <cell r="M159" t="str">
            <v>#.6</v>
          </cell>
        </row>
        <row r="160">
          <cell r="A160" t="str">
            <v>잡석다짐(기계+인력)</v>
          </cell>
          <cell r="B160" t="str">
            <v>로라+인력</v>
          </cell>
          <cell r="C160">
            <v>0.125</v>
          </cell>
          <cell r="D160" t="str">
            <v>㎥</v>
          </cell>
          <cell r="E160">
            <v>10469</v>
          </cell>
          <cell r="F160">
            <v>1307</v>
          </cell>
          <cell r="G160">
            <v>8354</v>
          </cell>
          <cell r="H160">
            <v>1044</v>
          </cell>
          <cell r="I160">
            <v>1509</v>
          </cell>
          <cell r="J160">
            <v>188</v>
          </cell>
          <cell r="K160">
            <v>606</v>
          </cell>
          <cell r="L160">
            <v>75</v>
          </cell>
          <cell r="M160" t="str">
            <v>N.73</v>
          </cell>
        </row>
        <row r="161">
          <cell r="A161" t="str">
            <v>콘크리트</v>
          </cell>
          <cell r="B161" t="str">
            <v>40-160-8</v>
          </cell>
          <cell r="C161">
            <v>4.9000000000000002E-2</v>
          </cell>
          <cell r="D161" t="str">
            <v>㎥</v>
          </cell>
          <cell r="E161">
            <v>103082</v>
          </cell>
          <cell r="F161">
            <v>5050</v>
          </cell>
          <cell r="G161">
            <v>10975</v>
          </cell>
          <cell r="H161">
            <v>537</v>
          </cell>
          <cell r="I161">
            <v>92107</v>
          </cell>
          <cell r="J161">
            <v>4513</v>
          </cell>
          <cell r="K161">
            <v>0</v>
          </cell>
          <cell r="L161">
            <v>0</v>
          </cell>
          <cell r="M161" t="str">
            <v>N.101</v>
          </cell>
        </row>
        <row r="162">
          <cell r="A162" t="str">
            <v>콘크리트</v>
          </cell>
          <cell r="B162" t="str">
            <v>25-180-8</v>
          </cell>
          <cell r="C162">
            <v>0.122</v>
          </cell>
          <cell r="D162" t="str">
            <v>㎥</v>
          </cell>
          <cell r="E162">
            <v>111341</v>
          </cell>
          <cell r="F162">
            <v>13582</v>
          </cell>
          <cell r="G162">
            <v>10900</v>
          </cell>
          <cell r="H162">
            <v>1329</v>
          </cell>
          <cell r="I162">
            <v>100441</v>
          </cell>
          <cell r="J162">
            <v>12253</v>
          </cell>
          <cell r="K162">
            <v>0</v>
          </cell>
          <cell r="L162">
            <v>0</v>
          </cell>
          <cell r="M162" t="str">
            <v>N.100</v>
          </cell>
        </row>
        <row r="163">
          <cell r="A163" t="str">
            <v>인력비빔타설(소형)</v>
          </cell>
          <cell r="C163">
            <v>0.12</v>
          </cell>
          <cell r="D163" t="str">
            <v>M3</v>
          </cell>
          <cell r="E163">
            <v>144513</v>
          </cell>
          <cell r="F163">
            <v>17341</v>
          </cell>
          <cell r="G163">
            <v>0</v>
          </cell>
          <cell r="H163">
            <v>0</v>
          </cell>
          <cell r="I163">
            <v>144513</v>
          </cell>
          <cell r="J163">
            <v>17341</v>
          </cell>
          <cell r="K163">
            <v>0</v>
          </cell>
          <cell r="L163">
            <v>0</v>
          </cell>
          <cell r="M163" t="str">
            <v>N.102</v>
          </cell>
        </row>
        <row r="164">
          <cell r="A164" t="str">
            <v>이형철근</v>
          </cell>
          <cell r="B164" t="str">
            <v>관급, D13</v>
          </cell>
          <cell r="C164">
            <v>32.344000000000001</v>
          </cell>
          <cell r="D164" t="str">
            <v>KG</v>
          </cell>
          <cell r="E164">
            <v>0</v>
          </cell>
          <cell r="F164">
            <v>0</v>
          </cell>
          <cell r="G164">
            <v>0</v>
          </cell>
          <cell r="H164">
            <v>0</v>
          </cell>
          <cell r="I164">
            <v>0</v>
          </cell>
          <cell r="J164">
            <v>0</v>
          </cell>
          <cell r="K164">
            <v>0</v>
          </cell>
          <cell r="L164">
            <v>0</v>
          </cell>
        </row>
        <row r="165">
          <cell r="A165" t="str">
            <v>철근가공및조립</v>
          </cell>
          <cell r="B165" t="str">
            <v>간단</v>
          </cell>
          <cell r="C165">
            <v>3.1E-2</v>
          </cell>
          <cell r="D165" t="str">
            <v>TON</v>
          </cell>
          <cell r="E165">
            <v>257665</v>
          </cell>
          <cell r="F165">
            <v>7986</v>
          </cell>
          <cell r="G165">
            <v>2708</v>
          </cell>
          <cell r="H165">
            <v>83</v>
          </cell>
          <cell r="I165">
            <v>254957</v>
          </cell>
          <cell r="J165">
            <v>7903</v>
          </cell>
          <cell r="K165">
            <v>0</v>
          </cell>
          <cell r="L165">
            <v>0</v>
          </cell>
          <cell r="M165" t="str">
            <v>N.84</v>
          </cell>
        </row>
        <row r="166">
          <cell r="A166" t="str">
            <v>고재대</v>
          </cell>
          <cell r="B166" t="str">
            <v>철재</v>
          </cell>
          <cell r="C166">
            <v>0.94199999999999995</v>
          </cell>
          <cell r="D166" t="str">
            <v>KG</v>
          </cell>
          <cell r="E166">
            <v>-75</v>
          </cell>
          <cell r="F166">
            <v>-70</v>
          </cell>
          <cell r="G166">
            <v>-75</v>
          </cell>
          <cell r="H166">
            <v>-70</v>
          </cell>
          <cell r="I166">
            <v>0</v>
          </cell>
          <cell r="J166">
            <v>0</v>
          </cell>
          <cell r="K166">
            <v>0</v>
          </cell>
          <cell r="L166">
            <v>0</v>
          </cell>
        </row>
        <row r="167">
          <cell r="A167" t="str">
            <v>거푸집 (합판)</v>
          </cell>
          <cell r="B167" t="str">
            <v>6회</v>
          </cell>
          <cell r="C167">
            <v>2.7650000000000001</v>
          </cell>
          <cell r="D167" t="str">
            <v>㎡</v>
          </cell>
          <cell r="E167">
            <v>13825</v>
          </cell>
          <cell r="F167">
            <v>38225</v>
          </cell>
          <cell r="G167">
            <v>4430</v>
          </cell>
          <cell r="H167">
            <v>12248</v>
          </cell>
          <cell r="I167">
            <v>9395</v>
          </cell>
          <cell r="J167">
            <v>25977</v>
          </cell>
          <cell r="K167">
            <v>0</v>
          </cell>
          <cell r="L167">
            <v>0</v>
          </cell>
          <cell r="M167" t="str">
            <v>N.80</v>
          </cell>
        </row>
        <row r="168">
          <cell r="A168" t="str">
            <v>스틸그레이팅</v>
          </cell>
          <cell r="B168" t="str">
            <v>500x400x50</v>
          </cell>
          <cell r="C168">
            <v>1</v>
          </cell>
          <cell r="D168" t="str">
            <v>SET</v>
          </cell>
          <cell r="E168">
            <v>20000</v>
          </cell>
          <cell r="F168">
            <v>20000</v>
          </cell>
          <cell r="G168">
            <v>20000</v>
          </cell>
          <cell r="H168">
            <v>20000</v>
          </cell>
          <cell r="I168">
            <v>0</v>
          </cell>
          <cell r="J168">
            <v>0</v>
          </cell>
          <cell r="K168">
            <v>0</v>
          </cell>
          <cell r="L168">
            <v>0</v>
          </cell>
        </row>
        <row r="169">
          <cell r="A169" t="str">
            <v>계</v>
          </cell>
          <cell r="F169">
            <v>113705</v>
          </cell>
          <cell r="H169">
            <v>36453</v>
          </cell>
          <cell r="J169">
            <v>75322</v>
          </cell>
          <cell r="L169">
            <v>1930</v>
          </cell>
        </row>
        <row r="179">
          <cell r="A179" t="str">
            <v>No.16호표 플랜터A</v>
          </cell>
          <cell r="B179" t="str">
            <v>H300</v>
          </cell>
          <cell r="C179">
            <v>1</v>
          </cell>
          <cell r="D179" t="str">
            <v>M</v>
          </cell>
          <cell r="M179" t="str">
            <v>PPG01</v>
          </cell>
        </row>
        <row r="180">
          <cell r="A180" t="str">
            <v>터파기</v>
          </cell>
          <cell r="B180" t="str">
            <v>백호우0.4㎥</v>
          </cell>
          <cell r="C180">
            <v>0.25</v>
          </cell>
          <cell r="D180" t="str">
            <v>㎥</v>
          </cell>
          <cell r="E180">
            <v>1331</v>
          </cell>
          <cell r="F180">
            <v>331</v>
          </cell>
          <cell r="G180">
            <v>243</v>
          </cell>
          <cell r="H180">
            <v>60</v>
          </cell>
          <cell r="I180">
            <v>686</v>
          </cell>
          <cell r="J180">
            <v>171</v>
          </cell>
          <cell r="K180">
            <v>402</v>
          </cell>
          <cell r="L180">
            <v>100</v>
          </cell>
          <cell r="M180" t="str">
            <v>#.2</v>
          </cell>
        </row>
        <row r="181">
          <cell r="A181" t="str">
            <v>잔토처리(토사)</v>
          </cell>
          <cell r="B181" t="str">
            <v>B.H 0.4M3</v>
          </cell>
          <cell r="C181">
            <v>0.1</v>
          </cell>
          <cell r="D181" t="str">
            <v>M3</v>
          </cell>
          <cell r="E181">
            <v>837</v>
          </cell>
          <cell r="F181">
            <v>83</v>
          </cell>
          <cell r="G181">
            <v>153</v>
          </cell>
          <cell r="H181">
            <v>15</v>
          </cell>
          <cell r="I181">
            <v>431</v>
          </cell>
          <cell r="J181">
            <v>43</v>
          </cell>
          <cell r="K181">
            <v>253</v>
          </cell>
          <cell r="L181">
            <v>25</v>
          </cell>
          <cell r="M181" t="str">
            <v>#.4</v>
          </cell>
        </row>
        <row r="182">
          <cell r="A182" t="str">
            <v>기계되메우기및다짐</v>
          </cell>
          <cell r="B182" t="str">
            <v>인력+기계</v>
          </cell>
          <cell r="C182">
            <v>0.15</v>
          </cell>
          <cell r="D182" t="str">
            <v>㎥</v>
          </cell>
          <cell r="E182">
            <v>3367</v>
          </cell>
          <cell r="F182">
            <v>503</v>
          </cell>
          <cell r="G182">
            <v>285</v>
          </cell>
          <cell r="H182">
            <v>42</v>
          </cell>
          <cell r="I182">
            <v>2758</v>
          </cell>
          <cell r="J182">
            <v>413</v>
          </cell>
          <cell r="K182">
            <v>324</v>
          </cell>
          <cell r="L182">
            <v>48</v>
          </cell>
          <cell r="M182" t="str">
            <v>#.6</v>
          </cell>
        </row>
        <row r="183">
          <cell r="A183" t="str">
            <v>잡석다짐(기계+인력)</v>
          </cell>
          <cell r="B183" t="str">
            <v>로라+인력</v>
          </cell>
          <cell r="C183">
            <v>7.0000000000000007E-2</v>
          </cell>
          <cell r="D183" t="str">
            <v>㎥</v>
          </cell>
          <cell r="E183">
            <v>10469</v>
          </cell>
          <cell r="F183">
            <v>731</v>
          </cell>
          <cell r="G183">
            <v>8354</v>
          </cell>
          <cell r="H183">
            <v>584</v>
          </cell>
          <cell r="I183">
            <v>1509</v>
          </cell>
          <cell r="J183">
            <v>105</v>
          </cell>
          <cell r="K183">
            <v>606</v>
          </cell>
          <cell r="L183">
            <v>42</v>
          </cell>
          <cell r="M183" t="str">
            <v>N.73</v>
          </cell>
        </row>
        <row r="184">
          <cell r="A184" t="str">
            <v>레미콘</v>
          </cell>
          <cell r="B184" t="str">
            <v>관급(40x160x8)</v>
          </cell>
          <cell r="C184">
            <v>2.1999999999999999E-2</v>
          </cell>
          <cell r="D184" t="str">
            <v>M3</v>
          </cell>
          <cell r="E184">
            <v>0</v>
          </cell>
          <cell r="F184">
            <v>0</v>
          </cell>
          <cell r="G184">
            <v>0</v>
          </cell>
          <cell r="H184">
            <v>0</v>
          </cell>
          <cell r="I184">
            <v>0</v>
          </cell>
          <cell r="J184">
            <v>0</v>
          </cell>
          <cell r="K184">
            <v>0</v>
          </cell>
          <cell r="L184">
            <v>0</v>
          </cell>
        </row>
        <row r="185">
          <cell r="A185" t="str">
            <v>레미콘</v>
          </cell>
          <cell r="B185" t="str">
            <v>관급(25x180x8)</v>
          </cell>
          <cell r="C185">
            <v>8.7999999999999995E-2</v>
          </cell>
          <cell r="D185" t="str">
            <v>M3</v>
          </cell>
          <cell r="E185">
            <v>0</v>
          </cell>
          <cell r="F185">
            <v>0</v>
          </cell>
          <cell r="G185">
            <v>0</v>
          </cell>
          <cell r="H185">
            <v>0</v>
          </cell>
          <cell r="I185">
            <v>0</v>
          </cell>
          <cell r="J185">
            <v>0</v>
          </cell>
          <cell r="K185">
            <v>0</v>
          </cell>
          <cell r="L185">
            <v>0</v>
          </cell>
        </row>
        <row r="186">
          <cell r="A186" t="str">
            <v>레미콘타설(소형구조물)</v>
          </cell>
          <cell r="C186">
            <v>0.109</v>
          </cell>
          <cell r="D186" t="str">
            <v>㎥</v>
          </cell>
          <cell r="E186">
            <v>33719</v>
          </cell>
          <cell r="F186">
            <v>3675</v>
          </cell>
          <cell r="G186">
            <v>0</v>
          </cell>
          <cell r="H186">
            <v>0</v>
          </cell>
          <cell r="I186">
            <v>33719</v>
          </cell>
          <cell r="J186">
            <v>3675</v>
          </cell>
          <cell r="K186">
            <v>0</v>
          </cell>
          <cell r="L186">
            <v>0</v>
          </cell>
          <cell r="M186" t="str">
            <v>N.82</v>
          </cell>
        </row>
        <row r="187">
          <cell r="A187" t="str">
            <v>거푸집 (합판)</v>
          </cell>
          <cell r="B187" t="str">
            <v>6회</v>
          </cell>
          <cell r="C187">
            <v>0.93700000000000006</v>
          </cell>
          <cell r="D187" t="str">
            <v>㎡</v>
          </cell>
          <cell r="E187">
            <v>13825</v>
          </cell>
          <cell r="F187">
            <v>12953</v>
          </cell>
          <cell r="G187">
            <v>4430</v>
          </cell>
          <cell r="H187">
            <v>4150</v>
          </cell>
          <cell r="I187">
            <v>9395</v>
          </cell>
          <cell r="J187">
            <v>8803</v>
          </cell>
          <cell r="K187">
            <v>0</v>
          </cell>
          <cell r="L187">
            <v>0</v>
          </cell>
          <cell r="M187" t="str">
            <v>N.80</v>
          </cell>
        </row>
        <row r="188">
          <cell r="A188" t="str">
            <v>이형철근</v>
          </cell>
          <cell r="B188" t="str">
            <v>D13M/M 0.995KG/M</v>
          </cell>
          <cell r="C188">
            <v>5.1239999999999997</v>
          </cell>
          <cell r="D188" t="str">
            <v>KG</v>
          </cell>
          <cell r="E188">
            <v>0</v>
          </cell>
          <cell r="F188">
            <v>0</v>
          </cell>
          <cell r="G188">
            <v>0</v>
          </cell>
          <cell r="H188">
            <v>0</v>
          </cell>
          <cell r="I188">
            <v>0</v>
          </cell>
          <cell r="J188">
            <v>0</v>
          </cell>
          <cell r="K188">
            <v>0</v>
          </cell>
          <cell r="L188">
            <v>0</v>
          </cell>
        </row>
        <row r="189">
          <cell r="A189" t="str">
            <v>철근가공및조립</v>
          </cell>
          <cell r="B189" t="str">
            <v>간단</v>
          </cell>
          <cell r="C189">
            <v>4.0000000000000001E-3</v>
          </cell>
          <cell r="D189" t="str">
            <v>TON</v>
          </cell>
          <cell r="E189">
            <v>257665</v>
          </cell>
          <cell r="F189">
            <v>1029</v>
          </cell>
          <cell r="G189">
            <v>2708</v>
          </cell>
          <cell r="H189">
            <v>10</v>
          </cell>
          <cell r="I189">
            <v>254957</v>
          </cell>
          <cell r="J189">
            <v>1019</v>
          </cell>
          <cell r="K189">
            <v>0</v>
          </cell>
          <cell r="L189">
            <v>0</v>
          </cell>
          <cell r="M189" t="str">
            <v>N.84</v>
          </cell>
        </row>
        <row r="190">
          <cell r="A190" t="str">
            <v>시멘트액체방수(2차)</v>
          </cell>
          <cell r="C190">
            <v>0.51</v>
          </cell>
          <cell r="D190" t="str">
            <v>㎡</v>
          </cell>
          <cell r="E190">
            <v>10922</v>
          </cell>
          <cell r="F190">
            <v>5569</v>
          </cell>
          <cell r="G190">
            <v>1990</v>
          </cell>
          <cell r="H190">
            <v>1014</v>
          </cell>
          <cell r="I190">
            <v>8932</v>
          </cell>
          <cell r="J190">
            <v>4555</v>
          </cell>
          <cell r="K190">
            <v>0</v>
          </cell>
          <cell r="L190">
            <v>0</v>
          </cell>
          <cell r="M190" t="str">
            <v>N.85</v>
          </cell>
        </row>
        <row r="191">
          <cell r="A191" t="str">
            <v>붙임몰탈</v>
          </cell>
          <cell r="B191" t="str">
            <v>인력,1:3</v>
          </cell>
          <cell r="C191">
            <v>0.02</v>
          </cell>
          <cell r="D191" t="str">
            <v>㎥</v>
          </cell>
          <cell r="E191">
            <v>57561</v>
          </cell>
          <cell r="F191">
            <v>1150</v>
          </cell>
          <cell r="G191">
            <v>12100</v>
          </cell>
          <cell r="H191">
            <v>242</v>
          </cell>
          <cell r="I191">
            <v>40922</v>
          </cell>
          <cell r="J191">
            <v>818</v>
          </cell>
          <cell r="K191">
            <v>4539</v>
          </cell>
          <cell r="L191">
            <v>90</v>
          </cell>
          <cell r="M191" t="str">
            <v>N.86</v>
          </cell>
        </row>
        <row r="192">
          <cell r="A192" t="str">
            <v>보호몰탈(벽체)</v>
          </cell>
          <cell r="B192" t="str">
            <v>T=24M/M</v>
          </cell>
          <cell r="C192">
            <v>0.51</v>
          </cell>
          <cell r="D192" t="str">
            <v>M2</v>
          </cell>
          <cell r="E192">
            <v>2350</v>
          </cell>
          <cell r="F192">
            <v>1198</v>
          </cell>
          <cell r="G192">
            <v>69</v>
          </cell>
          <cell r="H192">
            <v>35</v>
          </cell>
          <cell r="I192">
            <v>2281</v>
          </cell>
          <cell r="J192">
            <v>1163</v>
          </cell>
          <cell r="K192">
            <v>0</v>
          </cell>
          <cell r="L192">
            <v>0</v>
          </cell>
          <cell r="M192" t="str">
            <v>N.89</v>
          </cell>
        </row>
        <row r="193">
          <cell r="A193" t="str">
            <v>점토벽돌</v>
          </cell>
          <cell r="B193" t="str">
            <v>190×90×T57</v>
          </cell>
          <cell r="C193">
            <v>36</v>
          </cell>
          <cell r="D193" t="str">
            <v>매</v>
          </cell>
          <cell r="E193">
            <v>0</v>
          </cell>
          <cell r="F193">
            <v>0</v>
          </cell>
          <cell r="G193">
            <v>0</v>
          </cell>
          <cell r="H193">
            <v>0</v>
          </cell>
          <cell r="I193">
            <v>0</v>
          </cell>
          <cell r="J193">
            <v>0</v>
          </cell>
          <cell r="K193">
            <v>0</v>
          </cell>
          <cell r="L193">
            <v>0</v>
          </cell>
        </row>
        <row r="194">
          <cell r="A194" t="str">
            <v>점토벽돌치장쌓기</v>
          </cell>
          <cell r="B194" t="str">
            <v>0.5B</v>
          </cell>
          <cell r="C194">
            <v>0.26800000000000002</v>
          </cell>
          <cell r="D194" t="str">
            <v>㎡</v>
          </cell>
          <cell r="E194">
            <v>22368</v>
          </cell>
          <cell r="F194">
            <v>5994</v>
          </cell>
          <cell r="G194">
            <v>0</v>
          </cell>
          <cell r="H194">
            <v>0</v>
          </cell>
          <cell r="I194">
            <v>22368</v>
          </cell>
          <cell r="J194">
            <v>5994</v>
          </cell>
          <cell r="K194">
            <v>0</v>
          </cell>
          <cell r="L194">
            <v>0</v>
          </cell>
          <cell r="M194" t="str">
            <v>N.83</v>
          </cell>
        </row>
        <row r="195">
          <cell r="A195" t="str">
            <v>점토벽돌평깔기</v>
          </cell>
          <cell r="C195">
            <v>0.28999999999999998</v>
          </cell>
          <cell r="D195" t="str">
            <v>㎡</v>
          </cell>
          <cell r="E195">
            <v>5499</v>
          </cell>
          <cell r="F195">
            <v>1594</v>
          </cell>
          <cell r="G195">
            <v>0</v>
          </cell>
          <cell r="H195">
            <v>0</v>
          </cell>
          <cell r="I195">
            <v>5499</v>
          </cell>
          <cell r="J195">
            <v>1594</v>
          </cell>
          <cell r="K195">
            <v>0</v>
          </cell>
          <cell r="L195">
            <v>0</v>
          </cell>
          <cell r="M195" t="str">
            <v>N.75</v>
          </cell>
        </row>
        <row r="196">
          <cell r="A196" t="str">
            <v>계</v>
          </cell>
          <cell r="F196">
            <v>34810</v>
          </cell>
          <cell r="H196">
            <v>6152</v>
          </cell>
          <cell r="J196">
            <v>28353</v>
          </cell>
          <cell r="L196">
            <v>305</v>
          </cell>
        </row>
        <row r="202">
          <cell r="A202" t="str">
            <v>No.17호표 플랜터B</v>
          </cell>
          <cell r="B202" t="str">
            <v>H600</v>
          </cell>
          <cell r="C202">
            <v>1</v>
          </cell>
          <cell r="D202" t="str">
            <v>M</v>
          </cell>
          <cell r="M202" t="str">
            <v>PPG02</v>
          </cell>
        </row>
        <row r="203">
          <cell r="A203" t="str">
            <v>잡석다짐(기계+인력)</v>
          </cell>
          <cell r="B203" t="str">
            <v>로라+인력</v>
          </cell>
          <cell r="C203">
            <v>9.2999999999999999E-2</v>
          </cell>
          <cell r="D203" t="str">
            <v>㎥</v>
          </cell>
          <cell r="E203">
            <v>10469</v>
          </cell>
          <cell r="F203">
            <v>972</v>
          </cell>
          <cell r="G203">
            <v>8354</v>
          </cell>
          <cell r="H203">
            <v>776</v>
          </cell>
          <cell r="I203">
            <v>1509</v>
          </cell>
          <cell r="J203">
            <v>140</v>
          </cell>
          <cell r="K203">
            <v>606</v>
          </cell>
          <cell r="L203">
            <v>56</v>
          </cell>
          <cell r="M203" t="str">
            <v>N.73</v>
          </cell>
        </row>
        <row r="204">
          <cell r="A204" t="str">
            <v>레미콘</v>
          </cell>
          <cell r="B204" t="str">
            <v>관급(40x160x8)</v>
          </cell>
          <cell r="C204">
            <v>3.1E-2</v>
          </cell>
          <cell r="D204" t="str">
            <v>M3</v>
          </cell>
          <cell r="E204">
            <v>0</v>
          </cell>
          <cell r="F204">
            <v>0</v>
          </cell>
          <cell r="G204">
            <v>0</v>
          </cell>
          <cell r="H204">
            <v>0</v>
          </cell>
          <cell r="I204">
            <v>0</v>
          </cell>
          <cell r="J204">
            <v>0</v>
          </cell>
          <cell r="K204">
            <v>0</v>
          </cell>
          <cell r="L204">
            <v>0</v>
          </cell>
        </row>
        <row r="205">
          <cell r="A205" t="str">
            <v>레미콘</v>
          </cell>
          <cell r="B205" t="str">
            <v>관급(25x180x8)</v>
          </cell>
          <cell r="C205">
            <v>0.16300000000000001</v>
          </cell>
          <cell r="D205" t="str">
            <v>M3</v>
          </cell>
          <cell r="E205">
            <v>0</v>
          </cell>
          <cell r="F205">
            <v>0</v>
          </cell>
          <cell r="G205">
            <v>0</v>
          </cell>
          <cell r="H205">
            <v>0</v>
          </cell>
          <cell r="I205">
            <v>0</v>
          </cell>
          <cell r="J205">
            <v>0</v>
          </cell>
          <cell r="K205">
            <v>0</v>
          </cell>
          <cell r="L205">
            <v>0</v>
          </cell>
        </row>
        <row r="206">
          <cell r="A206" t="str">
            <v>레미콘타설(소형구조물)</v>
          </cell>
          <cell r="C206">
            <v>0.192</v>
          </cell>
          <cell r="D206" t="str">
            <v>㎥</v>
          </cell>
          <cell r="E206">
            <v>33719</v>
          </cell>
          <cell r="F206">
            <v>6474</v>
          </cell>
          <cell r="G206">
            <v>0</v>
          </cell>
          <cell r="H206">
            <v>0</v>
          </cell>
          <cell r="I206">
            <v>33719</v>
          </cell>
          <cell r="J206">
            <v>6474</v>
          </cell>
          <cell r="K206">
            <v>0</v>
          </cell>
          <cell r="L206">
            <v>0</v>
          </cell>
          <cell r="M206" t="str">
            <v>N.82</v>
          </cell>
        </row>
        <row r="207">
          <cell r="A207" t="str">
            <v>거푸집 (합판)</v>
          </cell>
          <cell r="B207" t="str">
            <v>6회</v>
          </cell>
          <cell r="C207">
            <v>1.57</v>
          </cell>
          <cell r="D207" t="str">
            <v>㎡</v>
          </cell>
          <cell r="E207">
            <v>13825</v>
          </cell>
          <cell r="F207">
            <v>21705</v>
          </cell>
          <cell r="G207">
            <v>4430</v>
          </cell>
          <cell r="H207">
            <v>6955</v>
          </cell>
          <cell r="I207">
            <v>9395</v>
          </cell>
          <cell r="J207">
            <v>14750</v>
          </cell>
          <cell r="K207">
            <v>0</v>
          </cell>
          <cell r="L207">
            <v>0</v>
          </cell>
          <cell r="M207" t="str">
            <v>N.80</v>
          </cell>
        </row>
        <row r="208">
          <cell r="A208" t="str">
            <v>이형철근</v>
          </cell>
          <cell r="B208" t="str">
            <v>관급, D13</v>
          </cell>
          <cell r="C208">
            <v>9.5820000000000007</v>
          </cell>
          <cell r="D208" t="str">
            <v>KG</v>
          </cell>
          <cell r="E208">
            <v>0</v>
          </cell>
          <cell r="F208">
            <v>0</v>
          </cell>
          <cell r="G208">
            <v>0</v>
          </cell>
          <cell r="H208">
            <v>0</v>
          </cell>
          <cell r="I208">
            <v>0</v>
          </cell>
          <cell r="J208">
            <v>0</v>
          </cell>
          <cell r="K208">
            <v>0</v>
          </cell>
          <cell r="L208">
            <v>0</v>
          </cell>
        </row>
        <row r="209">
          <cell r="A209" t="str">
            <v>철근가공및조립</v>
          </cell>
          <cell r="B209" t="str">
            <v>간단</v>
          </cell>
          <cell r="C209">
            <v>8.9999999999999993E-3</v>
          </cell>
          <cell r="D209" t="str">
            <v>TON</v>
          </cell>
          <cell r="E209">
            <v>257665</v>
          </cell>
          <cell r="F209">
            <v>2318</v>
          </cell>
          <cell r="G209">
            <v>2708</v>
          </cell>
          <cell r="H209">
            <v>24</v>
          </cell>
          <cell r="I209">
            <v>254957</v>
          </cell>
          <cell r="J209">
            <v>2294</v>
          </cell>
          <cell r="K209">
            <v>0</v>
          </cell>
          <cell r="L209">
            <v>0</v>
          </cell>
          <cell r="M209" t="str">
            <v>N.84</v>
          </cell>
        </row>
        <row r="210">
          <cell r="A210" t="str">
            <v>고재대</v>
          </cell>
          <cell r="B210" t="str">
            <v>철재</v>
          </cell>
          <cell r="C210">
            <v>0.27900000000000003</v>
          </cell>
          <cell r="D210" t="str">
            <v>KG</v>
          </cell>
          <cell r="E210">
            <v>-75</v>
          </cell>
          <cell r="F210">
            <v>-20</v>
          </cell>
          <cell r="G210">
            <v>-75</v>
          </cell>
          <cell r="H210">
            <v>-20</v>
          </cell>
          <cell r="I210">
            <v>0</v>
          </cell>
          <cell r="J210">
            <v>0</v>
          </cell>
          <cell r="K210">
            <v>0</v>
          </cell>
          <cell r="L210">
            <v>0</v>
          </cell>
        </row>
        <row r="211">
          <cell r="A211" t="str">
            <v>시멘트액체방수(2차)</v>
          </cell>
          <cell r="C211">
            <v>0.95</v>
          </cell>
          <cell r="D211" t="str">
            <v>㎡</v>
          </cell>
          <cell r="E211">
            <v>10922</v>
          </cell>
          <cell r="F211">
            <v>10375</v>
          </cell>
          <cell r="G211">
            <v>1990</v>
          </cell>
          <cell r="H211">
            <v>1890</v>
          </cell>
          <cell r="I211">
            <v>8932</v>
          </cell>
          <cell r="J211">
            <v>8485</v>
          </cell>
          <cell r="K211">
            <v>0</v>
          </cell>
          <cell r="L211">
            <v>0</v>
          </cell>
          <cell r="M211" t="str">
            <v>N.85</v>
          </cell>
        </row>
        <row r="212">
          <cell r="A212" t="str">
            <v>붙임몰탈</v>
          </cell>
          <cell r="B212" t="str">
            <v>인력,1:3</v>
          </cell>
          <cell r="C212">
            <v>0.03</v>
          </cell>
          <cell r="D212" t="str">
            <v>㎥</v>
          </cell>
          <cell r="E212">
            <v>57561</v>
          </cell>
          <cell r="F212">
            <v>1726</v>
          </cell>
          <cell r="G212">
            <v>12100</v>
          </cell>
          <cell r="H212">
            <v>363</v>
          </cell>
          <cell r="I212">
            <v>40922</v>
          </cell>
          <cell r="J212">
            <v>1227</v>
          </cell>
          <cell r="K212">
            <v>4539</v>
          </cell>
          <cell r="L212">
            <v>136</v>
          </cell>
          <cell r="M212" t="str">
            <v>N.86</v>
          </cell>
        </row>
        <row r="213">
          <cell r="A213" t="str">
            <v>보호몰탈(벽체)</v>
          </cell>
          <cell r="B213" t="str">
            <v>T=24M/M</v>
          </cell>
          <cell r="C213">
            <v>0.95</v>
          </cell>
          <cell r="D213" t="str">
            <v>M2</v>
          </cell>
          <cell r="E213">
            <v>2350</v>
          </cell>
          <cell r="F213">
            <v>2231</v>
          </cell>
          <cell r="G213">
            <v>69</v>
          </cell>
          <cell r="H213">
            <v>65</v>
          </cell>
          <cell r="I213">
            <v>2281</v>
          </cell>
          <cell r="J213">
            <v>2166</v>
          </cell>
          <cell r="K213">
            <v>0</v>
          </cell>
          <cell r="L213">
            <v>0</v>
          </cell>
          <cell r="M213" t="str">
            <v>N.89</v>
          </cell>
        </row>
        <row r="214">
          <cell r="A214" t="str">
            <v>점토벽돌치장쌓기</v>
          </cell>
          <cell r="B214" t="str">
            <v>0.5B</v>
          </cell>
          <cell r="C214">
            <v>0.60299999999999998</v>
          </cell>
          <cell r="D214" t="str">
            <v>㎡</v>
          </cell>
          <cell r="E214">
            <v>22368</v>
          </cell>
          <cell r="F214">
            <v>13487</v>
          </cell>
          <cell r="G214">
            <v>0</v>
          </cell>
          <cell r="H214">
            <v>0</v>
          </cell>
          <cell r="I214">
            <v>22368</v>
          </cell>
          <cell r="J214">
            <v>13487</v>
          </cell>
          <cell r="K214">
            <v>0</v>
          </cell>
          <cell r="L214">
            <v>0</v>
          </cell>
          <cell r="M214" t="str">
            <v>N.83</v>
          </cell>
        </row>
        <row r="215">
          <cell r="A215" t="str">
            <v>점토벽돌평깔기</v>
          </cell>
          <cell r="C215">
            <v>0.28999999999999998</v>
          </cell>
          <cell r="D215" t="str">
            <v>㎡</v>
          </cell>
          <cell r="E215">
            <v>5499</v>
          </cell>
          <cell r="F215">
            <v>1594</v>
          </cell>
          <cell r="G215">
            <v>0</v>
          </cell>
          <cell r="H215">
            <v>0</v>
          </cell>
          <cell r="I215">
            <v>5499</v>
          </cell>
          <cell r="J215">
            <v>1594</v>
          </cell>
          <cell r="K215">
            <v>0</v>
          </cell>
          <cell r="L215">
            <v>0</v>
          </cell>
          <cell r="M215" t="str">
            <v>N.75</v>
          </cell>
        </row>
        <row r="216">
          <cell r="A216" t="str">
            <v>점토벽돌</v>
          </cell>
          <cell r="B216" t="str">
            <v>190×90×T57</v>
          </cell>
          <cell r="C216">
            <v>61</v>
          </cell>
          <cell r="D216" t="str">
            <v>매</v>
          </cell>
          <cell r="E216">
            <v>0</v>
          </cell>
          <cell r="F216">
            <v>0</v>
          </cell>
          <cell r="G216">
            <v>0</v>
          </cell>
          <cell r="H216">
            <v>0</v>
          </cell>
          <cell r="I216">
            <v>0</v>
          </cell>
          <cell r="J216">
            <v>0</v>
          </cell>
          <cell r="K216">
            <v>0</v>
          </cell>
          <cell r="L216">
            <v>0</v>
          </cell>
        </row>
        <row r="217">
          <cell r="A217" t="str">
            <v>계</v>
          </cell>
          <cell r="F217">
            <v>60862</v>
          </cell>
          <cell r="H217">
            <v>10053</v>
          </cell>
          <cell r="J217">
            <v>50617</v>
          </cell>
          <cell r="L217">
            <v>192</v>
          </cell>
        </row>
        <row r="225">
          <cell r="A225" t="str">
            <v>No.18호표 플랜터C</v>
          </cell>
          <cell r="B225" t="str">
            <v>H750</v>
          </cell>
          <cell r="C225">
            <v>1</v>
          </cell>
          <cell r="D225" t="str">
            <v>M</v>
          </cell>
          <cell r="M225" t="str">
            <v>PPG03</v>
          </cell>
        </row>
        <row r="226">
          <cell r="A226" t="str">
            <v>잡석다짐(기계+인력)</v>
          </cell>
          <cell r="B226" t="str">
            <v>로라+인력</v>
          </cell>
          <cell r="C226">
            <v>9.2999999999999999E-2</v>
          </cell>
          <cell r="D226" t="str">
            <v>㎥</v>
          </cell>
          <cell r="E226">
            <v>10469</v>
          </cell>
          <cell r="F226">
            <v>972</v>
          </cell>
          <cell r="G226">
            <v>8354</v>
          </cell>
          <cell r="H226">
            <v>776</v>
          </cell>
          <cell r="I226">
            <v>1509</v>
          </cell>
          <cell r="J226">
            <v>140</v>
          </cell>
          <cell r="K226">
            <v>606</v>
          </cell>
          <cell r="L226">
            <v>56</v>
          </cell>
          <cell r="M226" t="str">
            <v>N.73</v>
          </cell>
        </row>
        <row r="227">
          <cell r="A227" t="str">
            <v>레미콘</v>
          </cell>
          <cell r="B227" t="str">
            <v>관급(40x160x8)</v>
          </cell>
          <cell r="C227">
            <v>3.1E-2</v>
          </cell>
          <cell r="D227" t="str">
            <v>M3</v>
          </cell>
          <cell r="E227">
            <v>0</v>
          </cell>
          <cell r="F227">
            <v>0</v>
          </cell>
          <cell r="G227">
            <v>0</v>
          </cell>
          <cell r="H227">
            <v>0</v>
          </cell>
          <cell r="I227">
            <v>0</v>
          </cell>
          <cell r="J227">
            <v>0</v>
          </cell>
          <cell r="K227">
            <v>0</v>
          </cell>
          <cell r="L227">
            <v>0</v>
          </cell>
        </row>
        <row r="228">
          <cell r="A228" t="str">
            <v>레미콘</v>
          </cell>
          <cell r="B228" t="str">
            <v>관급(25x180x8)</v>
          </cell>
          <cell r="C228">
            <v>0.188</v>
          </cell>
          <cell r="D228" t="str">
            <v>M3</v>
          </cell>
          <cell r="E228">
            <v>0</v>
          </cell>
          <cell r="F228">
            <v>0</v>
          </cell>
          <cell r="G228">
            <v>0</v>
          </cell>
          <cell r="H228">
            <v>0</v>
          </cell>
          <cell r="I228">
            <v>0</v>
          </cell>
          <cell r="J228">
            <v>0</v>
          </cell>
          <cell r="K228">
            <v>0</v>
          </cell>
          <cell r="L228">
            <v>0</v>
          </cell>
        </row>
        <row r="229">
          <cell r="A229" t="str">
            <v>레미콘타설(소형구조물)</v>
          </cell>
          <cell r="C229">
            <v>0.217</v>
          </cell>
          <cell r="D229" t="str">
            <v>㎥</v>
          </cell>
          <cell r="E229">
            <v>33719</v>
          </cell>
          <cell r="F229">
            <v>7317</v>
          </cell>
          <cell r="G229">
            <v>0</v>
          </cell>
          <cell r="H229">
            <v>0</v>
          </cell>
          <cell r="I229">
            <v>33719</v>
          </cell>
          <cell r="J229">
            <v>7317</v>
          </cell>
          <cell r="K229">
            <v>0</v>
          </cell>
          <cell r="L229">
            <v>0</v>
          </cell>
          <cell r="M229" t="str">
            <v>N.82</v>
          </cell>
        </row>
        <row r="230">
          <cell r="A230" t="str">
            <v>거푸집 (합판)</v>
          </cell>
          <cell r="B230" t="str">
            <v>6회</v>
          </cell>
          <cell r="C230">
            <v>2.0840000000000001</v>
          </cell>
          <cell r="D230" t="str">
            <v>㎡</v>
          </cell>
          <cell r="E230">
            <v>13825</v>
          </cell>
          <cell r="F230">
            <v>28811</v>
          </cell>
          <cell r="G230">
            <v>4430</v>
          </cell>
          <cell r="H230">
            <v>9232</v>
          </cell>
          <cell r="I230">
            <v>9395</v>
          </cell>
          <cell r="J230">
            <v>19579</v>
          </cell>
          <cell r="K230">
            <v>0</v>
          </cell>
          <cell r="L230">
            <v>0</v>
          </cell>
          <cell r="M230" t="str">
            <v>N.80</v>
          </cell>
        </row>
        <row r="231">
          <cell r="A231" t="str">
            <v>이형철근</v>
          </cell>
          <cell r="B231" t="str">
            <v>관급, D13</v>
          </cell>
          <cell r="C231">
            <v>11.375</v>
          </cell>
          <cell r="D231" t="str">
            <v>KG</v>
          </cell>
          <cell r="E231">
            <v>0</v>
          </cell>
          <cell r="F231">
            <v>0</v>
          </cell>
          <cell r="G231">
            <v>0</v>
          </cell>
          <cell r="H231">
            <v>0</v>
          </cell>
          <cell r="I231">
            <v>0</v>
          </cell>
          <cell r="J231">
            <v>0</v>
          </cell>
          <cell r="K231">
            <v>0</v>
          </cell>
          <cell r="L231">
            <v>0</v>
          </cell>
        </row>
        <row r="232">
          <cell r="A232" t="str">
            <v>철근가공및조립</v>
          </cell>
          <cell r="B232" t="str">
            <v>간단</v>
          </cell>
          <cell r="C232">
            <v>1.0999999999999999E-2</v>
          </cell>
          <cell r="D232" t="str">
            <v>TON</v>
          </cell>
          <cell r="E232">
            <v>257665</v>
          </cell>
          <cell r="F232">
            <v>2833</v>
          </cell>
          <cell r="G232">
            <v>2708</v>
          </cell>
          <cell r="H232">
            <v>29</v>
          </cell>
          <cell r="I232">
            <v>254957</v>
          </cell>
          <cell r="J232">
            <v>2804</v>
          </cell>
          <cell r="K232">
            <v>0</v>
          </cell>
          <cell r="L232">
            <v>0</v>
          </cell>
          <cell r="M232" t="str">
            <v>N.84</v>
          </cell>
        </row>
        <row r="233">
          <cell r="A233" t="str">
            <v>고재대</v>
          </cell>
          <cell r="B233" t="str">
            <v>철재</v>
          </cell>
          <cell r="C233">
            <v>0.33100000000000002</v>
          </cell>
          <cell r="D233" t="str">
            <v>KG</v>
          </cell>
          <cell r="E233">
            <v>-75</v>
          </cell>
          <cell r="F233">
            <v>-24</v>
          </cell>
          <cell r="G233">
            <v>-75</v>
          </cell>
          <cell r="H233">
            <v>-24</v>
          </cell>
          <cell r="I233">
            <v>0</v>
          </cell>
          <cell r="J233">
            <v>0</v>
          </cell>
          <cell r="K233">
            <v>0</v>
          </cell>
          <cell r="L233">
            <v>0</v>
          </cell>
        </row>
        <row r="234">
          <cell r="A234" t="str">
            <v>붙임몰탈</v>
          </cell>
          <cell r="B234" t="str">
            <v>인력,1:3</v>
          </cell>
          <cell r="C234">
            <v>0.03</v>
          </cell>
          <cell r="D234" t="str">
            <v>㎥</v>
          </cell>
          <cell r="E234">
            <v>57561</v>
          </cell>
          <cell r="F234">
            <v>1726</v>
          </cell>
          <cell r="G234">
            <v>12100</v>
          </cell>
          <cell r="H234">
            <v>363</v>
          </cell>
          <cell r="I234">
            <v>40922</v>
          </cell>
          <cell r="J234">
            <v>1227</v>
          </cell>
          <cell r="K234">
            <v>4539</v>
          </cell>
          <cell r="L234">
            <v>136</v>
          </cell>
          <cell r="M234" t="str">
            <v>N.86</v>
          </cell>
        </row>
        <row r="235">
          <cell r="A235" t="str">
            <v>시멘트액체방수(2차)</v>
          </cell>
          <cell r="C235">
            <v>1.1000000000000001</v>
          </cell>
          <cell r="D235" t="str">
            <v>㎡</v>
          </cell>
          <cell r="E235">
            <v>10922</v>
          </cell>
          <cell r="F235">
            <v>12014</v>
          </cell>
          <cell r="G235">
            <v>1990</v>
          </cell>
          <cell r="H235">
            <v>2189</v>
          </cell>
          <cell r="I235">
            <v>8932</v>
          </cell>
          <cell r="J235">
            <v>9825</v>
          </cell>
          <cell r="K235">
            <v>0</v>
          </cell>
          <cell r="L235">
            <v>0</v>
          </cell>
          <cell r="M235" t="str">
            <v>N.85</v>
          </cell>
        </row>
        <row r="236">
          <cell r="A236" t="str">
            <v>보호몰탈(벽체)</v>
          </cell>
          <cell r="B236" t="str">
            <v>T=24M/M</v>
          </cell>
          <cell r="C236">
            <v>1.1000000000000001</v>
          </cell>
          <cell r="D236" t="str">
            <v>M2</v>
          </cell>
          <cell r="E236">
            <v>2350</v>
          </cell>
          <cell r="F236">
            <v>2584</v>
          </cell>
          <cell r="G236">
            <v>69</v>
          </cell>
          <cell r="H236">
            <v>75</v>
          </cell>
          <cell r="I236">
            <v>2281</v>
          </cell>
          <cell r="J236">
            <v>2509</v>
          </cell>
          <cell r="K236">
            <v>0</v>
          </cell>
          <cell r="L236">
            <v>0</v>
          </cell>
          <cell r="M236" t="str">
            <v>N.89</v>
          </cell>
        </row>
        <row r="237">
          <cell r="A237" t="str">
            <v>점토벽돌</v>
          </cell>
          <cell r="B237" t="str">
            <v>190×90×T57</v>
          </cell>
          <cell r="C237">
            <v>71</v>
          </cell>
          <cell r="D237" t="str">
            <v>매</v>
          </cell>
          <cell r="E237">
            <v>0</v>
          </cell>
          <cell r="F237">
            <v>0</v>
          </cell>
          <cell r="G237">
            <v>0</v>
          </cell>
          <cell r="H237">
            <v>0</v>
          </cell>
          <cell r="I237">
            <v>0</v>
          </cell>
          <cell r="J237">
            <v>0</v>
          </cell>
          <cell r="K237">
            <v>0</v>
          </cell>
          <cell r="L237">
            <v>0</v>
          </cell>
        </row>
        <row r="238">
          <cell r="A238" t="str">
            <v>점토벽돌치장쌓기</v>
          </cell>
          <cell r="B238" t="str">
            <v>0.5B</v>
          </cell>
          <cell r="C238">
            <v>0.73699999999999999</v>
          </cell>
          <cell r="D238" t="str">
            <v>㎡</v>
          </cell>
          <cell r="E238">
            <v>22368</v>
          </cell>
          <cell r="F238">
            <v>16485</v>
          </cell>
          <cell r="G238">
            <v>0</v>
          </cell>
          <cell r="H238">
            <v>0</v>
          </cell>
          <cell r="I238">
            <v>22368</v>
          </cell>
          <cell r="J238">
            <v>16485</v>
          </cell>
          <cell r="K238">
            <v>0</v>
          </cell>
          <cell r="L238">
            <v>0</v>
          </cell>
          <cell r="M238" t="str">
            <v>N.83</v>
          </cell>
        </row>
        <row r="239">
          <cell r="A239" t="str">
            <v>점토벽돌평깔기</v>
          </cell>
          <cell r="C239">
            <v>0.28999999999999998</v>
          </cell>
          <cell r="D239" t="str">
            <v>㎡</v>
          </cell>
          <cell r="E239">
            <v>5499</v>
          </cell>
          <cell r="F239">
            <v>1594</v>
          </cell>
          <cell r="G239">
            <v>0</v>
          </cell>
          <cell r="H239">
            <v>0</v>
          </cell>
          <cell r="I239">
            <v>5499</v>
          </cell>
          <cell r="J239">
            <v>1594</v>
          </cell>
          <cell r="K239">
            <v>0</v>
          </cell>
          <cell r="L239">
            <v>0</v>
          </cell>
          <cell r="M239" t="str">
            <v>N.75</v>
          </cell>
        </row>
        <row r="240">
          <cell r="A240" t="str">
            <v>계</v>
          </cell>
          <cell r="F240">
            <v>74312</v>
          </cell>
          <cell r="H240">
            <v>12640</v>
          </cell>
          <cell r="J240">
            <v>61480</v>
          </cell>
          <cell r="L240">
            <v>192</v>
          </cell>
        </row>
        <row r="248">
          <cell r="A248" t="str">
            <v>No.19호표 플랜터D</v>
          </cell>
          <cell r="C248">
            <v>1</v>
          </cell>
          <cell r="D248" t="str">
            <v>식</v>
          </cell>
          <cell r="M248" t="str">
            <v>PPG04</v>
          </cell>
        </row>
        <row r="249">
          <cell r="A249" t="str">
            <v>■ D1-D1'</v>
          </cell>
          <cell r="C249">
            <v>0</v>
          </cell>
          <cell r="E249">
            <v>0</v>
          </cell>
          <cell r="F249">
            <v>0</v>
          </cell>
          <cell r="G249">
            <v>0</v>
          </cell>
          <cell r="H249">
            <v>0</v>
          </cell>
          <cell r="I249">
            <v>0</v>
          </cell>
          <cell r="J249">
            <v>0</v>
          </cell>
          <cell r="K249">
            <v>0</v>
          </cell>
          <cell r="L249">
            <v>0</v>
          </cell>
        </row>
        <row r="250">
          <cell r="A250" t="str">
            <v>터파기</v>
          </cell>
          <cell r="B250" t="str">
            <v>백호우0.4㎥</v>
          </cell>
          <cell r="C250">
            <v>11.917</v>
          </cell>
          <cell r="D250" t="str">
            <v>㎥</v>
          </cell>
          <cell r="E250">
            <v>1331</v>
          </cell>
          <cell r="F250">
            <v>15860</v>
          </cell>
          <cell r="G250">
            <v>243</v>
          </cell>
          <cell r="H250">
            <v>2895</v>
          </cell>
          <cell r="I250">
            <v>686</v>
          </cell>
          <cell r="J250">
            <v>8175</v>
          </cell>
          <cell r="K250">
            <v>402</v>
          </cell>
          <cell r="L250">
            <v>4790</v>
          </cell>
          <cell r="M250" t="str">
            <v>#.2</v>
          </cell>
        </row>
        <row r="251">
          <cell r="A251" t="str">
            <v>잔토처리(토사)</v>
          </cell>
          <cell r="B251" t="str">
            <v>B.H 0.4M3</v>
          </cell>
          <cell r="C251">
            <v>4.0629999999999997</v>
          </cell>
          <cell r="D251" t="str">
            <v>M3</v>
          </cell>
          <cell r="E251">
            <v>837</v>
          </cell>
          <cell r="F251">
            <v>3399</v>
          </cell>
          <cell r="G251">
            <v>153</v>
          </cell>
          <cell r="H251">
            <v>621</v>
          </cell>
          <cell r="I251">
            <v>431</v>
          </cell>
          <cell r="J251">
            <v>1751</v>
          </cell>
          <cell r="K251">
            <v>253</v>
          </cell>
          <cell r="L251">
            <v>1027</v>
          </cell>
          <cell r="M251" t="str">
            <v>#.4</v>
          </cell>
        </row>
        <row r="252">
          <cell r="A252" t="str">
            <v>기계되메우기및다짐</v>
          </cell>
          <cell r="B252" t="str">
            <v>인력+기계</v>
          </cell>
          <cell r="C252">
            <v>7.8540000000000001</v>
          </cell>
          <cell r="D252" t="str">
            <v>㎥</v>
          </cell>
          <cell r="E252">
            <v>3367</v>
          </cell>
          <cell r="F252">
            <v>26443</v>
          </cell>
          <cell r="G252">
            <v>285</v>
          </cell>
          <cell r="H252">
            <v>2238</v>
          </cell>
          <cell r="I252">
            <v>2758</v>
          </cell>
          <cell r="J252">
            <v>21661</v>
          </cell>
          <cell r="K252">
            <v>324</v>
          </cell>
          <cell r="L252">
            <v>2544</v>
          </cell>
          <cell r="M252" t="str">
            <v>#.6</v>
          </cell>
        </row>
        <row r="253">
          <cell r="A253" t="str">
            <v>잡석다짐(기계+인력)</v>
          </cell>
          <cell r="B253" t="str">
            <v>로라+인력</v>
          </cell>
          <cell r="C253">
            <v>2.1560000000000001</v>
          </cell>
          <cell r="D253" t="str">
            <v>㎥</v>
          </cell>
          <cell r="E253">
            <v>10469</v>
          </cell>
          <cell r="F253">
            <v>22570</v>
          </cell>
          <cell r="G253">
            <v>8354</v>
          </cell>
          <cell r="H253">
            <v>18011</v>
          </cell>
          <cell r="I253">
            <v>1509</v>
          </cell>
          <cell r="J253">
            <v>3253</v>
          </cell>
          <cell r="K253">
            <v>606</v>
          </cell>
          <cell r="L253">
            <v>1306</v>
          </cell>
          <cell r="M253" t="str">
            <v>N.73</v>
          </cell>
        </row>
        <row r="254">
          <cell r="A254" t="str">
            <v>레미콘</v>
          </cell>
          <cell r="B254" t="str">
            <v>관급(40x160x8)</v>
          </cell>
          <cell r="C254">
            <v>0.83499999999999996</v>
          </cell>
          <cell r="D254" t="str">
            <v>M3</v>
          </cell>
          <cell r="E254">
            <v>0</v>
          </cell>
          <cell r="F254">
            <v>0</v>
          </cell>
          <cell r="G254">
            <v>0</v>
          </cell>
          <cell r="H254">
            <v>0</v>
          </cell>
          <cell r="I254">
            <v>0</v>
          </cell>
          <cell r="J254">
            <v>0</v>
          </cell>
          <cell r="K254">
            <v>0</v>
          </cell>
          <cell r="L254">
            <v>0</v>
          </cell>
        </row>
        <row r="255">
          <cell r="A255" t="str">
            <v>레미콘</v>
          </cell>
          <cell r="B255" t="str">
            <v>관급(25x180x8)</v>
          </cell>
          <cell r="C255">
            <v>2.9750000000000001</v>
          </cell>
          <cell r="D255" t="str">
            <v>M3</v>
          </cell>
          <cell r="E255">
            <v>0</v>
          </cell>
          <cell r="F255">
            <v>0</v>
          </cell>
          <cell r="G255">
            <v>0</v>
          </cell>
          <cell r="H255">
            <v>0</v>
          </cell>
          <cell r="I255">
            <v>0</v>
          </cell>
          <cell r="J255">
            <v>0</v>
          </cell>
          <cell r="K255">
            <v>0</v>
          </cell>
          <cell r="L255">
            <v>0</v>
          </cell>
        </row>
        <row r="256">
          <cell r="A256" t="str">
            <v>레미콘타설(소형구조물)</v>
          </cell>
          <cell r="C256">
            <v>3.7650000000000001</v>
          </cell>
          <cell r="D256" t="str">
            <v>㎥</v>
          </cell>
          <cell r="E256">
            <v>33719</v>
          </cell>
          <cell r="F256">
            <v>126952</v>
          </cell>
          <cell r="G256">
            <v>0</v>
          </cell>
          <cell r="H256">
            <v>0</v>
          </cell>
          <cell r="I256">
            <v>33719</v>
          </cell>
          <cell r="J256">
            <v>126952</v>
          </cell>
          <cell r="K256">
            <v>0</v>
          </cell>
          <cell r="L256">
            <v>0</v>
          </cell>
          <cell r="M256" t="str">
            <v>N.82</v>
          </cell>
        </row>
        <row r="257">
          <cell r="A257" t="str">
            <v>거푸집 (합판)</v>
          </cell>
          <cell r="B257" t="str">
            <v>6회</v>
          </cell>
          <cell r="C257">
            <v>31.512</v>
          </cell>
          <cell r="D257" t="str">
            <v>㎡</v>
          </cell>
          <cell r="E257">
            <v>13825</v>
          </cell>
          <cell r="F257">
            <v>435653</v>
          </cell>
          <cell r="G257">
            <v>4430</v>
          </cell>
          <cell r="H257">
            <v>139598</v>
          </cell>
          <cell r="I257">
            <v>9395</v>
          </cell>
          <cell r="J257">
            <v>296055</v>
          </cell>
          <cell r="K257">
            <v>0</v>
          </cell>
          <cell r="L257">
            <v>0</v>
          </cell>
          <cell r="M257" t="str">
            <v>N.80</v>
          </cell>
        </row>
        <row r="258">
          <cell r="A258" t="str">
            <v>이형철근</v>
          </cell>
          <cell r="B258" t="str">
            <v>관급, D13</v>
          </cell>
          <cell r="C258">
            <v>170.535</v>
          </cell>
          <cell r="D258" t="str">
            <v>KG</v>
          </cell>
          <cell r="E258">
            <v>0</v>
          </cell>
          <cell r="F258">
            <v>0</v>
          </cell>
          <cell r="G258">
            <v>0</v>
          </cell>
          <cell r="H258">
            <v>0</v>
          </cell>
          <cell r="I258">
            <v>0</v>
          </cell>
          <cell r="J258">
            <v>0</v>
          </cell>
          <cell r="K258">
            <v>0</v>
          </cell>
          <cell r="L258">
            <v>0</v>
          </cell>
        </row>
        <row r="259">
          <cell r="A259" t="str">
            <v>철근가공및조립</v>
          </cell>
          <cell r="B259" t="str">
            <v>간단</v>
          </cell>
          <cell r="C259">
            <v>0.16500000000000001</v>
          </cell>
          <cell r="D259" t="str">
            <v>TON</v>
          </cell>
          <cell r="E259">
            <v>257665</v>
          </cell>
          <cell r="F259">
            <v>42513</v>
          </cell>
          <cell r="G259">
            <v>2708</v>
          </cell>
          <cell r="H259">
            <v>446</v>
          </cell>
          <cell r="I259">
            <v>254957</v>
          </cell>
          <cell r="J259">
            <v>42067</v>
          </cell>
          <cell r="K259">
            <v>0</v>
          </cell>
          <cell r="L259">
            <v>0</v>
          </cell>
          <cell r="M259" t="str">
            <v>N.84</v>
          </cell>
        </row>
        <row r="260">
          <cell r="A260" t="str">
            <v>고재대</v>
          </cell>
          <cell r="B260" t="str">
            <v>철재</v>
          </cell>
          <cell r="C260">
            <v>4.9669999999999996</v>
          </cell>
          <cell r="D260" t="str">
            <v>KG</v>
          </cell>
          <cell r="E260">
            <v>-75</v>
          </cell>
          <cell r="F260">
            <v>-372</v>
          </cell>
          <cell r="G260">
            <v>-75</v>
          </cell>
          <cell r="H260">
            <v>-372</v>
          </cell>
          <cell r="I260">
            <v>0</v>
          </cell>
          <cell r="J260">
            <v>0</v>
          </cell>
          <cell r="K260">
            <v>0</v>
          </cell>
          <cell r="L260">
            <v>0</v>
          </cell>
        </row>
        <row r="261">
          <cell r="A261" t="str">
            <v>붙임몰탈</v>
          </cell>
          <cell r="B261" t="str">
            <v>인력,1:3</v>
          </cell>
          <cell r="C261">
            <v>0.60599999999999998</v>
          </cell>
          <cell r="D261" t="str">
            <v>㎥</v>
          </cell>
          <cell r="E261">
            <v>57561</v>
          </cell>
          <cell r="F261">
            <v>34880</v>
          </cell>
          <cell r="G261">
            <v>12100</v>
          </cell>
          <cell r="H261">
            <v>7332</v>
          </cell>
          <cell r="I261">
            <v>40922</v>
          </cell>
          <cell r="J261">
            <v>24798</v>
          </cell>
          <cell r="K261">
            <v>4539</v>
          </cell>
          <cell r="L261">
            <v>2750</v>
          </cell>
          <cell r="M261" t="str">
            <v>N.86</v>
          </cell>
        </row>
        <row r="262">
          <cell r="A262" t="str">
            <v>시멘트액체방수(2차)</v>
          </cell>
          <cell r="C262">
            <v>18.786000000000001</v>
          </cell>
          <cell r="D262" t="str">
            <v>㎡</v>
          </cell>
          <cell r="E262">
            <v>10922</v>
          </cell>
          <cell r="F262">
            <v>205180</v>
          </cell>
          <cell r="G262">
            <v>1990</v>
          </cell>
          <cell r="H262">
            <v>37384</v>
          </cell>
          <cell r="I262">
            <v>8932</v>
          </cell>
          <cell r="J262">
            <v>167796</v>
          </cell>
          <cell r="K262">
            <v>0</v>
          </cell>
          <cell r="L262">
            <v>0</v>
          </cell>
          <cell r="M262" t="str">
            <v>N.85</v>
          </cell>
        </row>
        <row r="263">
          <cell r="A263" t="str">
            <v>보호몰탈(벽체)</v>
          </cell>
          <cell r="B263" t="str">
            <v>T=24M/M</v>
          </cell>
          <cell r="C263">
            <v>18.786000000000001</v>
          </cell>
          <cell r="D263" t="str">
            <v>M2</v>
          </cell>
          <cell r="E263">
            <v>2350</v>
          </cell>
          <cell r="F263">
            <v>44146</v>
          </cell>
          <cell r="G263">
            <v>69</v>
          </cell>
          <cell r="H263">
            <v>1296</v>
          </cell>
          <cell r="I263">
            <v>2281</v>
          </cell>
          <cell r="J263">
            <v>42850</v>
          </cell>
          <cell r="K263">
            <v>0</v>
          </cell>
          <cell r="L263">
            <v>0</v>
          </cell>
          <cell r="M263" t="str">
            <v>N.89</v>
          </cell>
        </row>
        <row r="264">
          <cell r="A264" t="str">
            <v>점토벽돌</v>
          </cell>
          <cell r="B264" t="str">
            <v>190×90×T57</v>
          </cell>
          <cell r="C264">
            <v>1324</v>
          </cell>
          <cell r="D264" t="str">
            <v>매</v>
          </cell>
          <cell r="E264">
            <v>0</v>
          </cell>
          <cell r="F264">
            <v>0</v>
          </cell>
          <cell r="G264">
            <v>0</v>
          </cell>
          <cell r="H264">
            <v>0</v>
          </cell>
          <cell r="I264">
            <v>0</v>
          </cell>
          <cell r="J264">
            <v>0</v>
          </cell>
          <cell r="K264">
            <v>0</v>
          </cell>
          <cell r="L264">
            <v>0</v>
          </cell>
        </row>
        <row r="265">
          <cell r="A265" t="str">
            <v>점토벽돌치장쌓기</v>
          </cell>
          <cell r="B265" t="str">
            <v>0.5B</v>
          </cell>
          <cell r="C265">
            <v>11.6</v>
          </cell>
          <cell r="D265" t="str">
            <v>㎡</v>
          </cell>
          <cell r="E265">
            <v>22368</v>
          </cell>
          <cell r="F265">
            <v>259468</v>
          </cell>
          <cell r="G265">
            <v>0</v>
          </cell>
          <cell r="H265">
            <v>0</v>
          </cell>
          <cell r="I265">
            <v>22368</v>
          </cell>
          <cell r="J265">
            <v>259468</v>
          </cell>
          <cell r="K265">
            <v>0</v>
          </cell>
          <cell r="L265">
            <v>0</v>
          </cell>
          <cell r="M265" t="str">
            <v>N.83</v>
          </cell>
        </row>
        <row r="266">
          <cell r="A266" t="str">
            <v>점토벽돌평깔기</v>
          </cell>
          <cell r="C266">
            <v>8.7870000000000008</v>
          </cell>
          <cell r="D266" t="str">
            <v>㎡</v>
          </cell>
          <cell r="E266">
            <v>5499</v>
          </cell>
          <cell r="F266">
            <v>48319</v>
          </cell>
          <cell r="G266">
            <v>0</v>
          </cell>
          <cell r="H266">
            <v>0</v>
          </cell>
          <cell r="I266">
            <v>5499</v>
          </cell>
          <cell r="J266">
            <v>48319</v>
          </cell>
          <cell r="K266">
            <v>0</v>
          </cell>
          <cell r="L266">
            <v>0</v>
          </cell>
          <cell r="M266" t="str">
            <v>N.75</v>
          </cell>
        </row>
        <row r="267">
          <cell r="C267">
            <v>0</v>
          </cell>
          <cell r="E267">
            <v>0</v>
          </cell>
          <cell r="F267">
            <v>0</v>
          </cell>
          <cell r="G267">
            <v>0</v>
          </cell>
          <cell r="H267">
            <v>0</v>
          </cell>
          <cell r="I267">
            <v>0</v>
          </cell>
          <cell r="J267">
            <v>0</v>
          </cell>
          <cell r="K267">
            <v>0</v>
          </cell>
          <cell r="L267">
            <v>0</v>
          </cell>
        </row>
        <row r="268">
          <cell r="A268" t="str">
            <v>D1-D1' 계</v>
          </cell>
          <cell r="C268">
            <v>0</v>
          </cell>
          <cell r="E268">
            <v>0</v>
          </cell>
          <cell r="F268">
            <v>1265011</v>
          </cell>
          <cell r="G268">
            <v>0</v>
          </cell>
          <cell r="H268">
            <v>209449</v>
          </cell>
          <cell r="I268">
            <v>0</v>
          </cell>
          <cell r="J268">
            <v>1043145</v>
          </cell>
          <cell r="K268">
            <v>0</v>
          </cell>
          <cell r="L268">
            <v>12417</v>
          </cell>
        </row>
        <row r="269">
          <cell r="C269">
            <v>0</v>
          </cell>
          <cell r="E269">
            <v>0</v>
          </cell>
          <cell r="F269">
            <v>0</v>
          </cell>
          <cell r="G269">
            <v>0</v>
          </cell>
          <cell r="H269">
            <v>0</v>
          </cell>
          <cell r="I269">
            <v>0</v>
          </cell>
          <cell r="J269">
            <v>0</v>
          </cell>
          <cell r="K269">
            <v>0</v>
          </cell>
          <cell r="L269">
            <v>0</v>
          </cell>
        </row>
        <row r="270">
          <cell r="A270" t="str">
            <v>■ D2-D2'</v>
          </cell>
          <cell r="C270">
            <v>0</v>
          </cell>
          <cell r="E270">
            <v>0</v>
          </cell>
          <cell r="F270">
            <v>0</v>
          </cell>
          <cell r="G270">
            <v>0</v>
          </cell>
          <cell r="H270">
            <v>0</v>
          </cell>
          <cell r="I270">
            <v>0</v>
          </cell>
          <cell r="J270">
            <v>0</v>
          </cell>
          <cell r="K270">
            <v>0</v>
          </cell>
          <cell r="L270">
            <v>0</v>
          </cell>
        </row>
        <row r="271">
          <cell r="A271" t="str">
            <v>터파기</v>
          </cell>
          <cell r="B271" t="str">
            <v>백호우0.4㎥</v>
          </cell>
          <cell r="C271">
            <v>6.8849999999999998</v>
          </cell>
          <cell r="D271" t="str">
            <v>㎥</v>
          </cell>
          <cell r="E271">
            <v>1331</v>
          </cell>
          <cell r="F271">
            <v>9163</v>
          </cell>
          <cell r="G271">
            <v>243</v>
          </cell>
          <cell r="H271">
            <v>1673</v>
          </cell>
          <cell r="I271">
            <v>686</v>
          </cell>
          <cell r="J271">
            <v>4723</v>
          </cell>
          <cell r="K271">
            <v>402</v>
          </cell>
          <cell r="L271">
            <v>2767</v>
          </cell>
          <cell r="M271" t="str">
            <v>#.2</v>
          </cell>
        </row>
        <row r="272">
          <cell r="A272" t="str">
            <v>잔토처리(토사)</v>
          </cell>
          <cell r="B272" t="str">
            <v>B.H 0.4M3</v>
          </cell>
          <cell r="C272">
            <v>2.2669999999999999</v>
          </cell>
          <cell r="D272" t="str">
            <v>M3</v>
          </cell>
          <cell r="E272">
            <v>837</v>
          </cell>
          <cell r="F272">
            <v>1896</v>
          </cell>
          <cell r="G272">
            <v>153</v>
          </cell>
          <cell r="H272">
            <v>346</v>
          </cell>
          <cell r="I272">
            <v>431</v>
          </cell>
          <cell r="J272">
            <v>977</v>
          </cell>
          <cell r="K272">
            <v>253</v>
          </cell>
          <cell r="L272">
            <v>573</v>
          </cell>
          <cell r="M272" t="str">
            <v>#.4</v>
          </cell>
        </row>
        <row r="273">
          <cell r="A273" t="str">
            <v>기계되메우기및다짐</v>
          </cell>
          <cell r="B273" t="str">
            <v>인력+기계</v>
          </cell>
          <cell r="C273">
            <v>4.6180000000000003</v>
          </cell>
          <cell r="D273" t="str">
            <v>㎥</v>
          </cell>
          <cell r="E273">
            <v>3367</v>
          </cell>
          <cell r="F273">
            <v>15548</v>
          </cell>
          <cell r="G273">
            <v>285</v>
          </cell>
          <cell r="H273">
            <v>1316</v>
          </cell>
          <cell r="I273">
            <v>2758</v>
          </cell>
          <cell r="J273">
            <v>12736</v>
          </cell>
          <cell r="K273">
            <v>324</v>
          </cell>
          <cell r="L273">
            <v>1496</v>
          </cell>
          <cell r="M273" t="str">
            <v>#.6</v>
          </cell>
        </row>
        <row r="274">
          <cell r="A274" t="str">
            <v>잡석다짐(기계+인력)</v>
          </cell>
          <cell r="B274" t="str">
            <v>로라+인력</v>
          </cell>
          <cell r="C274">
            <v>0.65</v>
          </cell>
          <cell r="D274" t="str">
            <v>㎥</v>
          </cell>
          <cell r="E274">
            <v>10469</v>
          </cell>
          <cell r="F274">
            <v>6803</v>
          </cell>
          <cell r="G274">
            <v>8354</v>
          </cell>
          <cell r="H274">
            <v>5430</v>
          </cell>
          <cell r="I274">
            <v>1509</v>
          </cell>
          <cell r="J274">
            <v>980</v>
          </cell>
          <cell r="K274">
            <v>606</v>
          </cell>
          <cell r="L274">
            <v>393</v>
          </cell>
          <cell r="M274" t="str">
            <v>N.73</v>
          </cell>
        </row>
        <row r="275">
          <cell r="A275" t="str">
            <v>레미콘</v>
          </cell>
          <cell r="B275" t="str">
            <v>관급(40x160x8)</v>
          </cell>
          <cell r="C275">
            <v>0.80800000000000005</v>
          </cell>
          <cell r="D275" t="str">
            <v>M3</v>
          </cell>
          <cell r="E275">
            <v>0</v>
          </cell>
          <cell r="F275">
            <v>0</v>
          </cell>
          <cell r="G275">
            <v>0</v>
          </cell>
          <cell r="H275">
            <v>0</v>
          </cell>
          <cell r="I275">
            <v>0</v>
          </cell>
          <cell r="J275">
            <v>0</v>
          </cell>
          <cell r="K275">
            <v>0</v>
          </cell>
          <cell r="L275">
            <v>0</v>
          </cell>
        </row>
        <row r="276">
          <cell r="A276" t="str">
            <v>레미콘</v>
          </cell>
          <cell r="B276" t="str">
            <v>관급(25x180x8)</v>
          </cell>
          <cell r="C276">
            <v>3.101</v>
          </cell>
          <cell r="D276" t="str">
            <v>M3</v>
          </cell>
          <cell r="E276">
            <v>0</v>
          </cell>
          <cell r="F276">
            <v>0</v>
          </cell>
          <cell r="G276">
            <v>0</v>
          </cell>
          <cell r="H276">
            <v>0</v>
          </cell>
          <cell r="I276">
            <v>0</v>
          </cell>
          <cell r="J276">
            <v>0</v>
          </cell>
          <cell r="K276">
            <v>0</v>
          </cell>
          <cell r="L276">
            <v>0</v>
          </cell>
        </row>
        <row r="277">
          <cell r="A277" t="str">
            <v>레미콘타설(소형구조물)</v>
          </cell>
          <cell r="C277">
            <v>3.863</v>
          </cell>
          <cell r="D277" t="str">
            <v>㎥</v>
          </cell>
          <cell r="E277">
            <v>33719</v>
          </cell>
          <cell r="F277">
            <v>130256</v>
          </cell>
          <cell r="G277">
            <v>0</v>
          </cell>
          <cell r="H277">
            <v>0</v>
          </cell>
          <cell r="I277">
            <v>33719</v>
          </cell>
          <cell r="J277">
            <v>130256</v>
          </cell>
          <cell r="K277">
            <v>0</v>
          </cell>
          <cell r="L277">
            <v>0</v>
          </cell>
          <cell r="M277" t="str">
            <v>N.82</v>
          </cell>
        </row>
        <row r="278">
          <cell r="A278" t="str">
            <v>거푸집 (합판)</v>
          </cell>
          <cell r="B278" t="str">
            <v>6회</v>
          </cell>
          <cell r="C278">
            <v>30.013999999999999</v>
          </cell>
          <cell r="D278" t="str">
            <v>㎡</v>
          </cell>
          <cell r="E278">
            <v>13825</v>
          </cell>
          <cell r="F278">
            <v>414943</v>
          </cell>
          <cell r="G278">
            <v>4430</v>
          </cell>
          <cell r="H278">
            <v>132962</v>
          </cell>
          <cell r="I278">
            <v>9395</v>
          </cell>
          <cell r="J278">
            <v>281981</v>
          </cell>
          <cell r="K278">
            <v>0</v>
          </cell>
          <cell r="L278">
            <v>0</v>
          </cell>
          <cell r="M278" t="str">
            <v>N.80</v>
          </cell>
        </row>
        <row r="279">
          <cell r="A279" t="str">
            <v>이형철근</v>
          </cell>
          <cell r="B279" t="str">
            <v>관급, D13</v>
          </cell>
          <cell r="C279">
            <v>162.52000000000001</v>
          </cell>
          <cell r="D279" t="str">
            <v>KG</v>
          </cell>
          <cell r="E279">
            <v>0</v>
          </cell>
          <cell r="F279">
            <v>0</v>
          </cell>
          <cell r="G279">
            <v>0</v>
          </cell>
          <cell r="H279">
            <v>0</v>
          </cell>
          <cell r="I279">
            <v>0</v>
          </cell>
          <cell r="J279">
            <v>0</v>
          </cell>
          <cell r="K279">
            <v>0</v>
          </cell>
          <cell r="L279">
            <v>0</v>
          </cell>
        </row>
        <row r="280">
          <cell r="A280" t="str">
            <v>철근가공및조립</v>
          </cell>
          <cell r="B280" t="str">
            <v>간단</v>
          </cell>
          <cell r="C280">
            <v>0.157</v>
          </cell>
          <cell r="D280" t="str">
            <v>TON</v>
          </cell>
          <cell r="E280">
            <v>257665</v>
          </cell>
          <cell r="F280">
            <v>40453</v>
          </cell>
          <cell r="G280">
            <v>2708</v>
          </cell>
          <cell r="H280">
            <v>425</v>
          </cell>
          <cell r="I280">
            <v>254957</v>
          </cell>
          <cell r="J280">
            <v>40028</v>
          </cell>
          <cell r="K280">
            <v>0</v>
          </cell>
          <cell r="L280">
            <v>0</v>
          </cell>
          <cell r="M280" t="str">
            <v>N.84</v>
          </cell>
        </row>
        <row r="281">
          <cell r="A281" t="str">
            <v>고재대</v>
          </cell>
          <cell r="B281" t="str">
            <v>철재</v>
          </cell>
          <cell r="C281">
            <v>4.7329999999999997</v>
          </cell>
          <cell r="D281" t="str">
            <v>KG</v>
          </cell>
          <cell r="E281">
            <v>-75</v>
          </cell>
          <cell r="F281">
            <v>-354</v>
          </cell>
          <cell r="G281">
            <v>-75</v>
          </cell>
          <cell r="H281">
            <v>-354</v>
          </cell>
          <cell r="I281">
            <v>0</v>
          </cell>
          <cell r="J281">
            <v>0</v>
          </cell>
          <cell r="K281">
            <v>0</v>
          </cell>
          <cell r="L281">
            <v>0</v>
          </cell>
        </row>
        <row r="282">
          <cell r="A282" t="str">
            <v>붙임몰탈</v>
          </cell>
          <cell r="B282" t="str">
            <v>인력,1:3</v>
          </cell>
          <cell r="C282">
            <v>0.57699999999999996</v>
          </cell>
          <cell r="D282" t="str">
            <v>㎥</v>
          </cell>
          <cell r="E282">
            <v>57561</v>
          </cell>
          <cell r="F282">
            <v>33211</v>
          </cell>
          <cell r="G282">
            <v>12100</v>
          </cell>
          <cell r="H282">
            <v>6981</v>
          </cell>
          <cell r="I282">
            <v>40922</v>
          </cell>
          <cell r="J282">
            <v>23611</v>
          </cell>
          <cell r="K282">
            <v>4539</v>
          </cell>
          <cell r="L282">
            <v>2619</v>
          </cell>
          <cell r="M282" t="str">
            <v>N.86</v>
          </cell>
        </row>
        <row r="283">
          <cell r="A283" t="str">
            <v>시멘트액체방수(2차)</v>
          </cell>
          <cell r="C283">
            <v>17.856000000000002</v>
          </cell>
          <cell r="D283" t="str">
            <v>㎡</v>
          </cell>
          <cell r="E283">
            <v>10922</v>
          </cell>
          <cell r="F283">
            <v>195022</v>
          </cell>
          <cell r="G283">
            <v>1990</v>
          </cell>
          <cell r="H283">
            <v>35533</v>
          </cell>
          <cell r="I283">
            <v>8932</v>
          </cell>
          <cell r="J283">
            <v>159489</v>
          </cell>
          <cell r="K283">
            <v>0</v>
          </cell>
          <cell r="L283">
            <v>0</v>
          </cell>
          <cell r="M283" t="str">
            <v>N.85</v>
          </cell>
        </row>
        <row r="284">
          <cell r="A284" t="str">
            <v>보호몰탈(벽체)</v>
          </cell>
          <cell r="B284" t="str">
            <v>T=24M/M</v>
          </cell>
          <cell r="C284">
            <v>17.856000000000002</v>
          </cell>
          <cell r="D284" t="str">
            <v>M2</v>
          </cell>
          <cell r="E284">
            <v>2350</v>
          </cell>
          <cell r="F284">
            <v>41961</v>
          </cell>
          <cell r="G284">
            <v>69</v>
          </cell>
          <cell r="H284">
            <v>1232</v>
          </cell>
          <cell r="I284">
            <v>2281</v>
          </cell>
          <cell r="J284">
            <v>40729</v>
          </cell>
          <cell r="K284">
            <v>0</v>
          </cell>
          <cell r="L284">
            <v>0</v>
          </cell>
          <cell r="M284" t="str">
            <v>N.89</v>
          </cell>
        </row>
        <row r="285">
          <cell r="A285" t="str">
            <v>점토벽돌치장쌓기</v>
          </cell>
          <cell r="B285" t="str">
            <v>0.5B</v>
          </cell>
          <cell r="C285">
            <v>13.07</v>
          </cell>
          <cell r="D285" t="str">
            <v>㎡</v>
          </cell>
          <cell r="E285">
            <v>22368</v>
          </cell>
          <cell r="F285">
            <v>292349</v>
          </cell>
          <cell r="G285">
            <v>0</v>
          </cell>
          <cell r="H285">
            <v>0</v>
          </cell>
          <cell r="I285">
            <v>22368</v>
          </cell>
          <cell r="J285">
            <v>292349</v>
          </cell>
          <cell r="K285">
            <v>0</v>
          </cell>
          <cell r="L285">
            <v>0</v>
          </cell>
          <cell r="M285" t="str">
            <v>N.83</v>
          </cell>
        </row>
        <row r="286">
          <cell r="A286" t="str">
            <v>점토벽돌평깔기</v>
          </cell>
          <cell r="C286">
            <v>8.3689999999999998</v>
          </cell>
          <cell r="D286" t="str">
            <v>㎡</v>
          </cell>
          <cell r="E286">
            <v>5499</v>
          </cell>
          <cell r="F286">
            <v>46021</v>
          </cell>
          <cell r="G286">
            <v>0</v>
          </cell>
          <cell r="H286">
            <v>0</v>
          </cell>
          <cell r="I286">
            <v>5499</v>
          </cell>
          <cell r="J286">
            <v>46021</v>
          </cell>
          <cell r="K286">
            <v>0</v>
          </cell>
          <cell r="L286">
            <v>0</v>
          </cell>
          <cell r="M286" t="str">
            <v>N.75</v>
          </cell>
        </row>
        <row r="287">
          <cell r="A287" t="str">
            <v>신토석</v>
          </cell>
          <cell r="B287" t="str">
            <v>관급,190x90xT57</v>
          </cell>
          <cell r="C287">
            <v>1123</v>
          </cell>
          <cell r="D287" t="str">
            <v>매</v>
          </cell>
          <cell r="E287">
            <v>0</v>
          </cell>
          <cell r="F287">
            <v>0</v>
          </cell>
          <cell r="G287">
            <v>0</v>
          </cell>
          <cell r="H287">
            <v>0</v>
          </cell>
          <cell r="I287">
            <v>0</v>
          </cell>
          <cell r="J287">
            <v>0</v>
          </cell>
          <cell r="K287">
            <v>0</v>
          </cell>
          <cell r="L287">
            <v>0</v>
          </cell>
        </row>
        <row r="288">
          <cell r="C288">
            <v>0</v>
          </cell>
          <cell r="E288">
            <v>0</v>
          </cell>
          <cell r="F288">
            <v>0</v>
          </cell>
          <cell r="G288">
            <v>0</v>
          </cell>
          <cell r="H288">
            <v>0</v>
          </cell>
          <cell r="I288">
            <v>0</v>
          </cell>
          <cell r="J288">
            <v>0</v>
          </cell>
          <cell r="K288">
            <v>0</v>
          </cell>
          <cell r="L288">
            <v>0</v>
          </cell>
        </row>
        <row r="289">
          <cell r="A289" t="str">
            <v>D2-D2' 계</v>
          </cell>
          <cell r="C289">
            <v>1</v>
          </cell>
          <cell r="D289" t="str">
            <v>식</v>
          </cell>
          <cell r="E289">
            <v>0</v>
          </cell>
          <cell r="F289">
            <v>1227272</v>
          </cell>
          <cell r="G289">
            <v>0</v>
          </cell>
          <cell r="H289">
            <v>185544</v>
          </cell>
          <cell r="I289">
            <v>0</v>
          </cell>
          <cell r="J289">
            <v>1033880</v>
          </cell>
          <cell r="K289">
            <v>0</v>
          </cell>
          <cell r="L289">
            <v>7848</v>
          </cell>
        </row>
        <row r="290">
          <cell r="C290">
            <v>0</v>
          </cell>
          <cell r="E290">
            <v>0</v>
          </cell>
          <cell r="F290">
            <v>0</v>
          </cell>
          <cell r="G290">
            <v>0</v>
          </cell>
          <cell r="H290">
            <v>0</v>
          </cell>
          <cell r="I290">
            <v>0</v>
          </cell>
          <cell r="J290">
            <v>0</v>
          </cell>
          <cell r="K290">
            <v>0</v>
          </cell>
          <cell r="L290">
            <v>0</v>
          </cell>
        </row>
        <row r="291">
          <cell r="A291" t="str">
            <v>■ D3-D3'</v>
          </cell>
          <cell r="C291">
            <v>0</v>
          </cell>
          <cell r="E291">
            <v>0</v>
          </cell>
          <cell r="F291">
            <v>0</v>
          </cell>
          <cell r="G291">
            <v>0</v>
          </cell>
          <cell r="H291">
            <v>0</v>
          </cell>
          <cell r="I291">
            <v>0</v>
          </cell>
          <cell r="J291">
            <v>0</v>
          </cell>
          <cell r="K291">
            <v>0</v>
          </cell>
          <cell r="L291">
            <v>0</v>
          </cell>
        </row>
        <row r="292">
          <cell r="A292" t="str">
            <v>터파기</v>
          </cell>
          <cell r="B292" t="str">
            <v>백호우0.4㎥</v>
          </cell>
          <cell r="C292">
            <v>4.641</v>
          </cell>
          <cell r="D292" t="str">
            <v>㎥</v>
          </cell>
          <cell r="E292">
            <v>1331</v>
          </cell>
          <cell r="F292">
            <v>6175</v>
          </cell>
          <cell r="G292">
            <v>243</v>
          </cell>
          <cell r="H292">
            <v>1127</v>
          </cell>
          <cell r="I292">
            <v>686</v>
          </cell>
          <cell r="J292">
            <v>3183</v>
          </cell>
          <cell r="K292">
            <v>402</v>
          </cell>
          <cell r="L292">
            <v>1865</v>
          </cell>
          <cell r="M292" t="str">
            <v>#.2</v>
          </cell>
        </row>
        <row r="293">
          <cell r="A293" t="str">
            <v>잔토처리(토사)</v>
          </cell>
          <cell r="B293" t="str">
            <v>B.H 0.4M3</v>
          </cell>
          <cell r="C293">
            <v>2.4390000000000001</v>
          </cell>
          <cell r="D293" t="str">
            <v>M3</v>
          </cell>
          <cell r="E293">
            <v>837</v>
          </cell>
          <cell r="F293">
            <v>2041</v>
          </cell>
          <cell r="G293">
            <v>153</v>
          </cell>
          <cell r="H293">
            <v>373</v>
          </cell>
          <cell r="I293">
            <v>431</v>
          </cell>
          <cell r="J293">
            <v>1051</v>
          </cell>
          <cell r="K293">
            <v>253</v>
          </cell>
          <cell r="L293">
            <v>617</v>
          </cell>
          <cell r="M293" t="str">
            <v>#.4</v>
          </cell>
        </row>
        <row r="294">
          <cell r="A294" t="str">
            <v>기계되메우기및다짐</v>
          </cell>
          <cell r="B294" t="str">
            <v>인력+기계</v>
          </cell>
          <cell r="C294">
            <v>2.202</v>
          </cell>
          <cell r="D294" t="str">
            <v>㎥</v>
          </cell>
          <cell r="E294">
            <v>3367</v>
          </cell>
          <cell r="F294">
            <v>7413</v>
          </cell>
          <cell r="G294">
            <v>285</v>
          </cell>
          <cell r="H294">
            <v>627</v>
          </cell>
          <cell r="I294">
            <v>2758</v>
          </cell>
          <cell r="J294">
            <v>6073</v>
          </cell>
          <cell r="K294">
            <v>324</v>
          </cell>
          <cell r="L294">
            <v>713</v>
          </cell>
          <cell r="M294" t="str">
            <v>#.6</v>
          </cell>
        </row>
        <row r="295">
          <cell r="A295" t="str">
            <v>잡석다짐(기계+인력)</v>
          </cell>
          <cell r="B295" t="str">
            <v>로라+인력</v>
          </cell>
          <cell r="C295">
            <v>1.2949999999999999</v>
          </cell>
          <cell r="D295" t="str">
            <v>㎥</v>
          </cell>
          <cell r="E295">
            <v>10469</v>
          </cell>
          <cell r="F295">
            <v>13556</v>
          </cell>
          <cell r="G295">
            <v>8354</v>
          </cell>
          <cell r="H295">
            <v>10818</v>
          </cell>
          <cell r="I295">
            <v>1509</v>
          </cell>
          <cell r="J295">
            <v>1954</v>
          </cell>
          <cell r="K295">
            <v>606</v>
          </cell>
          <cell r="L295">
            <v>784</v>
          </cell>
          <cell r="M295" t="str">
            <v>N.73</v>
          </cell>
        </row>
        <row r="296">
          <cell r="A296" t="str">
            <v>레미콘</v>
          </cell>
          <cell r="B296" t="str">
            <v>관급(40x160x8)</v>
          </cell>
          <cell r="C296">
            <v>0.5</v>
          </cell>
          <cell r="D296" t="str">
            <v>M3</v>
          </cell>
          <cell r="E296">
            <v>0</v>
          </cell>
          <cell r="F296">
            <v>0</v>
          </cell>
          <cell r="G296">
            <v>0</v>
          </cell>
          <cell r="H296">
            <v>0</v>
          </cell>
          <cell r="I296">
            <v>0</v>
          </cell>
          <cell r="J296">
            <v>0</v>
          </cell>
          <cell r="K296">
            <v>0</v>
          </cell>
          <cell r="L296">
            <v>0</v>
          </cell>
        </row>
        <row r="297">
          <cell r="A297" t="str">
            <v>레미콘</v>
          </cell>
          <cell r="B297" t="str">
            <v>관급(25x180x8)</v>
          </cell>
          <cell r="C297">
            <v>1.8280000000000001</v>
          </cell>
          <cell r="D297" t="str">
            <v>M3</v>
          </cell>
          <cell r="E297">
            <v>0</v>
          </cell>
          <cell r="F297">
            <v>0</v>
          </cell>
          <cell r="G297">
            <v>0</v>
          </cell>
          <cell r="H297">
            <v>0</v>
          </cell>
          <cell r="I297">
            <v>0</v>
          </cell>
          <cell r="J297">
            <v>0</v>
          </cell>
          <cell r="K297">
            <v>0</v>
          </cell>
          <cell r="L297">
            <v>0</v>
          </cell>
        </row>
        <row r="298">
          <cell r="A298" t="str">
            <v>레미콘타설(소형구조물)</v>
          </cell>
          <cell r="C298">
            <v>2.3010000000000002</v>
          </cell>
          <cell r="D298" t="str">
            <v>㎥</v>
          </cell>
          <cell r="E298">
            <v>33719</v>
          </cell>
          <cell r="F298">
            <v>77587</v>
          </cell>
          <cell r="G298">
            <v>0</v>
          </cell>
          <cell r="H298">
            <v>0</v>
          </cell>
          <cell r="I298">
            <v>33719</v>
          </cell>
          <cell r="J298">
            <v>77587</v>
          </cell>
          <cell r="K298">
            <v>0</v>
          </cell>
          <cell r="L298">
            <v>0</v>
          </cell>
          <cell r="M298" t="str">
            <v>N.82</v>
          </cell>
        </row>
        <row r="299">
          <cell r="A299" t="str">
            <v>거푸집 (합판)</v>
          </cell>
          <cell r="B299" t="str">
            <v>6회</v>
          </cell>
          <cell r="C299">
            <v>18.855</v>
          </cell>
          <cell r="D299" t="str">
            <v>㎡</v>
          </cell>
          <cell r="E299">
            <v>13825</v>
          </cell>
          <cell r="F299">
            <v>260669</v>
          </cell>
          <cell r="G299">
            <v>4430</v>
          </cell>
          <cell r="H299">
            <v>83527</v>
          </cell>
          <cell r="I299">
            <v>9395</v>
          </cell>
          <cell r="J299">
            <v>177142</v>
          </cell>
          <cell r="K299">
            <v>0</v>
          </cell>
          <cell r="L299">
            <v>0</v>
          </cell>
          <cell r="M299" t="str">
            <v>N.80</v>
          </cell>
        </row>
        <row r="300">
          <cell r="A300" t="str">
            <v>이형철근</v>
          </cell>
          <cell r="B300" t="str">
            <v>관급, D13</v>
          </cell>
          <cell r="C300">
            <v>97.251999999999995</v>
          </cell>
          <cell r="D300" t="str">
            <v>KG</v>
          </cell>
          <cell r="E300">
            <v>0</v>
          </cell>
          <cell r="F300">
            <v>0</v>
          </cell>
          <cell r="G300">
            <v>0</v>
          </cell>
          <cell r="H300">
            <v>0</v>
          </cell>
          <cell r="I300">
            <v>0</v>
          </cell>
          <cell r="J300">
            <v>0</v>
          </cell>
          <cell r="K300">
            <v>0</v>
          </cell>
          <cell r="L300">
            <v>0</v>
          </cell>
        </row>
        <row r="301">
          <cell r="A301" t="str">
            <v>철근가공및조립</v>
          </cell>
          <cell r="B301" t="str">
            <v>간단</v>
          </cell>
          <cell r="C301">
            <v>9.4E-2</v>
          </cell>
          <cell r="D301" t="str">
            <v>TON</v>
          </cell>
          <cell r="E301">
            <v>257665</v>
          </cell>
          <cell r="F301">
            <v>24219</v>
          </cell>
          <cell r="G301">
            <v>2708</v>
          </cell>
          <cell r="H301">
            <v>254</v>
          </cell>
          <cell r="I301">
            <v>254957</v>
          </cell>
          <cell r="J301">
            <v>23965</v>
          </cell>
          <cell r="K301">
            <v>0</v>
          </cell>
          <cell r="L301">
            <v>0</v>
          </cell>
          <cell r="M301" t="str">
            <v>N.84</v>
          </cell>
        </row>
        <row r="302">
          <cell r="A302" t="str">
            <v>고재대</v>
          </cell>
          <cell r="B302" t="str">
            <v>철재</v>
          </cell>
          <cell r="C302">
            <v>2.8319999999999999</v>
          </cell>
          <cell r="D302" t="str">
            <v>KG</v>
          </cell>
          <cell r="E302">
            <v>-75</v>
          </cell>
          <cell r="F302">
            <v>-212</v>
          </cell>
          <cell r="G302">
            <v>-75</v>
          </cell>
          <cell r="H302">
            <v>-212</v>
          </cell>
          <cell r="I302">
            <v>0</v>
          </cell>
          <cell r="J302">
            <v>0</v>
          </cell>
          <cell r="K302">
            <v>0</v>
          </cell>
          <cell r="L302">
            <v>0</v>
          </cell>
        </row>
        <row r="303">
          <cell r="A303" t="str">
            <v>붙임몰탈</v>
          </cell>
          <cell r="B303" t="str">
            <v>인력,1:3</v>
          </cell>
          <cell r="C303">
            <v>0.36199999999999999</v>
          </cell>
          <cell r="D303" t="str">
            <v>㎥</v>
          </cell>
          <cell r="E303">
            <v>57561</v>
          </cell>
          <cell r="F303">
            <v>20836</v>
          </cell>
          <cell r="G303">
            <v>12100</v>
          </cell>
          <cell r="H303">
            <v>4380</v>
          </cell>
          <cell r="I303">
            <v>40922</v>
          </cell>
          <cell r="J303">
            <v>14813</v>
          </cell>
          <cell r="K303">
            <v>4539</v>
          </cell>
          <cell r="L303">
            <v>1643</v>
          </cell>
          <cell r="M303" t="str">
            <v>N.86</v>
          </cell>
        </row>
        <row r="304">
          <cell r="A304" t="str">
            <v>시멘트액체방수(2차)</v>
          </cell>
          <cell r="C304">
            <v>11.24</v>
          </cell>
          <cell r="D304" t="str">
            <v>㎡</v>
          </cell>
          <cell r="E304">
            <v>10922</v>
          </cell>
          <cell r="F304">
            <v>122762</v>
          </cell>
          <cell r="G304">
            <v>1990</v>
          </cell>
          <cell r="H304">
            <v>22367</v>
          </cell>
          <cell r="I304">
            <v>8932</v>
          </cell>
          <cell r="J304">
            <v>100395</v>
          </cell>
          <cell r="K304">
            <v>0</v>
          </cell>
          <cell r="L304">
            <v>0</v>
          </cell>
          <cell r="M304" t="str">
            <v>N.85</v>
          </cell>
        </row>
        <row r="305">
          <cell r="A305" t="str">
            <v>보호몰탈(벽체)</v>
          </cell>
          <cell r="B305" t="str">
            <v>T=24M/M</v>
          </cell>
          <cell r="C305">
            <v>11.24</v>
          </cell>
          <cell r="D305" t="str">
            <v>M2</v>
          </cell>
          <cell r="E305">
            <v>2350</v>
          </cell>
          <cell r="F305">
            <v>26413</v>
          </cell>
          <cell r="G305">
            <v>69</v>
          </cell>
          <cell r="H305">
            <v>775</v>
          </cell>
          <cell r="I305">
            <v>2281</v>
          </cell>
          <cell r="J305">
            <v>25638</v>
          </cell>
          <cell r="K305">
            <v>0</v>
          </cell>
          <cell r="L305">
            <v>0</v>
          </cell>
          <cell r="M305" t="str">
            <v>N.89</v>
          </cell>
        </row>
        <row r="306">
          <cell r="A306" t="str">
            <v>신토석</v>
          </cell>
          <cell r="B306" t="str">
            <v>관급,190x90xT57</v>
          </cell>
          <cell r="C306">
            <v>830</v>
          </cell>
          <cell r="D306" t="str">
            <v>매</v>
          </cell>
          <cell r="E306">
            <v>0</v>
          </cell>
          <cell r="F306">
            <v>0</v>
          </cell>
          <cell r="G306">
            <v>0</v>
          </cell>
          <cell r="H306">
            <v>0</v>
          </cell>
          <cell r="I306">
            <v>0</v>
          </cell>
          <cell r="J306">
            <v>0</v>
          </cell>
          <cell r="K306">
            <v>0</v>
          </cell>
          <cell r="L306">
            <v>0</v>
          </cell>
        </row>
        <row r="307">
          <cell r="A307" t="str">
            <v>점토벽돌치장쌓기</v>
          </cell>
          <cell r="B307" t="str">
            <v>0.5B</v>
          </cell>
          <cell r="C307">
            <v>7.44</v>
          </cell>
          <cell r="D307" t="str">
            <v>㎡</v>
          </cell>
          <cell r="E307">
            <v>22368</v>
          </cell>
          <cell r="F307">
            <v>166417</v>
          </cell>
          <cell r="G307">
            <v>0</v>
          </cell>
          <cell r="H307">
            <v>0</v>
          </cell>
          <cell r="I307">
            <v>22368</v>
          </cell>
          <cell r="J307">
            <v>166417</v>
          </cell>
          <cell r="K307">
            <v>0</v>
          </cell>
          <cell r="L307">
            <v>0</v>
          </cell>
          <cell r="M307" t="str">
            <v>N.83</v>
          </cell>
        </row>
        <row r="308">
          <cell r="A308" t="str">
            <v>점토벽돌평깔기</v>
          </cell>
          <cell r="C308">
            <v>5.25</v>
          </cell>
          <cell r="D308" t="str">
            <v>㎡</v>
          </cell>
          <cell r="E308">
            <v>5499</v>
          </cell>
          <cell r="F308">
            <v>28869</v>
          </cell>
          <cell r="G308">
            <v>0</v>
          </cell>
          <cell r="H308">
            <v>0</v>
          </cell>
          <cell r="I308">
            <v>5499</v>
          </cell>
          <cell r="J308">
            <v>28869</v>
          </cell>
          <cell r="K308">
            <v>0</v>
          </cell>
          <cell r="L308">
            <v>0</v>
          </cell>
          <cell r="M308" t="str">
            <v>N.75</v>
          </cell>
        </row>
        <row r="309">
          <cell r="C309">
            <v>0</v>
          </cell>
          <cell r="E309">
            <v>0</v>
          </cell>
          <cell r="F309">
            <v>0</v>
          </cell>
          <cell r="G309">
            <v>0</v>
          </cell>
          <cell r="H309">
            <v>0</v>
          </cell>
          <cell r="I309">
            <v>0</v>
          </cell>
          <cell r="J309">
            <v>0</v>
          </cell>
          <cell r="K309">
            <v>0</v>
          </cell>
          <cell r="L309">
            <v>0</v>
          </cell>
        </row>
        <row r="310">
          <cell r="A310" t="str">
            <v>D3-D3' 계</v>
          </cell>
          <cell r="C310">
            <v>1</v>
          </cell>
          <cell r="D310" t="str">
            <v>식</v>
          </cell>
          <cell r="E310">
            <v>0</v>
          </cell>
          <cell r="F310">
            <v>756745</v>
          </cell>
          <cell r="G310">
            <v>0</v>
          </cell>
          <cell r="H310">
            <v>124036</v>
          </cell>
          <cell r="I310">
            <v>0</v>
          </cell>
          <cell r="J310">
            <v>627087</v>
          </cell>
          <cell r="K310">
            <v>0</v>
          </cell>
          <cell r="L310">
            <v>5622</v>
          </cell>
        </row>
        <row r="311">
          <cell r="C311">
            <v>0</v>
          </cell>
          <cell r="E311">
            <v>0</v>
          </cell>
          <cell r="F311">
            <v>0</v>
          </cell>
          <cell r="G311">
            <v>0</v>
          </cell>
          <cell r="H311">
            <v>0</v>
          </cell>
          <cell r="I311">
            <v>0</v>
          </cell>
          <cell r="J311">
            <v>0</v>
          </cell>
          <cell r="K311">
            <v>0</v>
          </cell>
          <cell r="L311">
            <v>0</v>
          </cell>
        </row>
        <row r="312">
          <cell r="A312" t="str">
            <v>■ D4-D4'</v>
          </cell>
          <cell r="C312">
            <v>0</v>
          </cell>
          <cell r="E312">
            <v>0</v>
          </cell>
          <cell r="F312">
            <v>0</v>
          </cell>
          <cell r="G312">
            <v>0</v>
          </cell>
          <cell r="H312">
            <v>0</v>
          </cell>
          <cell r="I312">
            <v>0</v>
          </cell>
          <cell r="J312">
            <v>0</v>
          </cell>
          <cell r="K312">
            <v>0</v>
          </cell>
          <cell r="L312">
            <v>0</v>
          </cell>
        </row>
        <row r="313">
          <cell r="A313" t="str">
            <v>터파기</v>
          </cell>
          <cell r="B313" t="str">
            <v>백호우0.4㎥</v>
          </cell>
          <cell r="C313">
            <v>9.3000000000000007</v>
          </cell>
          <cell r="D313" t="str">
            <v>㎥</v>
          </cell>
          <cell r="E313">
            <v>1331</v>
          </cell>
          <cell r="F313">
            <v>12376</v>
          </cell>
          <cell r="G313">
            <v>243</v>
          </cell>
          <cell r="H313">
            <v>2259</v>
          </cell>
          <cell r="I313">
            <v>686</v>
          </cell>
          <cell r="J313">
            <v>6379</v>
          </cell>
          <cell r="K313">
            <v>402</v>
          </cell>
          <cell r="L313">
            <v>3738</v>
          </cell>
          <cell r="M313" t="str">
            <v>#.2</v>
          </cell>
        </row>
        <row r="314">
          <cell r="A314" t="str">
            <v>잔토처리(토사)</v>
          </cell>
          <cell r="B314" t="str">
            <v>B.H 0.4M3</v>
          </cell>
          <cell r="C314">
            <v>4.9039999999999999</v>
          </cell>
          <cell r="D314" t="str">
            <v>M3</v>
          </cell>
          <cell r="E314">
            <v>837</v>
          </cell>
          <cell r="F314">
            <v>4103</v>
          </cell>
          <cell r="G314">
            <v>153</v>
          </cell>
          <cell r="H314">
            <v>750</v>
          </cell>
          <cell r="I314">
            <v>431</v>
          </cell>
          <cell r="J314">
            <v>2113</v>
          </cell>
          <cell r="K314">
            <v>253</v>
          </cell>
          <cell r="L314">
            <v>1240</v>
          </cell>
          <cell r="M314" t="str">
            <v>#.4</v>
          </cell>
        </row>
        <row r="315">
          <cell r="A315" t="str">
            <v>기계되메우기및다짐</v>
          </cell>
          <cell r="B315" t="str">
            <v>인력+기계</v>
          </cell>
          <cell r="C315">
            <v>4.3959999999999999</v>
          </cell>
          <cell r="D315" t="str">
            <v>㎥</v>
          </cell>
          <cell r="E315">
            <v>3367</v>
          </cell>
          <cell r="F315">
            <v>14800</v>
          </cell>
          <cell r="G315">
            <v>285</v>
          </cell>
          <cell r="H315">
            <v>1252</v>
          </cell>
          <cell r="I315">
            <v>2758</v>
          </cell>
          <cell r="J315">
            <v>12124</v>
          </cell>
          <cell r="K315">
            <v>324</v>
          </cell>
          <cell r="L315">
            <v>1424</v>
          </cell>
          <cell r="M315" t="str">
            <v>#.6</v>
          </cell>
        </row>
        <row r="316">
          <cell r="A316" t="str">
            <v>잡석다짐(기계+인력)</v>
          </cell>
          <cell r="B316" t="str">
            <v>로라+인력</v>
          </cell>
          <cell r="C316">
            <v>2.5779999999999998</v>
          </cell>
          <cell r="D316" t="str">
            <v>㎥</v>
          </cell>
          <cell r="E316">
            <v>10469</v>
          </cell>
          <cell r="F316">
            <v>26988</v>
          </cell>
          <cell r="G316">
            <v>8354</v>
          </cell>
          <cell r="H316">
            <v>21536</v>
          </cell>
          <cell r="I316">
            <v>1509</v>
          </cell>
          <cell r="J316">
            <v>3890</v>
          </cell>
          <cell r="K316">
            <v>606</v>
          </cell>
          <cell r="L316">
            <v>1562</v>
          </cell>
          <cell r="M316" t="str">
            <v>N.73</v>
          </cell>
        </row>
        <row r="317">
          <cell r="A317" t="str">
            <v>레미콘</v>
          </cell>
          <cell r="B317" t="str">
            <v>관급(40x160x8)</v>
          </cell>
          <cell r="C317">
            <v>1.018</v>
          </cell>
          <cell r="D317" t="str">
            <v>M3</v>
          </cell>
          <cell r="E317">
            <v>0</v>
          </cell>
          <cell r="F317">
            <v>0</v>
          </cell>
          <cell r="G317">
            <v>0</v>
          </cell>
          <cell r="H317">
            <v>0</v>
          </cell>
          <cell r="I317">
            <v>0</v>
          </cell>
          <cell r="J317">
            <v>0</v>
          </cell>
          <cell r="K317">
            <v>0</v>
          </cell>
          <cell r="L317">
            <v>0</v>
          </cell>
        </row>
        <row r="318">
          <cell r="A318" t="str">
            <v>레미콘</v>
          </cell>
          <cell r="B318" t="str">
            <v>관급(25x180x8)</v>
          </cell>
          <cell r="C318">
            <v>3.234</v>
          </cell>
          <cell r="D318" t="str">
            <v>M3</v>
          </cell>
          <cell r="E318">
            <v>0</v>
          </cell>
          <cell r="F318">
            <v>0</v>
          </cell>
          <cell r="G318">
            <v>0</v>
          </cell>
          <cell r="H318">
            <v>0</v>
          </cell>
          <cell r="I318">
            <v>0</v>
          </cell>
          <cell r="J318">
            <v>0</v>
          </cell>
          <cell r="K318">
            <v>0</v>
          </cell>
          <cell r="L318">
            <v>0</v>
          </cell>
        </row>
        <row r="319">
          <cell r="A319" t="str">
            <v>레미콘타설(소형구조물)</v>
          </cell>
          <cell r="C319">
            <v>4.2009999999999996</v>
          </cell>
          <cell r="D319" t="str">
            <v>㎥</v>
          </cell>
          <cell r="E319">
            <v>33719</v>
          </cell>
          <cell r="F319">
            <v>141653</v>
          </cell>
          <cell r="G319">
            <v>0</v>
          </cell>
          <cell r="H319">
            <v>0</v>
          </cell>
          <cell r="I319">
            <v>33719</v>
          </cell>
          <cell r="J319">
            <v>141653</v>
          </cell>
          <cell r="K319">
            <v>0</v>
          </cell>
          <cell r="L319">
            <v>0</v>
          </cell>
          <cell r="M319" t="str">
            <v>N.82</v>
          </cell>
        </row>
        <row r="320">
          <cell r="A320" t="str">
            <v>거푸집 (합판)</v>
          </cell>
          <cell r="B320" t="str">
            <v>6회</v>
          </cell>
          <cell r="C320">
            <v>38.012</v>
          </cell>
          <cell r="D320" t="str">
            <v>㎡</v>
          </cell>
          <cell r="E320">
            <v>13825</v>
          </cell>
          <cell r="F320">
            <v>525515</v>
          </cell>
          <cell r="G320">
            <v>4430</v>
          </cell>
          <cell r="H320">
            <v>168393</v>
          </cell>
          <cell r="I320">
            <v>9395</v>
          </cell>
          <cell r="J320">
            <v>357122</v>
          </cell>
          <cell r="K320">
            <v>0</v>
          </cell>
          <cell r="L320">
            <v>0</v>
          </cell>
          <cell r="M320" t="str">
            <v>N.80</v>
          </cell>
        </row>
        <row r="321">
          <cell r="A321" t="str">
            <v>이형철근</v>
          </cell>
          <cell r="B321" t="str">
            <v>관급, D13</v>
          </cell>
          <cell r="C321">
            <v>205.65</v>
          </cell>
          <cell r="D321" t="str">
            <v>KG</v>
          </cell>
          <cell r="E321">
            <v>0</v>
          </cell>
          <cell r="F321">
            <v>0</v>
          </cell>
          <cell r="G321">
            <v>0</v>
          </cell>
          <cell r="H321">
            <v>0</v>
          </cell>
          <cell r="I321">
            <v>0</v>
          </cell>
          <cell r="J321">
            <v>0</v>
          </cell>
          <cell r="K321">
            <v>0</v>
          </cell>
          <cell r="L321">
            <v>0</v>
          </cell>
        </row>
        <row r="322">
          <cell r="A322" t="str">
            <v>철근가공및조립</v>
          </cell>
          <cell r="B322" t="str">
            <v>간단</v>
          </cell>
          <cell r="C322">
            <v>0.19900000000000001</v>
          </cell>
          <cell r="D322" t="str">
            <v>TON</v>
          </cell>
          <cell r="E322">
            <v>257665</v>
          </cell>
          <cell r="F322">
            <v>51274</v>
          </cell>
          <cell r="G322">
            <v>2708</v>
          </cell>
          <cell r="H322">
            <v>538</v>
          </cell>
          <cell r="I322">
            <v>254957</v>
          </cell>
          <cell r="J322">
            <v>50736</v>
          </cell>
          <cell r="K322">
            <v>0</v>
          </cell>
          <cell r="L322">
            <v>0</v>
          </cell>
          <cell r="M322" t="str">
            <v>N.84</v>
          </cell>
        </row>
        <row r="323">
          <cell r="A323" t="str">
            <v>고재대</v>
          </cell>
          <cell r="B323" t="str">
            <v>철재</v>
          </cell>
          <cell r="C323">
            <v>5.9989999999999997</v>
          </cell>
          <cell r="D323" t="str">
            <v>KG</v>
          </cell>
          <cell r="E323">
            <v>-75</v>
          </cell>
          <cell r="F323">
            <v>-449</v>
          </cell>
          <cell r="G323">
            <v>-75</v>
          </cell>
          <cell r="H323">
            <v>-449</v>
          </cell>
          <cell r="I323">
            <v>0</v>
          </cell>
          <cell r="J323">
            <v>0</v>
          </cell>
          <cell r="K323">
            <v>0</v>
          </cell>
          <cell r="L323">
            <v>0</v>
          </cell>
        </row>
        <row r="324">
          <cell r="A324" t="str">
            <v>붙임몰탈</v>
          </cell>
          <cell r="B324" t="str">
            <v>인력,1:3</v>
          </cell>
          <cell r="C324">
            <v>0.73099999999999998</v>
          </cell>
          <cell r="D324" t="str">
            <v>㎥</v>
          </cell>
          <cell r="E324">
            <v>57561</v>
          </cell>
          <cell r="F324">
            <v>42076</v>
          </cell>
          <cell r="G324">
            <v>12100</v>
          </cell>
          <cell r="H324">
            <v>8845</v>
          </cell>
          <cell r="I324">
            <v>40922</v>
          </cell>
          <cell r="J324">
            <v>29913</v>
          </cell>
          <cell r="K324">
            <v>4539</v>
          </cell>
          <cell r="L324">
            <v>3318</v>
          </cell>
          <cell r="M324" t="str">
            <v>N.86</v>
          </cell>
        </row>
        <row r="325">
          <cell r="A325" t="str">
            <v>시멘트액체방수(2차)</v>
          </cell>
          <cell r="C325">
            <v>22.661000000000001</v>
          </cell>
          <cell r="D325" t="str">
            <v>㎡</v>
          </cell>
          <cell r="E325">
            <v>10922</v>
          </cell>
          <cell r="F325">
            <v>247503</v>
          </cell>
          <cell r="G325">
            <v>1990</v>
          </cell>
          <cell r="H325">
            <v>45095</v>
          </cell>
          <cell r="I325">
            <v>8932</v>
          </cell>
          <cell r="J325">
            <v>202408</v>
          </cell>
          <cell r="K325">
            <v>0</v>
          </cell>
          <cell r="L325">
            <v>0</v>
          </cell>
          <cell r="M325" t="str">
            <v>N.85</v>
          </cell>
        </row>
        <row r="326">
          <cell r="A326" t="str">
            <v>보호몰탈(벽체)</v>
          </cell>
          <cell r="B326" t="str">
            <v>T=24M/M</v>
          </cell>
          <cell r="C326">
            <v>22.661000000000001</v>
          </cell>
          <cell r="D326" t="str">
            <v>M2</v>
          </cell>
          <cell r="E326">
            <v>2350</v>
          </cell>
          <cell r="F326">
            <v>53252</v>
          </cell>
          <cell r="G326">
            <v>69</v>
          </cell>
          <cell r="H326">
            <v>1563</v>
          </cell>
          <cell r="I326">
            <v>2281</v>
          </cell>
          <cell r="J326">
            <v>51689</v>
          </cell>
          <cell r="K326">
            <v>0</v>
          </cell>
          <cell r="L326">
            <v>0</v>
          </cell>
          <cell r="M326" t="str">
            <v>N.89</v>
          </cell>
        </row>
        <row r="327">
          <cell r="A327" t="str">
            <v>점토벽돌치장쌓기</v>
          </cell>
          <cell r="B327" t="str">
            <v>0.5B</v>
          </cell>
          <cell r="C327">
            <v>6.97</v>
          </cell>
          <cell r="D327" t="str">
            <v>㎡</v>
          </cell>
          <cell r="E327">
            <v>22368</v>
          </cell>
          <cell r="F327">
            <v>155904</v>
          </cell>
          <cell r="G327">
            <v>0</v>
          </cell>
          <cell r="H327">
            <v>0</v>
          </cell>
          <cell r="I327">
            <v>22368</v>
          </cell>
          <cell r="J327">
            <v>155904</v>
          </cell>
          <cell r="K327">
            <v>0</v>
          </cell>
          <cell r="L327">
            <v>0</v>
          </cell>
          <cell r="M327" t="str">
            <v>N.83</v>
          </cell>
        </row>
        <row r="328">
          <cell r="A328" t="str">
            <v>점토벽돌평깔기</v>
          </cell>
          <cell r="C328">
            <v>10.599</v>
          </cell>
          <cell r="D328" t="str">
            <v>㎡</v>
          </cell>
          <cell r="E328">
            <v>5499</v>
          </cell>
          <cell r="F328">
            <v>58283</v>
          </cell>
          <cell r="G328">
            <v>0</v>
          </cell>
          <cell r="H328">
            <v>0</v>
          </cell>
          <cell r="I328">
            <v>5499</v>
          </cell>
          <cell r="J328">
            <v>58283</v>
          </cell>
          <cell r="K328">
            <v>0</v>
          </cell>
          <cell r="L328">
            <v>0</v>
          </cell>
          <cell r="M328" t="str">
            <v>N.75</v>
          </cell>
        </row>
        <row r="329">
          <cell r="A329" t="str">
            <v>신토석</v>
          </cell>
          <cell r="B329" t="str">
            <v>관급,190x90xT57</v>
          </cell>
          <cell r="C329">
            <v>1071</v>
          </cell>
          <cell r="D329" t="str">
            <v>매</v>
          </cell>
          <cell r="E329">
            <v>0</v>
          </cell>
          <cell r="F329">
            <v>0</v>
          </cell>
          <cell r="G329">
            <v>0</v>
          </cell>
          <cell r="H329">
            <v>0</v>
          </cell>
          <cell r="I329">
            <v>0</v>
          </cell>
          <cell r="J329">
            <v>0</v>
          </cell>
          <cell r="K329">
            <v>0</v>
          </cell>
          <cell r="L329">
            <v>0</v>
          </cell>
        </row>
        <row r="330">
          <cell r="C330">
            <v>0</v>
          </cell>
          <cell r="E330">
            <v>0</v>
          </cell>
          <cell r="F330">
            <v>0</v>
          </cell>
          <cell r="G330">
            <v>0</v>
          </cell>
          <cell r="H330">
            <v>0</v>
          </cell>
          <cell r="I330">
            <v>0</v>
          </cell>
          <cell r="J330">
            <v>0</v>
          </cell>
          <cell r="K330">
            <v>0</v>
          </cell>
          <cell r="L330">
            <v>0</v>
          </cell>
        </row>
        <row r="331">
          <cell r="A331" t="str">
            <v>D4-D4' 계</v>
          </cell>
          <cell r="C331">
            <v>1</v>
          </cell>
          <cell r="D331" t="str">
            <v>식</v>
          </cell>
          <cell r="E331">
            <v>0</v>
          </cell>
          <cell r="F331">
            <v>1333278</v>
          </cell>
          <cell r="G331">
            <v>0</v>
          </cell>
          <cell r="H331">
            <v>249782</v>
          </cell>
          <cell r="I331">
            <v>0</v>
          </cell>
          <cell r="J331">
            <v>1072214</v>
          </cell>
          <cell r="K331">
            <v>0</v>
          </cell>
          <cell r="L331">
            <v>11282</v>
          </cell>
        </row>
        <row r="332">
          <cell r="C332">
            <v>0</v>
          </cell>
          <cell r="E332">
            <v>0</v>
          </cell>
          <cell r="F332">
            <v>0</v>
          </cell>
          <cell r="G332">
            <v>0</v>
          </cell>
          <cell r="H332">
            <v>0</v>
          </cell>
          <cell r="I332">
            <v>0</v>
          </cell>
          <cell r="J332">
            <v>0</v>
          </cell>
          <cell r="K332">
            <v>0</v>
          </cell>
          <cell r="L332">
            <v>0</v>
          </cell>
        </row>
        <row r="333">
          <cell r="A333" t="str">
            <v>■ D5-D5'</v>
          </cell>
          <cell r="C333">
            <v>0</v>
          </cell>
          <cell r="E333">
            <v>0</v>
          </cell>
          <cell r="F333">
            <v>0</v>
          </cell>
          <cell r="G333">
            <v>0</v>
          </cell>
          <cell r="H333">
            <v>0</v>
          </cell>
          <cell r="I333">
            <v>0</v>
          </cell>
          <cell r="J333">
            <v>0</v>
          </cell>
          <cell r="K333">
            <v>0</v>
          </cell>
          <cell r="L333">
            <v>0</v>
          </cell>
        </row>
        <row r="334">
          <cell r="A334" t="str">
            <v>터파기</v>
          </cell>
          <cell r="B334" t="str">
            <v>백호우0.4㎥</v>
          </cell>
          <cell r="C334">
            <v>15.13</v>
          </cell>
          <cell r="D334" t="str">
            <v>㎥</v>
          </cell>
          <cell r="E334">
            <v>1331</v>
          </cell>
          <cell r="F334">
            <v>20137</v>
          </cell>
          <cell r="G334">
            <v>243</v>
          </cell>
          <cell r="H334">
            <v>3676</v>
          </cell>
          <cell r="I334">
            <v>686</v>
          </cell>
          <cell r="J334">
            <v>10379</v>
          </cell>
          <cell r="K334">
            <v>402</v>
          </cell>
          <cell r="L334">
            <v>6082</v>
          </cell>
          <cell r="M334" t="str">
            <v>#.2</v>
          </cell>
        </row>
        <row r="335">
          <cell r="A335" t="str">
            <v>잔토처리(토사)</v>
          </cell>
          <cell r="B335" t="str">
            <v>B.H 0.4M3</v>
          </cell>
          <cell r="C335">
            <v>7.9009999999999998</v>
          </cell>
          <cell r="D335" t="str">
            <v>M3</v>
          </cell>
          <cell r="E335">
            <v>837</v>
          </cell>
          <cell r="F335">
            <v>6611</v>
          </cell>
          <cell r="G335">
            <v>153</v>
          </cell>
          <cell r="H335">
            <v>1208</v>
          </cell>
          <cell r="I335">
            <v>431</v>
          </cell>
          <cell r="J335">
            <v>3405</v>
          </cell>
          <cell r="K335">
            <v>253</v>
          </cell>
          <cell r="L335">
            <v>1998</v>
          </cell>
          <cell r="M335" t="str">
            <v>#.4</v>
          </cell>
        </row>
        <row r="336">
          <cell r="A336" t="str">
            <v>기계되메우기및다짐</v>
          </cell>
          <cell r="B336" t="str">
            <v>인력+기계</v>
          </cell>
          <cell r="C336">
            <v>7.2290000000000001</v>
          </cell>
          <cell r="D336" t="str">
            <v>㎥</v>
          </cell>
          <cell r="E336">
            <v>3367</v>
          </cell>
          <cell r="F336">
            <v>24339</v>
          </cell>
          <cell r="G336">
            <v>285</v>
          </cell>
          <cell r="H336">
            <v>2060</v>
          </cell>
          <cell r="I336">
            <v>2758</v>
          </cell>
          <cell r="J336">
            <v>19937</v>
          </cell>
          <cell r="K336">
            <v>324</v>
          </cell>
          <cell r="L336">
            <v>2342</v>
          </cell>
          <cell r="M336" t="str">
            <v>#.6</v>
          </cell>
        </row>
        <row r="337">
          <cell r="A337" t="str">
            <v>잡석다짐(기계+인력)</v>
          </cell>
          <cell r="B337" t="str">
            <v>로라+인력</v>
          </cell>
          <cell r="C337">
            <v>4.0659999999999998</v>
          </cell>
          <cell r="D337" t="str">
            <v>㎥</v>
          </cell>
          <cell r="E337">
            <v>10469</v>
          </cell>
          <cell r="F337">
            <v>42565</v>
          </cell>
          <cell r="G337">
            <v>8354</v>
          </cell>
          <cell r="H337">
            <v>33967</v>
          </cell>
          <cell r="I337">
            <v>1509</v>
          </cell>
          <cell r="J337">
            <v>6135</v>
          </cell>
          <cell r="K337">
            <v>606</v>
          </cell>
          <cell r="L337">
            <v>2463</v>
          </cell>
          <cell r="M337" t="str">
            <v>N.73</v>
          </cell>
        </row>
        <row r="338">
          <cell r="A338" t="str">
            <v>레미콘</v>
          </cell>
          <cell r="B338" t="str">
            <v>관급(40x160x8)</v>
          </cell>
          <cell r="C338">
            <v>1.542</v>
          </cell>
          <cell r="D338" t="str">
            <v>M3</v>
          </cell>
          <cell r="E338">
            <v>0</v>
          </cell>
          <cell r="F338">
            <v>0</v>
          </cell>
          <cell r="G338">
            <v>0</v>
          </cell>
          <cell r="H338">
            <v>0</v>
          </cell>
          <cell r="I338">
            <v>0</v>
          </cell>
          <cell r="J338">
            <v>0</v>
          </cell>
          <cell r="K338">
            <v>0</v>
          </cell>
          <cell r="L338">
            <v>0</v>
          </cell>
        </row>
        <row r="339">
          <cell r="A339" t="str">
            <v>레미콘</v>
          </cell>
          <cell r="B339" t="str">
            <v>관급(25x180x8)</v>
          </cell>
          <cell r="C339">
            <v>5.8330000000000002</v>
          </cell>
          <cell r="D339" t="str">
            <v>M3</v>
          </cell>
          <cell r="E339">
            <v>0</v>
          </cell>
          <cell r="F339">
            <v>0</v>
          </cell>
          <cell r="G339">
            <v>0</v>
          </cell>
          <cell r="H339">
            <v>0</v>
          </cell>
          <cell r="I339">
            <v>0</v>
          </cell>
          <cell r="J339">
            <v>0</v>
          </cell>
          <cell r="K339">
            <v>0</v>
          </cell>
          <cell r="L339">
            <v>0</v>
          </cell>
        </row>
        <row r="340">
          <cell r="A340" t="str">
            <v>레미콘타설(소형구조물)</v>
          </cell>
          <cell r="C340">
            <v>7.2880000000000003</v>
          </cell>
          <cell r="D340" t="str">
            <v>㎥</v>
          </cell>
          <cell r="E340">
            <v>33719</v>
          </cell>
          <cell r="F340">
            <v>245744</v>
          </cell>
          <cell r="G340">
            <v>0</v>
          </cell>
          <cell r="H340">
            <v>0</v>
          </cell>
          <cell r="I340">
            <v>33719</v>
          </cell>
          <cell r="J340">
            <v>245744</v>
          </cell>
          <cell r="K340">
            <v>0</v>
          </cell>
          <cell r="L340">
            <v>0</v>
          </cell>
          <cell r="M340" t="str">
            <v>N.82</v>
          </cell>
        </row>
        <row r="341">
          <cell r="A341" t="str">
            <v>거푸집 (합판)</v>
          </cell>
          <cell r="B341" t="str">
            <v>6회</v>
          </cell>
          <cell r="C341">
            <v>62.826000000000001</v>
          </cell>
          <cell r="D341" t="str">
            <v>㎡</v>
          </cell>
          <cell r="E341">
            <v>13825</v>
          </cell>
          <cell r="F341">
            <v>868569</v>
          </cell>
          <cell r="G341">
            <v>4430</v>
          </cell>
          <cell r="H341">
            <v>278319</v>
          </cell>
          <cell r="I341">
            <v>9395</v>
          </cell>
          <cell r="J341">
            <v>590250</v>
          </cell>
          <cell r="K341">
            <v>0</v>
          </cell>
          <cell r="L341">
            <v>0</v>
          </cell>
          <cell r="M341" t="str">
            <v>N.80</v>
          </cell>
        </row>
        <row r="342">
          <cell r="A342" t="str">
            <v>이형철근</v>
          </cell>
          <cell r="B342" t="str">
            <v>관급, D13</v>
          </cell>
          <cell r="C342">
            <v>340.49</v>
          </cell>
          <cell r="D342" t="str">
            <v>KG</v>
          </cell>
          <cell r="E342">
            <v>0</v>
          </cell>
          <cell r="F342">
            <v>0</v>
          </cell>
          <cell r="G342">
            <v>0</v>
          </cell>
          <cell r="H342">
            <v>0</v>
          </cell>
          <cell r="I342">
            <v>0</v>
          </cell>
          <cell r="J342">
            <v>0</v>
          </cell>
          <cell r="K342">
            <v>0</v>
          </cell>
          <cell r="L342">
            <v>0</v>
          </cell>
        </row>
        <row r="343">
          <cell r="A343" t="str">
            <v>철근가공및조립</v>
          </cell>
          <cell r="B343" t="str">
            <v>간단</v>
          </cell>
          <cell r="C343">
            <v>0.33</v>
          </cell>
          <cell r="D343" t="str">
            <v>TON</v>
          </cell>
          <cell r="E343">
            <v>257665</v>
          </cell>
          <cell r="F343">
            <v>85028</v>
          </cell>
          <cell r="G343">
            <v>2708</v>
          </cell>
          <cell r="H343">
            <v>893</v>
          </cell>
          <cell r="I343">
            <v>254957</v>
          </cell>
          <cell r="J343">
            <v>84135</v>
          </cell>
          <cell r="K343">
            <v>0</v>
          </cell>
          <cell r="L343">
            <v>0</v>
          </cell>
          <cell r="M343" t="str">
            <v>N.84</v>
          </cell>
        </row>
        <row r="344">
          <cell r="A344" t="str">
            <v>고재대</v>
          </cell>
          <cell r="B344" t="str">
            <v>철재</v>
          </cell>
          <cell r="C344">
            <v>9.9169999999999998</v>
          </cell>
          <cell r="D344" t="str">
            <v>KG</v>
          </cell>
          <cell r="E344">
            <v>-75</v>
          </cell>
          <cell r="F344">
            <v>-743</v>
          </cell>
          <cell r="G344">
            <v>-75</v>
          </cell>
          <cell r="H344">
            <v>-743</v>
          </cell>
          <cell r="I344">
            <v>0</v>
          </cell>
          <cell r="J344">
            <v>0</v>
          </cell>
          <cell r="K344">
            <v>0</v>
          </cell>
          <cell r="L344">
            <v>0</v>
          </cell>
        </row>
        <row r="345">
          <cell r="A345" t="str">
            <v>붙임몰탈</v>
          </cell>
          <cell r="B345" t="str">
            <v>인력,1:3</v>
          </cell>
          <cell r="C345">
            <v>1.208</v>
          </cell>
          <cell r="D345" t="str">
            <v>㎥</v>
          </cell>
          <cell r="E345">
            <v>57561</v>
          </cell>
          <cell r="F345">
            <v>69532</v>
          </cell>
          <cell r="G345">
            <v>12100</v>
          </cell>
          <cell r="H345">
            <v>14616</v>
          </cell>
          <cell r="I345">
            <v>40922</v>
          </cell>
          <cell r="J345">
            <v>49433</v>
          </cell>
          <cell r="K345">
            <v>4539</v>
          </cell>
          <cell r="L345">
            <v>5483</v>
          </cell>
          <cell r="M345" t="str">
            <v>N.86</v>
          </cell>
        </row>
        <row r="346">
          <cell r="A346" t="str">
            <v>시멘트액체방수(2차)</v>
          </cell>
          <cell r="C346">
            <v>37.454000000000001</v>
          </cell>
          <cell r="D346" t="str">
            <v>㎡</v>
          </cell>
          <cell r="E346">
            <v>10922</v>
          </cell>
          <cell r="F346">
            <v>409072</v>
          </cell>
          <cell r="G346">
            <v>1990</v>
          </cell>
          <cell r="H346">
            <v>74533</v>
          </cell>
          <cell r="I346">
            <v>8932</v>
          </cell>
          <cell r="J346">
            <v>334539</v>
          </cell>
          <cell r="K346">
            <v>0</v>
          </cell>
          <cell r="L346">
            <v>0</v>
          </cell>
          <cell r="M346" t="str">
            <v>N.85</v>
          </cell>
        </row>
        <row r="347">
          <cell r="A347" t="str">
            <v>보호몰탈(벽체)</v>
          </cell>
          <cell r="B347" t="str">
            <v>T=24M/M</v>
          </cell>
          <cell r="C347">
            <v>37.454000000000001</v>
          </cell>
          <cell r="D347" t="str">
            <v>M2</v>
          </cell>
          <cell r="E347">
            <v>2350</v>
          </cell>
          <cell r="F347">
            <v>88016</v>
          </cell>
          <cell r="G347">
            <v>69</v>
          </cell>
          <cell r="H347">
            <v>2584</v>
          </cell>
          <cell r="I347">
            <v>2281</v>
          </cell>
          <cell r="J347">
            <v>85432</v>
          </cell>
          <cell r="K347">
            <v>0</v>
          </cell>
          <cell r="L347">
            <v>0</v>
          </cell>
          <cell r="M347" t="str">
            <v>N.89</v>
          </cell>
        </row>
        <row r="348">
          <cell r="A348" t="str">
            <v>점토벽돌치장쌓기</v>
          </cell>
          <cell r="B348" t="str">
            <v>0.5B</v>
          </cell>
          <cell r="C348">
            <v>22.64</v>
          </cell>
          <cell r="D348" t="str">
            <v>㎡</v>
          </cell>
          <cell r="E348">
            <v>22368</v>
          </cell>
          <cell r="F348">
            <v>506411</v>
          </cell>
          <cell r="G348">
            <v>0</v>
          </cell>
          <cell r="H348">
            <v>0</v>
          </cell>
          <cell r="I348">
            <v>22368</v>
          </cell>
          <cell r="J348">
            <v>506411</v>
          </cell>
          <cell r="K348">
            <v>0</v>
          </cell>
          <cell r="L348">
            <v>0</v>
          </cell>
          <cell r="M348" t="str">
            <v>N.83</v>
          </cell>
        </row>
        <row r="349">
          <cell r="A349" t="str">
            <v>점토벽돌평깔기</v>
          </cell>
          <cell r="C349">
            <v>17.518000000000001</v>
          </cell>
          <cell r="D349" t="str">
            <v>㎡</v>
          </cell>
          <cell r="E349">
            <v>5499</v>
          </cell>
          <cell r="F349">
            <v>96331</v>
          </cell>
          <cell r="G349">
            <v>0</v>
          </cell>
          <cell r="H349">
            <v>0</v>
          </cell>
          <cell r="I349">
            <v>5499</v>
          </cell>
          <cell r="J349">
            <v>96331</v>
          </cell>
          <cell r="K349">
            <v>0</v>
          </cell>
          <cell r="L349">
            <v>0</v>
          </cell>
          <cell r="M349" t="str">
            <v>N.75</v>
          </cell>
        </row>
        <row r="350">
          <cell r="A350" t="str">
            <v>신토석</v>
          </cell>
          <cell r="B350" t="str">
            <v>관급,190x90xT57</v>
          </cell>
          <cell r="C350">
            <v>2605</v>
          </cell>
          <cell r="D350" t="str">
            <v>매</v>
          </cell>
          <cell r="E350">
            <v>0</v>
          </cell>
          <cell r="F350">
            <v>0</v>
          </cell>
          <cell r="G350">
            <v>0</v>
          </cell>
          <cell r="H350">
            <v>0</v>
          </cell>
          <cell r="I350">
            <v>0</v>
          </cell>
          <cell r="J350">
            <v>0</v>
          </cell>
          <cell r="K350">
            <v>0</v>
          </cell>
          <cell r="L350">
            <v>0</v>
          </cell>
        </row>
        <row r="351">
          <cell r="C351">
            <v>0</v>
          </cell>
          <cell r="E351">
            <v>0</v>
          </cell>
          <cell r="F351">
            <v>0</v>
          </cell>
          <cell r="G351">
            <v>0</v>
          </cell>
          <cell r="H351">
            <v>0</v>
          </cell>
          <cell r="I351">
            <v>0</v>
          </cell>
          <cell r="J351">
            <v>0</v>
          </cell>
          <cell r="K351">
            <v>0</v>
          </cell>
          <cell r="L351">
            <v>0</v>
          </cell>
        </row>
        <row r="352">
          <cell r="A352" t="str">
            <v>D5-D5' 계</v>
          </cell>
          <cell r="C352">
            <v>1</v>
          </cell>
          <cell r="D352" t="str">
            <v>식</v>
          </cell>
          <cell r="E352">
            <v>0</v>
          </cell>
          <cell r="F352">
            <v>2461612</v>
          </cell>
          <cell r="G352">
            <v>0</v>
          </cell>
          <cell r="H352">
            <v>411113</v>
          </cell>
          <cell r="I352">
            <v>0</v>
          </cell>
          <cell r="J352">
            <v>2032131</v>
          </cell>
          <cell r="K352">
            <v>0</v>
          </cell>
          <cell r="L352">
            <v>18368</v>
          </cell>
        </row>
        <row r="353">
          <cell r="C353">
            <v>0</v>
          </cell>
          <cell r="E353">
            <v>0</v>
          </cell>
          <cell r="F353">
            <v>0</v>
          </cell>
          <cell r="G353">
            <v>0</v>
          </cell>
          <cell r="H353">
            <v>0</v>
          </cell>
          <cell r="I353">
            <v>0</v>
          </cell>
          <cell r="J353">
            <v>0</v>
          </cell>
          <cell r="K353">
            <v>0</v>
          </cell>
          <cell r="L353">
            <v>0</v>
          </cell>
        </row>
        <row r="354">
          <cell r="A354" t="str">
            <v>■ D6-D6'</v>
          </cell>
          <cell r="C354">
            <v>0</v>
          </cell>
          <cell r="E354">
            <v>0</v>
          </cell>
          <cell r="F354">
            <v>0</v>
          </cell>
          <cell r="G354">
            <v>0</v>
          </cell>
          <cell r="H354">
            <v>0</v>
          </cell>
          <cell r="I354">
            <v>0</v>
          </cell>
          <cell r="J354">
            <v>0</v>
          </cell>
          <cell r="K354">
            <v>0</v>
          </cell>
          <cell r="L354">
            <v>0</v>
          </cell>
        </row>
        <row r="355">
          <cell r="A355" t="str">
            <v>터파기</v>
          </cell>
          <cell r="B355" t="str">
            <v>백호우0.4㎥</v>
          </cell>
          <cell r="C355">
            <v>4.0289999999999999</v>
          </cell>
          <cell r="D355" t="str">
            <v>㎥</v>
          </cell>
          <cell r="E355">
            <v>1331</v>
          </cell>
          <cell r="F355">
            <v>5361</v>
          </cell>
          <cell r="G355">
            <v>243</v>
          </cell>
          <cell r="H355">
            <v>979</v>
          </cell>
          <cell r="I355">
            <v>686</v>
          </cell>
          <cell r="J355">
            <v>2763</v>
          </cell>
          <cell r="K355">
            <v>402</v>
          </cell>
          <cell r="L355">
            <v>1619</v>
          </cell>
          <cell r="M355" t="str">
            <v>#.2</v>
          </cell>
        </row>
        <row r="356">
          <cell r="A356" t="str">
            <v>잔토처리(토사)</v>
          </cell>
          <cell r="B356" t="str">
            <v>B.H 0.4M3</v>
          </cell>
          <cell r="C356">
            <v>1.9390000000000001</v>
          </cell>
          <cell r="D356" t="str">
            <v>M3</v>
          </cell>
          <cell r="E356">
            <v>837</v>
          </cell>
          <cell r="F356">
            <v>1621</v>
          </cell>
          <cell r="G356">
            <v>153</v>
          </cell>
          <cell r="H356">
            <v>296</v>
          </cell>
          <cell r="I356">
            <v>431</v>
          </cell>
          <cell r="J356">
            <v>835</v>
          </cell>
          <cell r="K356">
            <v>253</v>
          </cell>
          <cell r="L356">
            <v>490</v>
          </cell>
          <cell r="M356" t="str">
            <v>#.4</v>
          </cell>
        </row>
        <row r="357">
          <cell r="A357" t="str">
            <v>기계되메우기및다짐</v>
          </cell>
          <cell r="B357" t="str">
            <v>인력+기계</v>
          </cell>
          <cell r="C357">
            <v>2.09</v>
          </cell>
          <cell r="D357" t="str">
            <v>㎥</v>
          </cell>
          <cell r="E357">
            <v>3367</v>
          </cell>
          <cell r="F357">
            <v>7036</v>
          </cell>
          <cell r="G357">
            <v>285</v>
          </cell>
          <cell r="H357">
            <v>595</v>
          </cell>
          <cell r="I357">
            <v>2758</v>
          </cell>
          <cell r="J357">
            <v>5764</v>
          </cell>
          <cell r="K357">
            <v>324</v>
          </cell>
          <cell r="L357">
            <v>677</v>
          </cell>
          <cell r="M357" t="str">
            <v>#.6</v>
          </cell>
        </row>
        <row r="358">
          <cell r="A358" t="str">
            <v>잡석다짐(기계+인력)</v>
          </cell>
          <cell r="B358" t="str">
            <v>로라+인력</v>
          </cell>
          <cell r="C358">
            <v>0.93600000000000005</v>
          </cell>
          <cell r="D358" t="str">
            <v>㎥</v>
          </cell>
          <cell r="E358">
            <v>10469</v>
          </cell>
          <cell r="F358">
            <v>9798</v>
          </cell>
          <cell r="G358">
            <v>8354</v>
          </cell>
          <cell r="H358">
            <v>7819</v>
          </cell>
          <cell r="I358">
            <v>1509</v>
          </cell>
          <cell r="J358">
            <v>1412</v>
          </cell>
          <cell r="K358">
            <v>606</v>
          </cell>
          <cell r="L358">
            <v>567</v>
          </cell>
          <cell r="M358" t="str">
            <v>N.73</v>
          </cell>
        </row>
        <row r="359">
          <cell r="A359" t="str">
            <v>레미콘</v>
          </cell>
          <cell r="B359" t="str">
            <v>관급(40x160x8)</v>
          </cell>
          <cell r="C359">
            <v>0.40300000000000002</v>
          </cell>
          <cell r="D359" t="str">
            <v>M3</v>
          </cell>
          <cell r="E359">
            <v>0</v>
          </cell>
          <cell r="F359">
            <v>0</v>
          </cell>
          <cell r="G359">
            <v>0</v>
          </cell>
          <cell r="H359">
            <v>0</v>
          </cell>
          <cell r="I359">
            <v>0</v>
          </cell>
          <cell r="J359">
            <v>0</v>
          </cell>
          <cell r="K359">
            <v>0</v>
          </cell>
          <cell r="L359">
            <v>0</v>
          </cell>
        </row>
        <row r="360">
          <cell r="A360" t="str">
            <v>레미콘</v>
          </cell>
          <cell r="B360" t="str">
            <v>관급(25x180x8)</v>
          </cell>
          <cell r="C360">
            <v>2.8820000000000001</v>
          </cell>
          <cell r="D360" t="str">
            <v>M3</v>
          </cell>
          <cell r="E360">
            <v>0</v>
          </cell>
          <cell r="F360">
            <v>0</v>
          </cell>
          <cell r="G360">
            <v>0</v>
          </cell>
          <cell r="H360">
            <v>0</v>
          </cell>
          <cell r="I360">
            <v>0</v>
          </cell>
          <cell r="J360">
            <v>0</v>
          </cell>
          <cell r="K360">
            <v>0</v>
          </cell>
          <cell r="L360">
            <v>0</v>
          </cell>
        </row>
        <row r="361">
          <cell r="A361" t="str">
            <v>레미콘타설(소형구조물)</v>
          </cell>
          <cell r="C361">
            <v>3.25</v>
          </cell>
          <cell r="D361" t="str">
            <v>㎥</v>
          </cell>
          <cell r="E361">
            <v>33719</v>
          </cell>
          <cell r="F361">
            <v>109586</v>
          </cell>
          <cell r="G361">
            <v>0</v>
          </cell>
          <cell r="H361">
            <v>0</v>
          </cell>
          <cell r="I361">
            <v>33719</v>
          </cell>
          <cell r="J361">
            <v>109586</v>
          </cell>
          <cell r="K361">
            <v>0</v>
          </cell>
          <cell r="L361">
            <v>0</v>
          </cell>
          <cell r="M361" t="str">
            <v>N.82</v>
          </cell>
        </row>
        <row r="362">
          <cell r="A362" t="str">
            <v>거푸집 (합판)</v>
          </cell>
          <cell r="B362" t="str">
            <v>6회</v>
          </cell>
          <cell r="C362">
            <v>14.83</v>
          </cell>
          <cell r="D362" t="str">
            <v>㎡</v>
          </cell>
          <cell r="E362">
            <v>13825</v>
          </cell>
          <cell r="F362">
            <v>205023</v>
          </cell>
          <cell r="G362">
            <v>4430</v>
          </cell>
          <cell r="H362">
            <v>65696</v>
          </cell>
          <cell r="I362">
            <v>9395</v>
          </cell>
          <cell r="J362">
            <v>139327</v>
          </cell>
          <cell r="K362">
            <v>0</v>
          </cell>
          <cell r="L362">
            <v>0</v>
          </cell>
          <cell r="M362" t="str">
            <v>N.80</v>
          </cell>
        </row>
        <row r="363">
          <cell r="A363" t="str">
            <v>이형철근</v>
          </cell>
          <cell r="B363" t="str">
            <v>관급, D13</v>
          </cell>
          <cell r="C363">
            <v>80.736999999999995</v>
          </cell>
          <cell r="D363" t="str">
            <v>KG</v>
          </cell>
          <cell r="E363">
            <v>0</v>
          </cell>
          <cell r="F363">
            <v>0</v>
          </cell>
          <cell r="G363">
            <v>0</v>
          </cell>
          <cell r="H363">
            <v>0</v>
          </cell>
          <cell r="I363">
            <v>0</v>
          </cell>
          <cell r="J363">
            <v>0</v>
          </cell>
          <cell r="K363">
            <v>0</v>
          </cell>
          <cell r="L363">
            <v>0</v>
          </cell>
        </row>
        <row r="364">
          <cell r="A364" t="str">
            <v>철근가공및조립</v>
          </cell>
          <cell r="B364" t="str">
            <v>간단</v>
          </cell>
          <cell r="C364">
            <v>7.8E-2</v>
          </cell>
          <cell r="D364" t="str">
            <v>TON</v>
          </cell>
          <cell r="E364">
            <v>257665</v>
          </cell>
          <cell r="F364">
            <v>20097</v>
          </cell>
          <cell r="G364">
            <v>2708</v>
          </cell>
          <cell r="H364">
            <v>211</v>
          </cell>
          <cell r="I364">
            <v>254957</v>
          </cell>
          <cell r="J364">
            <v>19886</v>
          </cell>
          <cell r="K364">
            <v>0</v>
          </cell>
          <cell r="L364">
            <v>0</v>
          </cell>
          <cell r="M364" t="str">
            <v>N.84</v>
          </cell>
        </row>
        <row r="365">
          <cell r="A365" t="str">
            <v>고재대</v>
          </cell>
          <cell r="B365" t="str">
            <v>철재</v>
          </cell>
          <cell r="C365">
            <v>2.351</v>
          </cell>
          <cell r="D365" t="str">
            <v>KG</v>
          </cell>
          <cell r="E365">
            <v>-75</v>
          </cell>
          <cell r="F365">
            <v>-176</v>
          </cell>
          <cell r="G365">
            <v>-75</v>
          </cell>
          <cell r="H365">
            <v>-176</v>
          </cell>
          <cell r="I365">
            <v>0</v>
          </cell>
          <cell r="J365">
            <v>0</v>
          </cell>
          <cell r="K365">
            <v>0</v>
          </cell>
          <cell r="L365">
            <v>0</v>
          </cell>
        </row>
        <row r="366">
          <cell r="A366" t="str">
            <v>붙임몰탈</v>
          </cell>
          <cell r="B366" t="str">
            <v>인력,1:3</v>
          </cell>
          <cell r="C366">
            <v>0.28499999999999998</v>
          </cell>
          <cell r="D366" t="str">
            <v>㎥</v>
          </cell>
          <cell r="E366">
            <v>57561</v>
          </cell>
          <cell r="F366">
            <v>16403</v>
          </cell>
          <cell r="G366">
            <v>12100</v>
          </cell>
          <cell r="H366">
            <v>3448</v>
          </cell>
          <cell r="I366">
            <v>40922</v>
          </cell>
          <cell r="J366">
            <v>11662</v>
          </cell>
          <cell r="K366">
            <v>4539</v>
          </cell>
          <cell r="L366">
            <v>1293</v>
          </cell>
          <cell r="M366" t="str">
            <v>N.86</v>
          </cell>
        </row>
        <row r="367">
          <cell r="A367" t="str">
            <v>시멘트액체방수(2차)</v>
          </cell>
          <cell r="C367">
            <v>8.8409999999999993</v>
          </cell>
          <cell r="D367" t="str">
            <v>㎡</v>
          </cell>
          <cell r="E367">
            <v>10922</v>
          </cell>
          <cell r="F367">
            <v>96560</v>
          </cell>
          <cell r="G367">
            <v>1990</v>
          </cell>
          <cell r="H367">
            <v>17593</v>
          </cell>
          <cell r="I367">
            <v>8932</v>
          </cell>
          <cell r="J367">
            <v>78967</v>
          </cell>
          <cell r="K367">
            <v>0</v>
          </cell>
          <cell r="L367">
            <v>0</v>
          </cell>
          <cell r="M367" t="str">
            <v>N.85</v>
          </cell>
        </row>
        <row r="368">
          <cell r="A368" t="str">
            <v>보호몰탈(벽체)</v>
          </cell>
          <cell r="B368" t="str">
            <v>T=24M/M</v>
          </cell>
          <cell r="C368">
            <v>0.21199999999999999</v>
          </cell>
          <cell r="D368" t="str">
            <v>M2</v>
          </cell>
          <cell r="E368">
            <v>2350</v>
          </cell>
          <cell r="F368">
            <v>497</v>
          </cell>
          <cell r="G368">
            <v>69</v>
          </cell>
          <cell r="H368">
            <v>14</v>
          </cell>
          <cell r="I368">
            <v>2281</v>
          </cell>
          <cell r="J368">
            <v>483</v>
          </cell>
          <cell r="K368">
            <v>0</v>
          </cell>
          <cell r="L368">
            <v>0</v>
          </cell>
          <cell r="M368" t="str">
            <v>N.89</v>
          </cell>
        </row>
        <row r="369">
          <cell r="A369" t="str">
            <v>점토벽돌치장쌓기</v>
          </cell>
          <cell r="B369" t="str">
            <v>0.5B</v>
          </cell>
          <cell r="C369">
            <v>2.95</v>
          </cell>
          <cell r="D369" t="str">
            <v>㎡</v>
          </cell>
          <cell r="E369">
            <v>22368</v>
          </cell>
          <cell r="F369">
            <v>65985</v>
          </cell>
          <cell r="G369">
            <v>0</v>
          </cell>
          <cell r="H369">
            <v>0</v>
          </cell>
          <cell r="I369">
            <v>22368</v>
          </cell>
          <cell r="J369">
            <v>65985</v>
          </cell>
          <cell r="K369">
            <v>0</v>
          </cell>
          <cell r="L369">
            <v>0</v>
          </cell>
          <cell r="M369" t="str">
            <v>N.83</v>
          </cell>
        </row>
        <row r="370">
          <cell r="A370" t="str">
            <v>점토벽돌평깔기</v>
          </cell>
          <cell r="C370">
            <v>4.1349999999999998</v>
          </cell>
          <cell r="D370" t="str">
            <v>㎡</v>
          </cell>
          <cell r="E370">
            <v>5499</v>
          </cell>
          <cell r="F370">
            <v>22738</v>
          </cell>
          <cell r="G370">
            <v>0</v>
          </cell>
          <cell r="H370">
            <v>0</v>
          </cell>
          <cell r="I370">
            <v>5499</v>
          </cell>
          <cell r="J370">
            <v>22738</v>
          </cell>
          <cell r="K370">
            <v>0</v>
          </cell>
          <cell r="L370">
            <v>0</v>
          </cell>
          <cell r="M370" t="str">
            <v>N.75</v>
          </cell>
        </row>
        <row r="371">
          <cell r="A371" t="str">
            <v>신토석</v>
          </cell>
          <cell r="B371" t="str">
            <v>관급,190x90xT57</v>
          </cell>
          <cell r="C371">
            <v>436</v>
          </cell>
          <cell r="D371" t="str">
            <v>매</v>
          </cell>
          <cell r="E371">
            <v>0</v>
          </cell>
          <cell r="F371">
            <v>0</v>
          </cell>
          <cell r="G371">
            <v>0</v>
          </cell>
          <cell r="H371">
            <v>0</v>
          </cell>
          <cell r="I371">
            <v>0</v>
          </cell>
          <cell r="J371">
            <v>0</v>
          </cell>
          <cell r="K371">
            <v>0</v>
          </cell>
          <cell r="L371">
            <v>0</v>
          </cell>
        </row>
        <row r="372">
          <cell r="C372">
            <v>0</v>
          </cell>
          <cell r="E372">
            <v>0</v>
          </cell>
          <cell r="F372">
            <v>0</v>
          </cell>
          <cell r="G372">
            <v>0</v>
          </cell>
          <cell r="H372">
            <v>0</v>
          </cell>
          <cell r="I372">
            <v>0</v>
          </cell>
          <cell r="J372">
            <v>0</v>
          </cell>
          <cell r="K372">
            <v>0</v>
          </cell>
          <cell r="L372">
            <v>0</v>
          </cell>
        </row>
        <row r="373">
          <cell r="A373" t="str">
            <v>D6-D6' 계</v>
          </cell>
          <cell r="C373">
            <v>1</v>
          </cell>
          <cell r="D373" t="str">
            <v>식</v>
          </cell>
          <cell r="E373">
            <v>0</v>
          </cell>
          <cell r="F373">
            <v>560529</v>
          </cell>
          <cell r="G373">
            <v>0</v>
          </cell>
          <cell r="H373">
            <v>96475</v>
          </cell>
          <cell r="I373">
            <v>0</v>
          </cell>
          <cell r="J373">
            <v>459408</v>
          </cell>
          <cell r="K373">
            <v>0</v>
          </cell>
          <cell r="L373">
            <v>4646</v>
          </cell>
        </row>
        <row r="374">
          <cell r="C374">
            <v>0</v>
          </cell>
          <cell r="E374">
            <v>0</v>
          </cell>
          <cell r="F374">
            <v>0</v>
          </cell>
          <cell r="G374">
            <v>0</v>
          </cell>
          <cell r="H374">
            <v>0</v>
          </cell>
          <cell r="I374">
            <v>0</v>
          </cell>
          <cell r="J374">
            <v>0</v>
          </cell>
          <cell r="K374">
            <v>0</v>
          </cell>
          <cell r="L374">
            <v>0</v>
          </cell>
        </row>
        <row r="375">
          <cell r="A375" t="str">
            <v>■ D7-D7'</v>
          </cell>
          <cell r="C375">
            <v>0</v>
          </cell>
          <cell r="E375">
            <v>0</v>
          </cell>
          <cell r="F375">
            <v>0</v>
          </cell>
          <cell r="G375">
            <v>0</v>
          </cell>
          <cell r="H375">
            <v>0</v>
          </cell>
          <cell r="I375">
            <v>0</v>
          </cell>
          <cell r="J375">
            <v>0</v>
          </cell>
          <cell r="K375">
            <v>0</v>
          </cell>
          <cell r="L375">
            <v>0</v>
          </cell>
        </row>
        <row r="376">
          <cell r="A376" t="str">
            <v>터파기</v>
          </cell>
          <cell r="B376" t="str">
            <v>백호우0.4㎥</v>
          </cell>
          <cell r="C376">
            <v>3.8759999999999999</v>
          </cell>
          <cell r="D376" t="str">
            <v>㎥</v>
          </cell>
          <cell r="E376">
            <v>1331</v>
          </cell>
          <cell r="F376">
            <v>5157</v>
          </cell>
          <cell r="G376">
            <v>243</v>
          </cell>
          <cell r="H376">
            <v>941</v>
          </cell>
          <cell r="I376">
            <v>686</v>
          </cell>
          <cell r="J376">
            <v>2658</v>
          </cell>
          <cell r="K376">
            <v>402</v>
          </cell>
          <cell r="L376">
            <v>1558</v>
          </cell>
          <cell r="M376" t="str">
            <v>#.2</v>
          </cell>
        </row>
        <row r="377">
          <cell r="A377" t="str">
            <v>잔토처리(토사)</v>
          </cell>
          <cell r="B377" t="str">
            <v>B.H 0.4M3</v>
          </cell>
          <cell r="C377">
            <v>2.4609999999999999</v>
          </cell>
          <cell r="D377" t="str">
            <v>M3</v>
          </cell>
          <cell r="E377">
            <v>837</v>
          </cell>
          <cell r="F377">
            <v>2058</v>
          </cell>
          <cell r="G377">
            <v>153</v>
          </cell>
          <cell r="H377">
            <v>376</v>
          </cell>
          <cell r="I377">
            <v>431</v>
          </cell>
          <cell r="J377">
            <v>1060</v>
          </cell>
          <cell r="K377">
            <v>253</v>
          </cell>
          <cell r="L377">
            <v>622</v>
          </cell>
          <cell r="M377" t="str">
            <v>#.4</v>
          </cell>
        </row>
        <row r="378">
          <cell r="A378" t="str">
            <v>기계되메우기및다짐</v>
          </cell>
          <cell r="B378" t="str">
            <v>인력+기계</v>
          </cell>
          <cell r="C378">
            <v>1.415</v>
          </cell>
          <cell r="D378" t="str">
            <v>㎥</v>
          </cell>
          <cell r="E378">
            <v>3367</v>
          </cell>
          <cell r="F378">
            <v>4763</v>
          </cell>
          <cell r="G378">
            <v>285</v>
          </cell>
          <cell r="H378">
            <v>403</v>
          </cell>
          <cell r="I378">
            <v>2758</v>
          </cell>
          <cell r="J378">
            <v>3902</v>
          </cell>
          <cell r="K378">
            <v>324</v>
          </cell>
          <cell r="L378">
            <v>458</v>
          </cell>
          <cell r="M378" t="str">
            <v>#.6</v>
          </cell>
        </row>
        <row r="379">
          <cell r="A379" t="str">
            <v>잡석다짐(기계+인력)</v>
          </cell>
          <cell r="B379" t="str">
            <v>로라+인력</v>
          </cell>
          <cell r="C379">
            <v>1.52</v>
          </cell>
          <cell r="D379" t="str">
            <v>㎥</v>
          </cell>
          <cell r="E379">
            <v>10469</v>
          </cell>
          <cell r="F379">
            <v>15912</v>
          </cell>
          <cell r="G379">
            <v>8354</v>
          </cell>
          <cell r="H379">
            <v>12698</v>
          </cell>
          <cell r="I379">
            <v>1509</v>
          </cell>
          <cell r="J379">
            <v>2293</v>
          </cell>
          <cell r="K379">
            <v>606</v>
          </cell>
          <cell r="L379">
            <v>921</v>
          </cell>
          <cell r="M379" t="str">
            <v>N.73</v>
          </cell>
        </row>
        <row r="380">
          <cell r="A380" t="str">
            <v>레미콘</v>
          </cell>
          <cell r="B380" t="str">
            <v>관급(40x160x8)</v>
          </cell>
          <cell r="C380">
            <v>0.42199999999999999</v>
          </cell>
          <cell r="D380" t="str">
            <v>M3</v>
          </cell>
          <cell r="E380">
            <v>0</v>
          </cell>
          <cell r="F380">
            <v>0</v>
          </cell>
          <cell r="G380">
            <v>0</v>
          </cell>
          <cell r="H380">
            <v>0</v>
          </cell>
          <cell r="I380">
            <v>0</v>
          </cell>
          <cell r="J380">
            <v>0</v>
          </cell>
          <cell r="K380">
            <v>0</v>
          </cell>
          <cell r="L380">
            <v>0</v>
          </cell>
        </row>
        <row r="381">
          <cell r="A381" t="str">
            <v>레미콘</v>
          </cell>
          <cell r="B381" t="str">
            <v>관급(25x180x8)</v>
          </cell>
          <cell r="C381">
            <v>3.0449999999999999</v>
          </cell>
          <cell r="D381" t="str">
            <v>M3</v>
          </cell>
          <cell r="E381">
            <v>0</v>
          </cell>
          <cell r="F381">
            <v>0</v>
          </cell>
          <cell r="G381">
            <v>0</v>
          </cell>
          <cell r="H381">
            <v>0</v>
          </cell>
          <cell r="I381">
            <v>0</v>
          </cell>
          <cell r="J381">
            <v>0</v>
          </cell>
          <cell r="K381">
            <v>0</v>
          </cell>
          <cell r="L381">
            <v>0</v>
          </cell>
        </row>
        <row r="382">
          <cell r="A382" t="str">
            <v>레미콘타설(소형구조물)</v>
          </cell>
          <cell r="C382">
            <v>3.4289999999999998</v>
          </cell>
          <cell r="D382" t="str">
            <v>㎥</v>
          </cell>
          <cell r="E382">
            <v>33719</v>
          </cell>
          <cell r="F382">
            <v>115622</v>
          </cell>
          <cell r="G382">
            <v>0</v>
          </cell>
          <cell r="H382">
            <v>0</v>
          </cell>
          <cell r="I382">
            <v>33719</v>
          </cell>
          <cell r="J382">
            <v>115622</v>
          </cell>
          <cell r="K382">
            <v>0</v>
          </cell>
          <cell r="L382">
            <v>0</v>
          </cell>
          <cell r="M382" t="str">
            <v>N.82</v>
          </cell>
        </row>
        <row r="383">
          <cell r="A383" t="str">
            <v>거푸집 (합판)</v>
          </cell>
          <cell r="B383" t="str">
            <v>6회</v>
          </cell>
          <cell r="C383">
            <v>15.662000000000001</v>
          </cell>
          <cell r="D383" t="str">
            <v>㎡</v>
          </cell>
          <cell r="E383">
            <v>13825</v>
          </cell>
          <cell r="F383">
            <v>216526</v>
          </cell>
          <cell r="G383">
            <v>4430</v>
          </cell>
          <cell r="H383">
            <v>69382</v>
          </cell>
          <cell r="I383">
            <v>9395</v>
          </cell>
          <cell r="J383">
            <v>147144</v>
          </cell>
          <cell r="K383">
            <v>0</v>
          </cell>
          <cell r="L383">
            <v>0</v>
          </cell>
          <cell r="M383" t="str">
            <v>N.80</v>
          </cell>
        </row>
        <row r="384">
          <cell r="A384" t="str">
            <v>이형철근</v>
          </cell>
          <cell r="B384" t="str">
            <v>관급, D13</v>
          </cell>
          <cell r="C384">
            <v>84.733000000000004</v>
          </cell>
          <cell r="D384" t="str">
            <v>KG</v>
          </cell>
          <cell r="E384">
            <v>0</v>
          </cell>
          <cell r="F384">
            <v>0</v>
          </cell>
          <cell r="G384">
            <v>0</v>
          </cell>
          <cell r="H384">
            <v>0</v>
          </cell>
          <cell r="I384">
            <v>0</v>
          </cell>
          <cell r="J384">
            <v>0</v>
          </cell>
          <cell r="K384">
            <v>0</v>
          </cell>
          <cell r="L384">
            <v>0</v>
          </cell>
        </row>
        <row r="385">
          <cell r="A385" t="str">
            <v>철근가공및조립</v>
          </cell>
          <cell r="B385" t="str">
            <v>간단</v>
          </cell>
          <cell r="C385">
            <v>8.2000000000000003E-2</v>
          </cell>
          <cell r="D385" t="str">
            <v>TON</v>
          </cell>
          <cell r="E385">
            <v>257665</v>
          </cell>
          <cell r="F385">
            <v>21128</v>
          </cell>
          <cell r="G385">
            <v>2708</v>
          </cell>
          <cell r="H385">
            <v>222</v>
          </cell>
          <cell r="I385">
            <v>254957</v>
          </cell>
          <cell r="J385">
            <v>20906</v>
          </cell>
          <cell r="K385">
            <v>0</v>
          </cell>
          <cell r="L385">
            <v>0</v>
          </cell>
          <cell r="M385" t="str">
            <v>N.84</v>
          </cell>
        </row>
        <row r="386">
          <cell r="A386" t="str">
            <v>고재대</v>
          </cell>
          <cell r="B386" t="str">
            <v>철재</v>
          </cell>
          <cell r="C386">
            <v>2.4670000000000001</v>
          </cell>
          <cell r="D386" t="str">
            <v>KG</v>
          </cell>
          <cell r="E386">
            <v>-75</v>
          </cell>
          <cell r="F386">
            <v>-185</v>
          </cell>
          <cell r="G386">
            <v>-75</v>
          </cell>
          <cell r="H386">
            <v>-185</v>
          </cell>
          <cell r="I386">
            <v>0</v>
          </cell>
          <cell r="J386">
            <v>0</v>
          </cell>
          <cell r="K386">
            <v>0</v>
          </cell>
          <cell r="L386">
            <v>0</v>
          </cell>
        </row>
        <row r="387">
          <cell r="A387" t="str">
            <v>붙임몰탈</v>
          </cell>
          <cell r="B387" t="str">
            <v>인력,1:3</v>
          </cell>
          <cell r="C387">
            <v>0.30099999999999999</v>
          </cell>
          <cell r="D387" t="str">
            <v>㎥</v>
          </cell>
          <cell r="E387">
            <v>57561</v>
          </cell>
          <cell r="F387">
            <v>17325</v>
          </cell>
          <cell r="G387">
            <v>12100</v>
          </cell>
          <cell r="H387">
            <v>3642</v>
          </cell>
          <cell r="I387">
            <v>40922</v>
          </cell>
          <cell r="J387">
            <v>12317</v>
          </cell>
          <cell r="K387">
            <v>4539</v>
          </cell>
          <cell r="L387">
            <v>1366</v>
          </cell>
          <cell r="M387" t="str">
            <v>N.86</v>
          </cell>
        </row>
        <row r="388">
          <cell r="A388" t="str">
            <v>시멘트액체방수(2차)</v>
          </cell>
          <cell r="C388">
            <v>9.3369999999999997</v>
          </cell>
          <cell r="D388" t="str">
            <v>㎡</v>
          </cell>
          <cell r="E388">
            <v>10922</v>
          </cell>
          <cell r="F388">
            <v>101978</v>
          </cell>
          <cell r="G388">
            <v>1990</v>
          </cell>
          <cell r="H388">
            <v>18580</v>
          </cell>
          <cell r="I388">
            <v>8932</v>
          </cell>
          <cell r="J388">
            <v>83398</v>
          </cell>
          <cell r="K388">
            <v>0</v>
          </cell>
          <cell r="L388">
            <v>0</v>
          </cell>
          <cell r="M388" t="str">
            <v>N.85</v>
          </cell>
        </row>
        <row r="389">
          <cell r="A389" t="str">
            <v>보호몰탈(벽체)</v>
          </cell>
          <cell r="B389" t="str">
            <v>T=24M/M</v>
          </cell>
          <cell r="C389">
            <v>0.224</v>
          </cell>
          <cell r="D389" t="str">
            <v>M2</v>
          </cell>
          <cell r="E389">
            <v>2350</v>
          </cell>
          <cell r="F389">
            <v>525</v>
          </cell>
          <cell r="G389">
            <v>69</v>
          </cell>
          <cell r="H389">
            <v>15</v>
          </cell>
          <cell r="I389">
            <v>2281</v>
          </cell>
          <cell r="J389">
            <v>510</v>
          </cell>
          <cell r="K389">
            <v>0</v>
          </cell>
          <cell r="L389">
            <v>0</v>
          </cell>
          <cell r="M389" t="str">
            <v>N.89</v>
          </cell>
        </row>
        <row r="390">
          <cell r="A390" t="str">
            <v>점토벽돌치장쌓기</v>
          </cell>
          <cell r="B390" t="str">
            <v>0.5B</v>
          </cell>
          <cell r="C390">
            <v>3.14</v>
          </cell>
          <cell r="D390" t="str">
            <v>㎡</v>
          </cell>
          <cell r="E390">
            <v>22368</v>
          </cell>
          <cell r="F390">
            <v>70235</v>
          </cell>
          <cell r="G390">
            <v>0</v>
          </cell>
          <cell r="H390">
            <v>0</v>
          </cell>
          <cell r="I390">
            <v>22368</v>
          </cell>
          <cell r="J390">
            <v>70235</v>
          </cell>
          <cell r="K390">
            <v>0</v>
          </cell>
          <cell r="L390">
            <v>0</v>
          </cell>
          <cell r="M390" t="str">
            <v>N.83</v>
          </cell>
        </row>
        <row r="391">
          <cell r="A391" t="str">
            <v>점토벽돌평깔기</v>
          </cell>
          <cell r="C391">
            <v>4.3760000000000003</v>
          </cell>
          <cell r="D391" t="str">
            <v>㎡</v>
          </cell>
          <cell r="E391">
            <v>5499</v>
          </cell>
          <cell r="F391">
            <v>24063</v>
          </cell>
          <cell r="G391">
            <v>0</v>
          </cell>
          <cell r="H391">
            <v>0</v>
          </cell>
          <cell r="I391">
            <v>5499</v>
          </cell>
          <cell r="J391">
            <v>24063</v>
          </cell>
          <cell r="K391">
            <v>0</v>
          </cell>
          <cell r="L391">
            <v>0</v>
          </cell>
          <cell r="M391" t="str">
            <v>N.75</v>
          </cell>
        </row>
        <row r="392">
          <cell r="A392" t="str">
            <v>신토석</v>
          </cell>
          <cell r="B392" t="str">
            <v>관급,190x90xT57</v>
          </cell>
          <cell r="C392">
            <v>461</v>
          </cell>
          <cell r="D392" t="str">
            <v>매</v>
          </cell>
          <cell r="E392">
            <v>0</v>
          </cell>
          <cell r="F392">
            <v>0</v>
          </cell>
          <cell r="G392">
            <v>0</v>
          </cell>
          <cell r="H392">
            <v>0</v>
          </cell>
          <cell r="I392">
            <v>0</v>
          </cell>
          <cell r="J392">
            <v>0</v>
          </cell>
          <cell r="K392">
            <v>0</v>
          </cell>
          <cell r="L392">
            <v>0</v>
          </cell>
        </row>
        <row r="393">
          <cell r="C393">
            <v>0</v>
          </cell>
          <cell r="E393">
            <v>0</v>
          </cell>
          <cell r="F393">
            <v>0</v>
          </cell>
          <cell r="G393">
            <v>0</v>
          </cell>
          <cell r="H393">
            <v>0</v>
          </cell>
          <cell r="I393">
            <v>0</v>
          </cell>
          <cell r="J393">
            <v>0</v>
          </cell>
          <cell r="K393">
            <v>0</v>
          </cell>
          <cell r="L393">
            <v>0</v>
          </cell>
        </row>
        <row r="394">
          <cell r="A394" t="str">
            <v>D7-D7' 계</v>
          </cell>
          <cell r="C394">
            <v>1</v>
          </cell>
          <cell r="D394" t="str">
            <v>신</v>
          </cell>
          <cell r="E394">
            <v>0</v>
          </cell>
          <cell r="F394">
            <v>595107</v>
          </cell>
          <cell r="G394">
            <v>0</v>
          </cell>
          <cell r="H394">
            <v>106074</v>
          </cell>
          <cell r="I394">
            <v>0</v>
          </cell>
          <cell r="J394">
            <v>484108</v>
          </cell>
          <cell r="K394">
            <v>0</v>
          </cell>
          <cell r="L394">
            <v>4925</v>
          </cell>
        </row>
        <row r="395">
          <cell r="C395">
            <v>0</v>
          </cell>
          <cell r="E395">
            <v>0</v>
          </cell>
          <cell r="F395">
            <v>0</v>
          </cell>
          <cell r="G395">
            <v>0</v>
          </cell>
          <cell r="H395">
            <v>0</v>
          </cell>
          <cell r="I395">
            <v>0</v>
          </cell>
          <cell r="J395">
            <v>0</v>
          </cell>
          <cell r="K395">
            <v>0</v>
          </cell>
          <cell r="L395">
            <v>0</v>
          </cell>
        </row>
        <row r="396">
          <cell r="A396" t="str">
            <v>■ D8-D8'</v>
          </cell>
          <cell r="C396">
            <v>0</v>
          </cell>
          <cell r="E396">
            <v>0</v>
          </cell>
          <cell r="F396">
            <v>0</v>
          </cell>
          <cell r="G396">
            <v>0</v>
          </cell>
          <cell r="H396">
            <v>0</v>
          </cell>
          <cell r="I396">
            <v>0</v>
          </cell>
          <cell r="J396">
            <v>0</v>
          </cell>
          <cell r="K396">
            <v>0</v>
          </cell>
          <cell r="L396">
            <v>0</v>
          </cell>
        </row>
        <row r="397">
          <cell r="A397" t="str">
            <v>터파기</v>
          </cell>
          <cell r="B397" t="str">
            <v>백호우0.4㎥</v>
          </cell>
          <cell r="C397">
            <v>5.6440000000000001</v>
          </cell>
          <cell r="D397" t="str">
            <v>㎥</v>
          </cell>
          <cell r="E397">
            <v>1331</v>
          </cell>
          <cell r="F397">
            <v>7510</v>
          </cell>
          <cell r="G397">
            <v>243</v>
          </cell>
          <cell r="H397">
            <v>1371</v>
          </cell>
          <cell r="I397">
            <v>686</v>
          </cell>
          <cell r="J397">
            <v>3871</v>
          </cell>
          <cell r="K397">
            <v>402</v>
          </cell>
          <cell r="L397">
            <v>2268</v>
          </cell>
          <cell r="M397" t="str">
            <v>#.2</v>
          </cell>
        </row>
        <row r="398">
          <cell r="A398" t="str">
            <v>잔토처리(토사)</v>
          </cell>
          <cell r="B398" t="str">
            <v>B.H 0.4M3</v>
          </cell>
          <cell r="C398">
            <v>2.992</v>
          </cell>
          <cell r="D398" t="str">
            <v>M3</v>
          </cell>
          <cell r="E398">
            <v>837</v>
          </cell>
          <cell r="F398">
            <v>2502</v>
          </cell>
          <cell r="G398">
            <v>153</v>
          </cell>
          <cell r="H398">
            <v>457</v>
          </cell>
          <cell r="I398">
            <v>431</v>
          </cell>
          <cell r="J398">
            <v>1289</v>
          </cell>
          <cell r="K398">
            <v>253</v>
          </cell>
          <cell r="L398">
            <v>756</v>
          </cell>
          <cell r="M398" t="str">
            <v>#.4</v>
          </cell>
        </row>
        <row r="399">
          <cell r="A399" t="str">
            <v>기계되메우기및다짐</v>
          </cell>
          <cell r="B399" t="str">
            <v>인력+기계</v>
          </cell>
          <cell r="C399">
            <v>2.6520000000000001</v>
          </cell>
          <cell r="D399" t="str">
            <v>㎥</v>
          </cell>
          <cell r="E399">
            <v>3367</v>
          </cell>
          <cell r="F399">
            <v>8928</v>
          </cell>
          <cell r="G399">
            <v>285</v>
          </cell>
          <cell r="H399">
            <v>755</v>
          </cell>
          <cell r="I399">
            <v>2758</v>
          </cell>
          <cell r="J399">
            <v>7314</v>
          </cell>
          <cell r="K399">
            <v>324</v>
          </cell>
          <cell r="L399">
            <v>859</v>
          </cell>
          <cell r="M399" t="str">
            <v>#.6</v>
          </cell>
        </row>
        <row r="400">
          <cell r="A400" t="str">
            <v>잡석다짐(기계+인력)</v>
          </cell>
          <cell r="B400" t="str">
            <v>로라+인력</v>
          </cell>
          <cell r="C400">
            <v>1.5860000000000001</v>
          </cell>
          <cell r="D400" t="str">
            <v>㎥</v>
          </cell>
          <cell r="E400">
            <v>10469</v>
          </cell>
          <cell r="F400">
            <v>16603</v>
          </cell>
          <cell r="G400">
            <v>8354</v>
          </cell>
          <cell r="H400">
            <v>13249</v>
          </cell>
          <cell r="I400">
            <v>1509</v>
          </cell>
          <cell r="J400">
            <v>2393</v>
          </cell>
          <cell r="K400">
            <v>606</v>
          </cell>
          <cell r="L400">
            <v>961</v>
          </cell>
          <cell r="M400" t="str">
            <v>N.73</v>
          </cell>
        </row>
        <row r="401">
          <cell r="A401" t="str">
            <v>레미콘</v>
          </cell>
          <cell r="B401" t="str">
            <v>관급(40x160x8)</v>
          </cell>
          <cell r="C401">
            <v>0.624</v>
          </cell>
          <cell r="D401" t="str">
            <v>M3</v>
          </cell>
          <cell r="E401">
            <v>0</v>
          </cell>
          <cell r="F401">
            <v>0</v>
          </cell>
          <cell r="G401">
            <v>0</v>
          </cell>
          <cell r="H401">
            <v>0</v>
          </cell>
          <cell r="I401">
            <v>0</v>
          </cell>
          <cell r="J401">
            <v>0</v>
          </cell>
          <cell r="K401">
            <v>0</v>
          </cell>
          <cell r="L401">
            <v>0</v>
          </cell>
        </row>
        <row r="402">
          <cell r="A402" t="str">
            <v>레미콘</v>
          </cell>
          <cell r="B402" t="str">
            <v>관급(25x180x8)</v>
          </cell>
          <cell r="C402">
            <v>4.484</v>
          </cell>
          <cell r="D402" t="str">
            <v>M3</v>
          </cell>
          <cell r="E402">
            <v>0</v>
          </cell>
          <cell r="F402">
            <v>0</v>
          </cell>
          <cell r="G402">
            <v>0</v>
          </cell>
          <cell r="H402">
            <v>0</v>
          </cell>
          <cell r="I402">
            <v>0</v>
          </cell>
          <cell r="J402">
            <v>0</v>
          </cell>
          <cell r="K402">
            <v>0</v>
          </cell>
          <cell r="L402">
            <v>0</v>
          </cell>
        </row>
        <row r="403">
          <cell r="A403" t="str">
            <v>레미콘타설(소형구조물)</v>
          </cell>
          <cell r="C403">
            <v>5.0519999999999996</v>
          </cell>
          <cell r="D403" t="str">
            <v>㎥</v>
          </cell>
          <cell r="E403">
            <v>33719</v>
          </cell>
          <cell r="F403">
            <v>170348</v>
          </cell>
          <cell r="G403">
            <v>0</v>
          </cell>
          <cell r="H403">
            <v>0</v>
          </cell>
          <cell r="I403">
            <v>33719</v>
          </cell>
          <cell r="J403">
            <v>170348</v>
          </cell>
          <cell r="K403">
            <v>0</v>
          </cell>
          <cell r="L403">
            <v>0</v>
          </cell>
          <cell r="M403" t="str">
            <v>N.82</v>
          </cell>
        </row>
        <row r="404">
          <cell r="A404" t="str">
            <v>거푸집 (합판)</v>
          </cell>
          <cell r="B404" t="str">
            <v>6회</v>
          </cell>
          <cell r="C404">
            <v>23.097999999999999</v>
          </cell>
          <cell r="D404" t="str">
            <v>㎡</v>
          </cell>
          <cell r="E404">
            <v>13825</v>
          </cell>
          <cell r="F404">
            <v>319329</v>
          </cell>
          <cell r="G404">
            <v>4430</v>
          </cell>
          <cell r="H404">
            <v>102324</v>
          </cell>
          <cell r="I404">
            <v>9395</v>
          </cell>
          <cell r="J404">
            <v>217005</v>
          </cell>
          <cell r="K404">
            <v>0</v>
          </cell>
          <cell r="L404">
            <v>0</v>
          </cell>
          <cell r="M404" t="str">
            <v>N.80</v>
          </cell>
        </row>
        <row r="405">
          <cell r="A405" t="str">
            <v>이형철근</v>
          </cell>
          <cell r="B405" t="str">
            <v>관급, D13</v>
          </cell>
          <cell r="C405">
            <v>119.5</v>
          </cell>
          <cell r="D405" t="str">
            <v>KG</v>
          </cell>
          <cell r="E405">
            <v>0</v>
          </cell>
          <cell r="F405">
            <v>0</v>
          </cell>
          <cell r="G405">
            <v>0</v>
          </cell>
          <cell r="H405">
            <v>0</v>
          </cell>
          <cell r="I405">
            <v>0</v>
          </cell>
          <cell r="J405">
            <v>0</v>
          </cell>
          <cell r="K405">
            <v>0</v>
          </cell>
          <cell r="L405">
            <v>0</v>
          </cell>
        </row>
        <row r="406">
          <cell r="A406" t="str">
            <v>철근가공및조립</v>
          </cell>
          <cell r="B406" t="str">
            <v>간단</v>
          </cell>
          <cell r="C406">
            <v>0.11600000000000001</v>
          </cell>
          <cell r="D406" t="str">
            <v>TON</v>
          </cell>
          <cell r="E406">
            <v>257665</v>
          </cell>
          <cell r="F406">
            <v>29889</v>
          </cell>
          <cell r="G406">
            <v>2708</v>
          </cell>
          <cell r="H406">
            <v>314</v>
          </cell>
          <cell r="I406">
            <v>254957</v>
          </cell>
          <cell r="J406">
            <v>29575</v>
          </cell>
          <cell r="K406">
            <v>0</v>
          </cell>
          <cell r="L406">
            <v>0</v>
          </cell>
          <cell r="M406" t="str">
            <v>N.84</v>
          </cell>
        </row>
        <row r="407">
          <cell r="A407" t="str">
            <v>고재대</v>
          </cell>
          <cell r="B407" t="str">
            <v>철재</v>
          </cell>
          <cell r="C407">
            <v>3.48</v>
          </cell>
          <cell r="D407" t="str">
            <v>KG</v>
          </cell>
          <cell r="E407">
            <v>-75</v>
          </cell>
          <cell r="F407">
            <v>-261</v>
          </cell>
          <cell r="G407">
            <v>-75</v>
          </cell>
          <cell r="H407">
            <v>-261</v>
          </cell>
          <cell r="I407">
            <v>0</v>
          </cell>
          <cell r="J407">
            <v>0</v>
          </cell>
          <cell r="K407">
            <v>0</v>
          </cell>
          <cell r="L407">
            <v>0</v>
          </cell>
        </row>
        <row r="408">
          <cell r="A408" t="str">
            <v>붙임몰탈</v>
          </cell>
          <cell r="B408" t="str">
            <v>인력,1:3</v>
          </cell>
          <cell r="C408">
            <v>13.77</v>
          </cell>
          <cell r="D408" t="str">
            <v>㎥</v>
          </cell>
          <cell r="E408">
            <v>57561</v>
          </cell>
          <cell r="F408">
            <v>792614</v>
          </cell>
          <cell r="G408">
            <v>12100</v>
          </cell>
          <cell r="H408">
            <v>166617</v>
          </cell>
          <cell r="I408">
            <v>40922</v>
          </cell>
          <cell r="J408">
            <v>563495</v>
          </cell>
          <cell r="K408">
            <v>4539</v>
          </cell>
          <cell r="L408">
            <v>62502</v>
          </cell>
          <cell r="M408" t="str">
            <v>N.86</v>
          </cell>
        </row>
        <row r="409">
          <cell r="A409" t="str">
            <v>시멘트액체방수(2차)</v>
          </cell>
          <cell r="C409">
            <v>0.33</v>
          </cell>
          <cell r="D409" t="str">
            <v>㎡</v>
          </cell>
          <cell r="E409">
            <v>10922</v>
          </cell>
          <cell r="F409">
            <v>3603</v>
          </cell>
          <cell r="G409">
            <v>1990</v>
          </cell>
          <cell r="H409">
            <v>656</v>
          </cell>
          <cell r="I409">
            <v>8932</v>
          </cell>
          <cell r="J409">
            <v>2947</v>
          </cell>
          <cell r="K409">
            <v>0</v>
          </cell>
          <cell r="L409">
            <v>0</v>
          </cell>
          <cell r="M409" t="str">
            <v>N.85</v>
          </cell>
        </row>
        <row r="410">
          <cell r="A410" t="str">
            <v>보호몰탈(벽체)</v>
          </cell>
          <cell r="B410" t="str">
            <v>T=24M/M</v>
          </cell>
          <cell r="C410">
            <v>0.224</v>
          </cell>
          <cell r="D410" t="str">
            <v>M2</v>
          </cell>
          <cell r="E410">
            <v>2350</v>
          </cell>
          <cell r="F410">
            <v>525</v>
          </cell>
          <cell r="G410">
            <v>69</v>
          </cell>
          <cell r="H410">
            <v>15</v>
          </cell>
          <cell r="I410">
            <v>2281</v>
          </cell>
          <cell r="J410">
            <v>510</v>
          </cell>
          <cell r="K410">
            <v>0</v>
          </cell>
          <cell r="L410">
            <v>0</v>
          </cell>
          <cell r="M410" t="str">
            <v>N.89</v>
          </cell>
        </row>
        <row r="411">
          <cell r="A411" t="str">
            <v>점토벽돌치장쌓기</v>
          </cell>
          <cell r="B411" t="str">
            <v>0.5B</v>
          </cell>
          <cell r="C411">
            <v>7.36</v>
          </cell>
          <cell r="D411" t="str">
            <v>㎡</v>
          </cell>
          <cell r="E411">
            <v>22368</v>
          </cell>
          <cell r="F411">
            <v>164628</v>
          </cell>
          <cell r="G411">
            <v>0</v>
          </cell>
          <cell r="H411">
            <v>0</v>
          </cell>
          <cell r="I411">
            <v>22368</v>
          </cell>
          <cell r="J411">
            <v>164628</v>
          </cell>
          <cell r="K411">
            <v>0</v>
          </cell>
          <cell r="L411">
            <v>0</v>
          </cell>
          <cell r="M411" t="str">
            <v>N.83</v>
          </cell>
        </row>
        <row r="412">
          <cell r="A412" t="str">
            <v>점토벽돌평깔기</v>
          </cell>
          <cell r="C412">
            <v>6.44</v>
          </cell>
          <cell r="D412" t="str">
            <v>㎡</v>
          </cell>
          <cell r="E412">
            <v>5499</v>
          </cell>
          <cell r="F412">
            <v>35413</v>
          </cell>
          <cell r="G412">
            <v>0</v>
          </cell>
          <cell r="H412">
            <v>0</v>
          </cell>
          <cell r="I412">
            <v>5499</v>
          </cell>
          <cell r="J412">
            <v>35413</v>
          </cell>
          <cell r="K412">
            <v>0</v>
          </cell>
          <cell r="L412">
            <v>0</v>
          </cell>
          <cell r="M412" t="str">
            <v>N.75</v>
          </cell>
        </row>
        <row r="413">
          <cell r="A413" t="str">
            <v>신토석</v>
          </cell>
          <cell r="B413" t="str">
            <v>관급,190x90xT57</v>
          </cell>
          <cell r="C413">
            <v>885</v>
          </cell>
          <cell r="D413" t="str">
            <v>매</v>
          </cell>
          <cell r="E413">
            <v>0</v>
          </cell>
          <cell r="F413">
            <v>0</v>
          </cell>
          <cell r="G413">
            <v>0</v>
          </cell>
          <cell r="H413">
            <v>0</v>
          </cell>
          <cell r="I413">
            <v>0</v>
          </cell>
          <cell r="J413">
            <v>0</v>
          </cell>
          <cell r="K413">
            <v>0</v>
          </cell>
          <cell r="L413">
            <v>0</v>
          </cell>
        </row>
        <row r="414">
          <cell r="C414">
            <v>0</v>
          </cell>
          <cell r="E414">
            <v>0</v>
          </cell>
          <cell r="F414">
            <v>0</v>
          </cell>
          <cell r="G414">
            <v>0</v>
          </cell>
          <cell r="H414">
            <v>0</v>
          </cell>
          <cell r="I414">
            <v>0</v>
          </cell>
          <cell r="J414">
            <v>0</v>
          </cell>
          <cell r="K414">
            <v>0</v>
          </cell>
          <cell r="L414">
            <v>0</v>
          </cell>
        </row>
        <row r="415">
          <cell r="A415" t="str">
            <v>D8-D8' 계</v>
          </cell>
          <cell r="C415">
            <v>1</v>
          </cell>
          <cell r="D415" t="str">
            <v>식</v>
          </cell>
          <cell r="E415">
            <v>0</v>
          </cell>
          <cell r="F415">
            <v>1551631</v>
          </cell>
          <cell r="G415">
            <v>0</v>
          </cell>
          <cell r="H415">
            <v>285497</v>
          </cell>
          <cell r="I415">
            <v>0</v>
          </cell>
          <cell r="J415">
            <v>1198788</v>
          </cell>
          <cell r="K415">
            <v>0</v>
          </cell>
          <cell r="L415">
            <v>67346</v>
          </cell>
        </row>
        <row r="416">
          <cell r="C416">
            <v>0</v>
          </cell>
          <cell r="E416">
            <v>0</v>
          </cell>
          <cell r="F416">
            <v>0</v>
          </cell>
          <cell r="G416">
            <v>0</v>
          </cell>
          <cell r="H416">
            <v>0</v>
          </cell>
          <cell r="I416">
            <v>0</v>
          </cell>
          <cell r="J416">
            <v>0</v>
          </cell>
          <cell r="K416">
            <v>0</v>
          </cell>
          <cell r="L416">
            <v>0</v>
          </cell>
        </row>
        <row r="417">
          <cell r="A417" t="str">
            <v>계</v>
          </cell>
          <cell r="F417">
            <v>12212797</v>
          </cell>
          <cell r="H417">
            <v>2079083</v>
          </cell>
          <cell r="J417">
            <v>9982892</v>
          </cell>
          <cell r="L417">
            <v>150822</v>
          </cell>
        </row>
        <row r="432">
          <cell r="A432" t="str">
            <v>No.20호표 플랜터E</v>
          </cell>
          <cell r="C432">
            <v>1</v>
          </cell>
          <cell r="D432" t="str">
            <v>식</v>
          </cell>
          <cell r="M432" t="str">
            <v>PPG05</v>
          </cell>
        </row>
        <row r="433">
          <cell r="A433" t="str">
            <v>■ E1-E1'</v>
          </cell>
          <cell r="C433">
            <v>0</v>
          </cell>
          <cell r="E433">
            <v>0</v>
          </cell>
          <cell r="F433">
            <v>0</v>
          </cell>
          <cell r="G433">
            <v>0</v>
          </cell>
          <cell r="H433">
            <v>0</v>
          </cell>
          <cell r="I433">
            <v>0</v>
          </cell>
          <cell r="J433">
            <v>0</v>
          </cell>
          <cell r="K433">
            <v>0</v>
          </cell>
          <cell r="L433">
            <v>0</v>
          </cell>
        </row>
        <row r="434">
          <cell r="A434" t="str">
            <v>터파기</v>
          </cell>
          <cell r="B434" t="str">
            <v>백호우0.4㎥</v>
          </cell>
          <cell r="C434">
            <v>14.928000000000001</v>
          </cell>
          <cell r="D434" t="str">
            <v>㎥</v>
          </cell>
          <cell r="E434">
            <v>1331</v>
          </cell>
          <cell r="F434">
            <v>19868</v>
          </cell>
          <cell r="G434">
            <v>243</v>
          </cell>
          <cell r="H434">
            <v>3627</v>
          </cell>
          <cell r="I434">
            <v>686</v>
          </cell>
          <cell r="J434">
            <v>10240</v>
          </cell>
          <cell r="K434">
            <v>402</v>
          </cell>
          <cell r="L434">
            <v>6001</v>
          </cell>
          <cell r="M434" t="str">
            <v>#.2</v>
          </cell>
        </row>
        <row r="435">
          <cell r="A435" t="str">
            <v>잔토처리(토사)</v>
          </cell>
          <cell r="B435" t="str">
            <v>B.H 0.4M3</v>
          </cell>
          <cell r="C435">
            <v>8.5429999999999993</v>
          </cell>
          <cell r="D435" t="str">
            <v>M3</v>
          </cell>
          <cell r="E435">
            <v>837</v>
          </cell>
          <cell r="F435">
            <v>7150</v>
          </cell>
          <cell r="G435">
            <v>153</v>
          </cell>
          <cell r="H435">
            <v>1307</v>
          </cell>
          <cell r="I435">
            <v>431</v>
          </cell>
          <cell r="J435">
            <v>3682</v>
          </cell>
          <cell r="K435">
            <v>253</v>
          </cell>
          <cell r="L435">
            <v>2161</v>
          </cell>
          <cell r="M435" t="str">
            <v>#.4</v>
          </cell>
        </row>
        <row r="436">
          <cell r="A436" t="str">
            <v>기계되메우기및다짐</v>
          </cell>
          <cell r="B436" t="str">
            <v>인력+기계</v>
          </cell>
          <cell r="C436">
            <v>6.3849999999999998</v>
          </cell>
          <cell r="D436" t="str">
            <v>㎥</v>
          </cell>
          <cell r="E436">
            <v>3367</v>
          </cell>
          <cell r="F436">
            <v>21496</v>
          </cell>
          <cell r="G436">
            <v>285</v>
          </cell>
          <cell r="H436">
            <v>1819</v>
          </cell>
          <cell r="I436">
            <v>2758</v>
          </cell>
          <cell r="J436">
            <v>17609</v>
          </cell>
          <cell r="K436">
            <v>324</v>
          </cell>
          <cell r="L436">
            <v>2068</v>
          </cell>
          <cell r="M436" t="str">
            <v>#.6</v>
          </cell>
        </row>
        <row r="437">
          <cell r="A437" t="str">
            <v>잡석다짐(기계+인력)</v>
          </cell>
          <cell r="B437" t="str">
            <v>로라+인력</v>
          </cell>
          <cell r="C437">
            <v>3.9350000000000001</v>
          </cell>
          <cell r="D437" t="str">
            <v>㎥</v>
          </cell>
          <cell r="E437">
            <v>10469</v>
          </cell>
          <cell r="F437">
            <v>41193</v>
          </cell>
          <cell r="G437">
            <v>8354</v>
          </cell>
          <cell r="H437">
            <v>32872</v>
          </cell>
          <cell r="I437">
            <v>1509</v>
          </cell>
          <cell r="J437">
            <v>5937</v>
          </cell>
          <cell r="K437">
            <v>606</v>
          </cell>
          <cell r="L437">
            <v>2384</v>
          </cell>
          <cell r="M437" t="str">
            <v>N.73</v>
          </cell>
        </row>
        <row r="438">
          <cell r="A438" t="str">
            <v>레미콘</v>
          </cell>
          <cell r="B438" t="str">
            <v>관급(40x160x8)</v>
          </cell>
          <cell r="C438">
            <v>1.99</v>
          </cell>
          <cell r="D438" t="str">
            <v>M3</v>
          </cell>
          <cell r="E438">
            <v>0</v>
          </cell>
          <cell r="F438">
            <v>0</v>
          </cell>
          <cell r="G438">
            <v>0</v>
          </cell>
          <cell r="H438">
            <v>0</v>
          </cell>
          <cell r="I438">
            <v>0</v>
          </cell>
          <cell r="J438">
            <v>0</v>
          </cell>
          <cell r="K438">
            <v>0</v>
          </cell>
          <cell r="L438">
            <v>0</v>
          </cell>
        </row>
        <row r="439">
          <cell r="A439" t="str">
            <v>레미콘</v>
          </cell>
          <cell r="B439" t="str">
            <v>관급(25x180x8)</v>
          </cell>
          <cell r="C439">
            <v>6.0430000000000001</v>
          </cell>
          <cell r="D439" t="str">
            <v>M3</v>
          </cell>
          <cell r="E439">
            <v>0</v>
          </cell>
          <cell r="F439">
            <v>0</v>
          </cell>
          <cell r="G439">
            <v>0</v>
          </cell>
          <cell r="H439">
            <v>0</v>
          </cell>
          <cell r="I439">
            <v>0</v>
          </cell>
          <cell r="J439">
            <v>0</v>
          </cell>
          <cell r="K439">
            <v>0</v>
          </cell>
          <cell r="L439">
            <v>0</v>
          </cell>
        </row>
        <row r="440">
          <cell r="A440" t="str">
            <v>레미콘타설(소형구조물)</v>
          </cell>
          <cell r="C440">
            <v>7.16</v>
          </cell>
          <cell r="D440" t="str">
            <v>㎥</v>
          </cell>
          <cell r="E440">
            <v>33719</v>
          </cell>
          <cell r="F440">
            <v>241428</v>
          </cell>
          <cell r="G440">
            <v>0</v>
          </cell>
          <cell r="H440">
            <v>0</v>
          </cell>
          <cell r="I440">
            <v>33719</v>
          </cell>
          <cell r="J440">
            <v>241428</v>
          </cell>
          <cell r="K440">
            <v>0</v>
          </cell>
          <cell r="L440">
            <v>0</v>
          </cell>
          <cell r="M440" t="str">
            <v>N.82</v>
          </cell>
        </row>
        <row r="441">
          <cell r="A441" t="str">
            <v>거푸집 (합판)</v>
          </cell>
          <cell r="B441" t="str">
            <v>6회</v>
          </cell>
          <cell r="C441">
            <v>41.003999999999998</v>
          </cell>
          <cell r="D441" t="str">
            <v>㎡</v>
          </cell>
          <cell r="E441">
            <v>13825</v>
          </cell>
          <cell r="F441">
            <v>566879</v>
          </cell>
          <cell r="G441">
            <v>4430</v>
          </cell>
          <cell r="H441">
            <v>181647</v>
          </cell>
          <cell r="I441">
            <v>9395</v>
          </cell>
          <cell r="J441">
            <v>385232</v>
          </cell>
          <cell r="K441">
            <v>0</v>
          </cell>
          <cell r="L441">
            <v>0</v>
          </cell>
          <cell r="M441" t="str">
            <v>N.80</v>
          </cell>
        </row>
        <row r="442">
          <cell r="A442" t="str">
            <v>이형철근</v>
          </cell>
          <cell r="B442" t="str">
            <v>관급, D13</v>
          </cell>
          <cell r="C442">
            <v>252.73</v>
          </cell>
          <cell r="D442" t="str">
            <v>KG</v>
          </cell>
          <cell r="E442">
            <v>0</v>
          </cell>
          <cell r="F442">
            <v>0</v>
          </cell>
          <cell r="G442">
            <v>0</v>
          </cell>
          <cell r="H442">
            <v>0</v>
          </cell>
          <cell r="I442">
            <v>0</v>
          </cell>
          <cell r="J442">
            <v>0</v>
          </cell>
          <cell r="K442">
            <v>0</v>
          </cell>
          <cell r="L442">
            <v>0</v>
          </cell>
        </row>
        <row r="443">
          <cell r="A443" t="str">
            <v>철근가공및조립</v>
          </cell>
          <cell r="B443" t="str">
            <v>간단</v>
          </cell>
          <cell r="C443">
            <v>0.245</v>
          </cell>
          <cell r="D443" t="str">
            <v>TON</v>
          </cell>
          <cell r="E443">
            <v>257665</v>
          </cell>
          <cell r="F443">
            <v>63127</v>
          </cell>
          <cell r="G443">
            <v>2708</v>
          </cell>
          <cell r="H443">
            <v>663</v>
          </cell>
          <cell r="I443">
            <v>254957</v>
          </cell>
          <cell r="J443">
            <v>62464</v>
          </cell>
          <cell r="K443">
            <v>0</v>
          </cell>
          <cell r="L443">
            <v>0</v>
          </cell>
          <cell r="M443" t="str">
            <v>N.84</v>
          </cell>
        </row>
        <row r="444">
          <cell r="A444" t="str">
            <v>고재대</v>
          </cell>
          <cell r="B444" t="str">
            <v>철재</v>
          </cell>
          <cell r="C444">
            <v>7.3609999999999998</v>
          </cell>
          <cell r="D444" t="str">
            <v>KG</v>
          </cell>
          <cell r="E444">
            <v>-75</v>
          </cell>
          <cell r="F444">
            <v>-552</v>
          </cell>
          <cell r="G444">
            <v>-75</v>
          </cell>
          <cell r="H444">
            <v>-552</v>
          </cell>
          <cell r="I444">
            <v>0</v>
          </cell>
          <cell r="J444">
            <v>0</v>
          </cell>
          <cell r="K444">
            <v>0</v>
          </cell>
          <cell r="L444">
            <v>0</v>
          </cell>
        </row>
        <row r="445">
          <cell r="A445" t="str">
            <v>붙임몰탈</v>
          </cell>
          <cell r="B445" t="str">
            <v>인력,1:3</v>
          </cell>
          <cell r="C445">
            <v>0.72299999999999998</v>
          </cell>
          <cell r="D445" t="str">
            <v>㎥</v>
          </cell>
          <cell r="E445">
            <v>57561</v>
          </cell>
          <cell r="F445">
            <v>41615</v>
          </cell>
          <cell r="G445">
            <v>12100</v>
          </cell>
          <cell r="H445">
            <v>8748</v>
          </cell>
          <cell r="I445">
            <v>40922</v>
          </cell>
          <cell r="J445">
            <v>29586</v>
          </cell>
          <cell r="K445">
            <v>4539</v>
          </cell>
          <cell r="L445">
            <v>3281</v>
          </cell>
          <cell r="M445" t="str">
            <v>N.86</v>
          </cell>
        </row>
        <row r="446">
          <cell r="A446" t="str">
            <v>화강석판석</v>
          </cell>
          <cell r="B446" t="str">
            <v>T30 황등석</v>
          </cell>
          <cell r="C446">
            <v>27.39</v>
          </cell>
          <cell r="D446" t="str">
            <v>㎡</v>
          </cell>
          <cell r="E446">
            <v>29000</v>
          </cell>
          <cell r="F446">
            <v>794310</v>
          </cell>
          <cell r="G446">
            <v>29000</v>
          </cell>
          <cell r="H446">
            <v>794310</v>
          </cell>
          <cell r="I446">
            <v>0</v>
          </cell>
          <cell r="J446">
            <v>0</v>
          </cell>
          <cell r="K446">
            <v>0</v>
          </cell>
          <cell r="L446">
            <v>0</v>
          </cell>
        </row>
        <row r="447">
          <cell r="A447" t="str">
            <v>연결철물</v>
          </cell>
          <cell r="B447" t="str">
            <v>STS(공간거리70)</v>
          </cell>
          <cell r="C447">
            <v>82</v>
          </cell>
          <cell r="D447" t="str">
            <v>조</v>
          </cell>
          <cell r="E447">
            <v>490</v>
          </cell>
          <cell r="F447">
            <v>40180</v>
          </cell>
          <cell r="G447">
            <v>490</v>
          </cell>
          <cell r="H447">
            <v>40180</v>
          </cell>
          <cell r="I447">
            <v>0</v>
          </cell>
          <cell r="J447">
            <v>0</v>
          </cell>
          <cell r="K447">
            <v>0</v>
          </cell>
          <cell r="L447">
            <v>0</v>
          </cell>
        </row>
        <row r="448">
          <cell r="A448" t="str">
            <v>화강석판석붙임</v>
          </cell>
          <cell r="B448" t="str">
            <v>벽,건식</v>
          </cell>
          <cell r="C448">
            <v>25.390999999999998</v>
          </cell>
          <cell r="D448" t="str">
            <v>㎡</v>
          </cell>
          <cell r="E448">
            <v>47989</v>
          </cell>
          <cell r="F448">
            <v>1218488</v>
          </cell>
          <cell r="G448">
            <v>0</v>
          </cell>
          <cell r="H448">
            <v>0</v>
          </cell>
          <cell r="I448">
            <v>47989</v>
          </cell>
          <cell r="J448">
            <v>1218488</v>
          </cell>
          <cell r="K448">
            <v>0</v>
          </cell>
          <cell r="L448">
            <v>0</v>
          </cell>
          <cell r="M448" t="str">
            <v>N.90</v>
          </cell>
        </row>
        <row r="449">
          <cell r="A449" t="str">
            <v>시멘트벽돌</v>
          </cell>
          <cell r="B449" t="str">
            <v>190x90x57</v>
          </cell>
          <cell r="C449">
            <v>490</v>
          </cell>
          <cell r="D449" t="str">
            <v>EA</v>
          </cell>
          <cell r="E449">
            <v>45</v>
          </cell>
          <cell r="F449">
            <v>22050</v>
          </cell>
          <cell r="G449">
            <v>45</v>
          </cell>
          <cell r="H449">
            <v>22050</v>
          </cell>
          <cell r="I449">
            <v>0</v>
          </cell>
          <cell r="J449">
            <v>0</v>
          </cell>
          <cell r="K449">
            <v>0</v>
          </cell>
          <cell r="L449">
            <v>0</v>
          </cell>
        </row>
        <row r="450">
          <cell r="A450" t="str">
            <v>시멘트벽돌쌓기</v>
          </cell>
          <cell r="C450">
            <v>0.49</v>
          </cell>
          <cell r="D450" t="str">
            <v>천매</v>
          </cell>
          <cell r="E450">
            <v>197889</v>
          </cell>
          <cell r="F450">
            <v>96965</v>
          </cell>
          <cell r="G450">
            <v>3025</v>
          </cell>
          <cell r="H450">
            <v>1482</v>
          </cell>
          <cell r="I450">
            <v>194864</v>
          </cell>
          <cell r="J450">
            <v>95483</v>
          </cell>
          <cell r="K450">
            <v>0</v>
          </cell>
          <cell r="L450">
            <v>0</v>
          </cell>
          <cell r="M450" t="str">
            <v>N.93</v>
          </cell>
        </row>
        <row r="451">
          <cell r="A451" t="str">
            <v>화강석판석</v>
          </cell>
          <cell r="B451" t="str">
            <v>T50 마천석</v>
          </cell>
          <cell r="C451">
            <v>24.12</v>
          </cell>
          <cell r="D451" t="str">
            <v>EA</v>
          </cell>
          <cell r="E451">
            <v>30000</v>
          </cell>
          <cell r="F451">
            <v>723600</v>
          </cell>
          <cell r="G451">
            <v>30000</v>
          </cell>
          <cell r="H451">
            <v>723600</v>
          </cell>
          <cell r="I451">
            <v>0</v>
          </cell>
          <cell r="J451">
            <v>0</v>
          </cell>
          <cell r="K451">
            <v>0</v>
          </cell>
          <cell r="L451">
            <v>0</v>
          </cell>
        </row>
        <row r="452">
          <cell r="A452" t="str">
            <v>마름돌설치</v>
          </cell>
          <cell r="C452">
            <v>0.53</v>
          </cell>
          <cell r="D452" t="str">
            <v>M3</v>
          </cell>
          <cell r="E452">
            <v>550886</v>
          </cell>
          <cell r="F452">
            <v>291969</v>
          </cell>
          <cell r="G452">
            <v>0</v>
          </cell>
          <cell r="H452">
            <v>0</v>
          </cell>
          <cell r="I452">
            <v>550886</v>
          </cell>
          <cell r="J452">
            <v>291969</v>
          </cell>
          <cell r="K452">
            <v>0</v>
          </cell>
          <cell r="L452">
            <v>0</v>
          </cell>
          <cell r="M452" t="str">
            <v>N.92</v>
          </cell>
        </row>
        <row r="453">
          <cell r="C453">
            <v>0</v>
          </cell>
          <cell r="E453">
            <v>0</v>
          </cell>
          <cell r="F453">
            <v>0</v>
          </cell>
          <cell r="G453">
            <v>0</v>
          </cell>
          <cell r="H453">
            <v>0</v>
          </cell>
          <cell r="I453">
            <v>0</v>
          </cell>
          <cell r="J453">
            <v>0</v>
          </cell>
          <cell r="K453">
            <v>0</v>
          </cell>
          <cell r="L453">
            <v>0</v>
          </cell>
        </row>
        <row r="454">
          <cell r="A454" t="str">
            <v>E1-E1' 계</v>
          </cell>
          <cell r="C454">
            <v>0</v>
          </cell>
          <cell r="E454">
            <v>0</v>
          </cell>
          <cell r="F454">
            <v>4189766</v>
          </cell>
          <cell r="G454">
            <v>0</v>
          </cell>
          <cell r="H454">
            <v>1811753</v>
          </cell>
          <cell r="I454">
            <v>0</v>
          </cell>
          <cell r="J454">
            <v>2362118</v>
          </cell>
          <cell r="K454">
            <v>0</v>
          </cell>
          <cell r="L454">
            <v>15895</v>
          </cell>
        </row>
        <row r="455">
          <cell r="C455">
            <v>0</v>
          </cell>
          <cell r="E455">
            <v>0</v>
          </cell>
          <cell r="F455">
            <v>0</v>
          </cell>
          <cell r="G455">
            <v>0</v>
          </cell>
          <cell r="H455">
            <v>0</v>
          </cell>
          <cell r="I455">
            <v>0</v>
          </cell>
          <cell r="J455">
            <v>0</v>
          </cell>
          <cell r="K455">
            <v>0</v>
          </cell>
          <cell r="L455">
            <v>0</v>
          </cell>
        </row>
        <row r="456">
          <cell r="A456" t="str">
            <v>■ E2-E2'</v>
          </cell>
          <cell r="C456">
            <v>0</v>
          </cell>
          <cell r="E456">
            <v>0</v>
          </cell>
          <cell r="F456">
            <v>0</v>
          </cell>
          <cell r="G456">
            <v>0</v>
          </cell>
          <cell r="H456">
            <v>0</v>
          </cell>
          <cell r="I456">
            <v>0</v>
          </cell>
          <cell r="J456">
            <v>0</v>
          </cell>
          <cell r="K456">
            <v>0</v>
          </cell>
          <cell r="L456">
            <v>0</v>
          </cell>
        </row>
        <row r="457">
          <cell r="A457" t="str">
            <v>터파기</v>
          </cell>
          <cell r="B457" t="str">
            <v>백호우0.4㎥</v>
          </cell>
          <cell r="C457">
            <v>4.524</v>
          </cell>
          <cell r="D457" t="str">
            <v>㎥</v>
          </cell>
          <cell r="E457">
            <v>1331</v>
          </cell>
          <cell r="F457">
            <v>6020</v>
          </cell>
          <cell r="G457">
            <v>243</v>
          </cell>
          <cell r="H457">
            <v>1099</v>
          </cell>
          <cell r="I457">
            <v>686</v>
          </cell>
          <cell r="J457">
            <v>3103</v>
          </cell>
          <cell r="K457">
            <v>402</v>
          </cell>
          <cell r="L457">
            <v>1818</v>
          </cell>
          <cell r="M457" t="str">
            <v>#.2</v>
          </cell>
        </row>
        <row r="458">
          <cell r="A458" t="str">
            <v>잔토처리(토사)</v>
          </cell>
          <cell r="B458" t="str">
            <v>B.H 0.4M3</v>
          </cell>
          <cell r="C458">
            <v>2.1379999999999999</v>
          </cell>
          <cell r="D458" t="str">
            <v>M3</v>
          </cell>
          <cell r="E458">
            <v>837</v>
          </cell>
          <cell r="F458">
            <v>1788</v>
          </cell>
          <cell r="G458">
            <v>153</v>
          </cell>
          <cell r="H458">
            <v>327</v>
          </cell>
          <cell r="I458">
            <v>431</v>
          </cell>
          <cell r="J458">
            <v>921</v>
          </cell>
          <cell r="K458">
            <v>253</v>
          </cell>
          <cell r="L458">
            <v>540</v>
          </cell>
          <cell r="M458" t="str">
            <v>#.4</v>
          </cell>
        </row>
        <row r="459">
          <cell r="A459" t="str">
            <v>기계되메우기및다짐</v>
          </cell>
          <cell r="B459" t="str">
            <v>인력+기계</v>
          </cell>
          <cell r="C459">
            <v>2.3860000000000001</v>
          </cell>
          <cell r="D459" t="str">
            <v>㎥</v>
          </cell>
          <cell r="E459">
            <v>3367</v>
          </cell>
          <cell r="F459">
            <v>8033</v>
          </cell>
          <cell r="G459">
            <v>285</v>
          </cell>
          <cell r="H459">
            <v>680</v>
          </cell>
          <cell r="I459">
            <v>2758</v>
          </cell>
          <cell r="J459">
            <v>6580</v>
          </cell>
          <cell r="K459">
            <v>324</v>
          </cell>
          <cell r="L459">
            <v>773</v>
          </cell>
          <cell r="M459" t="str">
            <v>#.6</v>
          </cell>
        </row>
        <row r="460">
          <cell r="A460" t="str">
            <v>잡석다짐(기계+인력)</v>
          </cell>
          <cell r="B460" t="str">
            <v>로라+인력</v>
          </cell>
          <cell r="C460">
            <v>1.0149999999999999</v>
          </cell>
          <cell r="D460" t="str">
            <v>㎥</v>
          </cell>
          <cell r="E460">
            <v>10469</v>
          </cell>
          <cell r="F460">
            <v>10625</v>
          </cell>
          <cell r="G460">
            <v>8354</v>
          </cell>
          <cell r="H460">
            <v>8479</v>
          </cell>
          <cell r="I460">
            <v>1509</v>
          </cell>
          <cell r="J460">
            <v>1531</v>
          </cell>
          <cell r="K460">
            <v>606</v>
          </cell>
          <cell r="L460">
            <v>615</v>
          </cell>
          <cell r="M460" t="str">
            <v>N.73</v>
          </cell>
        </row>
        <row r="461">
          <cell r="A461" t="str">
            <v>레미콘</v>
          </cell>
          <cell r="B461" t="str">
            <v>관급(40x160x8)</v>
          </cell>
          <cell r="C461">
            <v>0.39100000000000001</v>
          </cell>
          <cell r="D461" t="str">
            <v>M3</v>
          </cell>
          <cell r="E461">
            <v>0</v>
          </cell>
          <cell r="F461">
            <v>0</v>
          </cell>
          <cell r="G461">
            <v>0</v>
          </cell>
          <cell r="H461">
            <v>0</v>
          </cell>
          <cell r="I461">
            <v>0</v>
          </cell>
          <cell r="J461">
            <v>0</v>
          </cell>
          <cell r="K461">
            <v>0</v>
          </cell>
          <cell r="L461">
            <v>0</v>
          </cell>
        </row>
        <row r="462">
          <cell r="A462" t="str">
            <v>레미콘</v>
          </cell>
          <cell r="B462" t="str">
            <v>관급(25x180x8)</v>
          </cell>
          <cell r="C462">
            <v>1.706</v>
          </cell>
          <cell r="D462" t="str">
            <v>M3</v>
          </cell>
          <cell r="E462">
            <v>0</v>
          </cell>
          <cell r="F462">
            <v>0</v>
          </cell>
          <cell r="G462">
            <v>0</v>
          </cell>
          <cell r="H462">
            <v>0</v>
          </cell>
          <cell r="I462">
            <v>0</v>
          </cell>
          <cell r="J462">
            <v>0</v>
          </cell>
          <cell r="K462">
            <v>0</v>
          </cell>
          <cell r="L462">
            <v>0</v>
          </cell>
        </row>
        <row r="463">
          <cell r="A463" t="str">
            <v>레미콘타설(소형구조물)</v>
          </cell>
          <cell r="C463">
            <v>2.726</v>
          </cell>
          <cell r="D463" t="str">
            <v>㎥</v>
          </cell>
          <cell r="E463">
            <v>33719</v>
          </cell>
          <cell r="F463">
            <v>91917</v>
          </cell>
          <cell r="G463">
            <v>0</v>
          </cell>
          <cell r="H463">
            <v>0</v>
          </cell>
          <cell r="I463">
            <v>33719</v>
          </cell>
          <cell r="J463">
            <v>91917</v>
          </cell>
          <cell r="K463">
            <v>0</v>
          </cell>
          <cell r="L463">
            <v>0</v>
          </cell>
          <cell r="M463" t="str">
            <v>N.82</v>
          </cell>
        </row>
        <row r="464">
          <cell r="A464" t="str">
            <v>거푸집 (합판)</v>
          </cell>
          <cell r="B464" t="str">
            <v>6회</v>
          </cell>
          <cell r="C464">
            <v>12.885999999999999</v>
          </cell>
          <cell r="D464" t="str">
            <v>㎡</v>
          </cell>
          <cell r="E464">
            <v>13825</v>
          </cell>
          <cell r="F464">
            <v>178147</v>
          </cell>
          <cell r="G464">
            <v>4430</v>
          </cell>
          <cell r="H464">
            <v>57084</v>
          </cell>
          <cell r="I464">
            <v>9395</v>
          </cell>
          <cell r="J464">
            <v>121063</v>
          </cell>
          <cell r="K464">
            <v>0</v>
          </cell>
          <cell r="L464">
            <v>0</v>
          </cell>
          <cell r="M464" t="str">
            <v>N.80</v>
          </cell>
        </row>
        <row r="465">
          <cell r="A465" t="str">
            <v>이형철근</v>
          </cell>
          <cell r="B465" t="str">
            <v>관급, D13</v>
          </cell>
          <cell r="C465">
            <v>78.656000000000006</v>
          </cell>
          <cell r="D465" t="str">
            <v>KG</v>
          </cell>
          <cell r="E465">
            <v>0</v>
          </cell>
          <cell r="F465">
            <v>0</v>
          </cell>
          <cell r="G465">
            <v>0</v>
          </cell>
          <cell r="H465">
            <v>0</v>
          </cell>
          <cell r="I465">
            <v>0</v>
          </cell>
          <cell r="J465">
            <v>0</v>
          </cell>
          <cell r="K465">
            <v>0</v>
          </cell>
          <cell r="L465">
            <v>0</v>
          </cell>
        </row>
        <row r="466">
          <cell r="A466" t="str">
            <v>철근가공및조립</v>
          </cell>
          <cell r="B466" t="str">
            <v>간단</v>
          </cell>
          <cell r="C466">
            <v>7.5999999999999998E-2</v>
          </cell>
          <cell r="D466" t="str">
            <v>TON</v>
          </cell>
          <cell r="E466">
            <v>257665</v>
          </cell>
          <cell r="F466">
            <v>19581</v>
          </cell>
          <cell r="G466">
            <v>2708</v>
          </cell>
          <cell r="H466">
            <v>205</v>
          </cell>
          <cell r="I466">
            <v>254957</v>
          </cell>
          <cell r="J466">
            <v>19376</v>
          </cell>
          <cell r="K466">
            <v>0</v>
          </cell>
          <cell r="L466">
            <v>0</v>
          </cell>
          <cell r="M466" t="str">
            <v>N.84</v>
          </cell>
        </row>
        <row r="467">
          <cell r="A467" t="str">
            <v>고재대</v>
          </cell>
          <cell r="B467" t="str">
            <v>철재</v>
          </cell>
          <cell r="C467">
            <v>2.29</v>
          </cell>
          <cell r="D467" t="str">
            <v>KG</v>
          </cell>
          <cell r="E467">
            <v>-75</v>
          </cell>
          <cell r="F467">
            <v>-171</v>
          </cell>
          <cell r="G467">
            <v>-75</v>
          </cell>
          <cell r="H467">
            <v>-171</v>
          </cell>
          <cell r="I467">
            <v>0</v>
          </cell>
          <cell r="J467">
            <v>0</v>
          </cell>
          <cell r="K467">
            <v>0</v>
          </cell>
          <cell r="L467">
            <v>0</v>
          </cell>
        </row>
        <row r="468">
          <cell r="A468" t="str">
            <v>붙임몰탈</v>
          </cell>
          <cell r="B468" t="str">
            <v>인력,1:3</v>
          </cell>
          <cell r="C468">
            <v>0.22700000000000001</v>
          </cell>
          <cell r="D468" t="str">
            <v>㎥</v>
          </cell>
          <cell r="E468">
            <v>57561</v>
          </cell>
          <cell r="F468">
            <v>13065</v>
          </cell>
          <cell r="G468">
            <v>12100</v>
          </cell>
          <cell r="H468">
            <v>2746</v>
          </cell>
          <cell r="I468">
            <v>40922</v>
          </cell>
          <cell r="J468">
            <v>9289</v>
          </cell>
          <cell r="K468">
            <v>4539</v>
          </cell>
          <cell r="L468">
            <v>1030</v>
          </cell>
          <cell r="M468" t="str">
            <v>N.86</v>
          </cell>
        </row>
        <row r="469">
          <cell r="A469" t="str">
            <v>화강석판석</v>
          </cell>
          <cell r="B469" t="str">
            <v>T30 황등석</v>
          </cell>
          <cell r="C469">
            <v>6.0609999999999999</v>
          </cell>
          <cell r="D469" t="str">
            <v>㎡</v>
          </cell>
          <cell r="E469">
            <v>29000</v>
          </cell>
          <cell r="F469">
            <v>175769</v>
          </cell>
          <cell r="G469">
            <v>29000</v>
          </cell>
          <cell r="H469">
            <v>175769</v>
          </cell>
          <cell r="I469">
            <v>0</v>
          </cell>
          <cell r="J469">
            <v>0</v>
          </cell>
          <cell r="K469">
            <v>0</v>
          </cell>
          <cell r="L469">
            <v>0</v>
          </cell>
        </row>
        <row r="470">
          <cell r="A470" t="str">
            <v>화강석판석붙임</v>
          </cell>
          <cell r="B470" t="str">
            <v>벽,건식</v>
          </cell>
          <cell r="C470">
            <v>5.51</v>
          </cell>
          <cell r="D470" t="str">
            <v>㎡</v>
          </cell>
          <cell r="E470">
            <v>47989</v>
          </cell>
          <cell r="F470">
            <v>264419</v>
          </cell>
          <cell r="G470">
            <v>0</v>
          </cell>
          <cell r="H470">
            <v>0</v>
          </cell>
          <cell r="I470">
            <v>47989</v>
          </cell>
          <cell r="J470">
            <v>264419</v>
          </cell>
          <cell r="K470">
            <v>0</v>
          </cell>
          <cell r="L470">
            <v>0</v>
          </cell>
          <cell r="M470" t="str">
            <v>N.90</v>
          </cell>
        </row>
        <row r="471">
          <cell r="A471" t="str">
            <v>연결철물</v>
          </cell>
          <cell r="B471" t="str">
            <v>STS(공간거리70)</v>
          </cell>
          <cell r="C471">
            <v>60</v>
          </cell>
          <cell r="D471" t="str">
            <v>조</v>
          </cell>
          <cell r="E471">
            <v>490</v>
          </cell>
          <cell r="F471">
            <v>29400</v>
          </cell>
          <cell r="G471">
            <v>490</v>
          </cell>
          <cell r="H471">
            <v>29400</v>
          </cell>
          <cell r="I471">
            <v>0</v>
          </cell>
          <cell r="J471">
            <v>0</v>
          </cell>
          <cell r="K471">
            <v>0</v>
          </cell>
          <cell r="L471">
            <v>0</v>
          </cell>
        </row>
        <row r="472">
          <cell r="A472" t="str">
            <v>시멘트벽돌</v>
          </cell>
          <cell r="B472" t="str">
            <v>190x90x57</v>
          </cell>
          <cell r="C472">
            <v>154</v>
          </cell>
          <cell r="D472" t="str">
            <v>EA</v>
          </cell>
          <cell r="E472">
            <v>45</v>
          </cell>
          <cell r="F472">
            <v>6930</v>
          </cell>
          <cell r="G472">
            <v>45</v>
          </cell>
          <cell r="H472">
            <v>6930</v>
          </cell>
          <cell r="I472">
            <v>0</v>
          </cell>
          <cell r="J472">
            <v>0</v>
          </cell>
          <cell r="K472">
            <v>0</v>
          </cell>
          <cell r="L472">
            <v>0</v>
          </cell>
        </row>
        <row r="473">
          <cell r="A473" t="str">
            <v>시멘트벽돌쌓기</v>
          </cell>
          <cell r="C473">
            <v>0.154</v>
          </cell>
          <cell r="D473" t="str">
            <v>천매</v>
          </cell>
          <cell r="E473">
            <v>197889</v>
          </cell>
          <cell r="F473">
            <v>30474</v>
          </cell>
          <cell r="G473">
            <v>3025</v>
          </cell>
          <cell r="H473">
            <v>465</v>
          </cell>
          <cell r="I473">
            <v>194864</v>
          </cell>
          <cell r="J473">
            <v>30009</v>
          </cell>
          <cell r="K473">
            <v>0</v>
          </cell>
          <cell r="L473">
            <v>0</v>
          </cell>
          <cell r="M473" t="str">
            <v>N.93</v>
          </cell>
        </row>
        <row r="474">
          <cell r="A474" t="str">
            <v>화강석판석</v>
          </cell>
          <cell r="B474" t="str">
            <v>T50 마천석</v>
          </cell>
          <cell r="C474">
            <v>7.58</v>
          </cell>
          <cell r="D474" t="str">
            <v>EA</v>
          </cell>
          <cell r="E474">
            <v>30000</v>
          </cell>
          <cell r="F474">
            <v>227400</v>
          </cell>
          <cell r="G474">
            <v>30000</v>
          </cell>
          <cell r="H474">
            <v>227400</v>
          </cell>
          <cell r="I474">
            <v>0</v>
          </cell>
          <cell r="J474">
            <v>0</v>
          </cell>
          <cell r="K474">
            <v>0</v>
          </cell>
          <cell r="L474">
            <v>0</v>
          </cell>
        </row>
        <row r="475">
          <cell r="A475" t="str">
            <v>마름돌설치</v>
          </cell>
          <cell r="C475">
            <v>0.16600000000000001</v>
          </cell>
          <cell r="D475" t="str">
            <v>M3</v>
          </cell>
          <cell r="E475">
            <v>550886</v>
          </cell>
          <cell r="F475">
            <v>91447</v>
          </cell>
          <cell r="G475">
            <v>0</v>
          </cell>
          <cell r="H475">
            <v>0</v>
          </cell>
          <cell r="I475">
            <v>550886</v>
          </cell>
          <cell r="J475">
            <v>91447</v>
          </cell>
          <cell r="K475">
            <v>0</v>
          </cell>
          <cell r="L475">
            <v>0</v>
          </cell>
          <cell r="M475" t="str">
            <v>N.92</v>
          </cell>
        </row>
        <row r="476">
          <cell r="C476">
            <v>0</v>
          </cell>
          <cell r="E476">
            <v>0</v>
          </cell>
          <cell r="F476">
            <v>0</v>
          </cell>
          <cell r="G476">
            <v>0</v>
          </cell>
          <cell r="H476">
            <v>0</v>
          </cell>
          <cell r="I476">
            <v>0</v>
          </cell>
          <cell r="J476">
            <v>0</v>
          </cell>
          <cell r="K476">
            <v>0</v>
          </cell>
          <cell r="L476">
            <v>0</v>
          </cell>
        </row>
        <row r="477">
          <cell r="A477" t="str">
            <v>E2-E2' 계</v>
          </cell>
          <cell r="C477">
            <v>1</v>
          </cell>
          <cell r="D477" t="str">
            <v>식</v>
          </cell>
          <cell r="E477">
            <v>0</v>
          </cell>
          <cell r="F477">
            <v>1154844</v>
          </cell>
          <cell r="G477">
            <v>0</v>
          </cell>
          <cell r="H477">
            <v>510413</v>
          </cell>
          <cell r="I477">
            <v>0</v>
          </cell>
          <cell r="J477">
            <v>639655</v>
          </cell>
          <cell r="K477">
            <v>0</v>
          </cell>
          <cell r="L477">
            <v>4776</v>
          </cell>
        </row>
        <row r="478">
          <cell r="C478">
            <v>0</v>
          </cell>
          <cell r="E478">
            <v>0</v>
          </cell>
          <cell r="F478">
            <v>0</v>
          </cell>
          <cell r="G478">
            <v>0</v>
          </cell>
          <cell r="H478">
            <v>0</v>
          </cell>
          <cell r="I478">
            <v>0</v>
          </cell>
          <cell r="J478">
            <v>0</v>
          </cell>
          <cell r="K478">
            <v>0</v>
          </cell>
          <cell r="L478">
            <v>0</v>
          </cell>
        </row>
        <row r="479">
          <cell r="A479" t="str">
            <v>■ E3-E3'</v>
          </cell>
          <cell r="C479">
            <v>0</v>
          </cell>
          <cell r="E479">
            <v>0</v>
          </cell>
          <cell r="F479">
            <v>0</v>
          </cell>
          <cell r="G479">
            <v>0</v>
          </cell>
          <cell r="H479">
            <v>0</v>
          </cell>
          <cell r="I479">
            <v>0</v>
          </cell>
          <cell r="J479">
            <v>0</v>
          </cell>
          <cell r="K479">
            <v>0</v>
          </cell>
          <cell r="L479">
            <v>0</v>
          </cell>
        </row>
        <row r="480">
          <cell r="A480" t="str">
            <v>터파기</v>
          </cell>
          <cell r="B480" t="str">
            <v>백호우0.4㎥</v>
          </cell>
          <cell r="C480">
            <v>7.7279999999999998</v>
          </cell>
          <cell r="D480" t="str">
            <v>㎥</v>
          </cell>
          <cell r="E480">
            <v>1331</v>
          </cell>
          <cell r="F480">
            <v>10284</v>
          </cell>
          <cell r="G480">
            <v>243</v>
          </cell>
          <cell r="H480">
            <v>1877</v>
          </cell>
          <cell r="I480">
            <v>686</v>
          </cell>
          <cell r="J480">
            <v>5301</v>
          </cell>
          <cell r="K480">
            <v>402</v>
          </cell>
          <cell r="L480">
            <v>3106</v>
          </cell>
          <cell r="M480" t="str">
            <v>#.2</v>
          </cell>
        </row>
        <row r="481">
          <cell r="A481" t="str">
            <v>잔토처리(토사)</v>
          </cell>
          <cell r="B481" t="str">
            <v>B.H 0.4M3</v>
          </cell>
          <cell r="C481">
            <v>4.3</v>
          </cell>
          <cell r="D481" t="str">
            <v>M3</v>
          </cell>
          <cell r="E481">
            <v>837</v>
          </cell>
          <cell r="F481">
            <v>3597</v>
          </cell>
          <cell r="G481">
            <v>153</v>
          </cell>
          <cell r="H481">
            <v>657</v>
          </cell>
          <cell r="I481">
            <v>431</v>
          </cell>
          <cell r="J481">
            <v>1853</v>
          </cell>
          <cell r="K481">
            <v>253</v>
          </cell>
          <cell r="L481">
            <v>1087</v>
          </cell>
          <cell r="M481" t="str">
            <v>#.4</v>
          </cell>
        </row>
        <row r="482">
          <cell r="A482" t="str">
            <v>기계되메우기및다짐</v>
          </cell>
          <cell r="B482" t="str">
            <v>인력+기계</v>
          </cell>
          <cell r="C482">
            <v>3.4820000000000002</v>
          </cell>
          <cell r="D482" t="str">
            <v>㎥</v>
          </cell>
          <cell r="E482">
            <v>3367</v>
          </cell>
          <cell r="F482">
            <v>11723</v>
          </cell>
          <cell r="G482">
            <v>285</v>
          </cell>
          <cell r="H482">
            <v>992</v>
          </cell>
          <cell r="I482">
            <v>2758</v>
          </cell>
          <cell r="J482">
            <v>9603</v>
          </cell>
          <cell r="K482">
            <v>324</v>
          </cell>
          <cell r="L482">
            <v>1128</v>
          </cell>
          <cell r="M482" t="str">
            <v>#.6</v>
          </cell>
        </row>
        <row r="483">
          <cell r="A483" t="str">
            <v>잡석다짐(기계+인력)</v>
          </cell>
          <cell r="B483" t="str">
            <v>로라+인력</v>
          </cell>
          <cell r="C483">
            <v>2.1789999999999998</v>
          </cell>
          <cell r="D483" t="str">
            <v>㎥</v>
          </cell>
          <cell r="E483">
            <v>10469</v>
          </cell>
          <cell r="F483">
            <v>22811</v>
          </cell>
          <cell r="G483">
            <v>8354</v>
          </cell>
          <cell r="H483">
            <v>18203</v>
          </cell>
          <cell r="I483">
            <v>1509</v>
          </cell>
          <cell r="J483">
            <v>3288</v>
          </cell>
          <cell r="K483">
            <v>606</v>
          </cell>
          <cell r="L483">
            <v>1320</v>
          </cell>
          <cell r="M483" t="str">
            <v>N.73</v>
          </cell>
        </row>
        <row r="484">
          <cell r="A484" t="str">
            <v>레미콘</v>
          </cell>
          <cell r="B484" t="str">
            <v>관급(40x160x8)</v>
          </cell>
          <cell r="C484">
            <v>0.64400000000000002</v>
          </cell>
          <cell r="D484" t="str">
            <v>M3</v>
          </cell>
          <cell r="E484">
            <v>0</v>
          </cell>
          <cell r="F484">
            <v>0</v>
          </cell>
          <cell r="G484">
            <v>0</v>
          </cell>
          <cell r="H484">
            <v>0</v>
          </cell>
          <cell r="I484">
            <v>0</v>
          </cell>
          <cell r="J484">
            <v>0</v>
          </cell>
          <cell r="K484">
            <v>0</v>
          </cell>
          <cell r="L484">
            <v>0</v>
          </cell>
        </row>
        <row r="485">
          <cell r="A485" t="str">
            <v>레미콘</v>
          </cell>
          <cell r="B485" t="str">
            <v>관급(25x180x8)</v>
          </cell>
          <cell r="C485">
            <v>3.7410000000000001</v>
          </cell>
          <cell r="D485" t="str">
            <v>M3</v>
          </cell>
          <cell r="E485">
            <v>0</v>
          </cell>
          <cell r="F485">
            <v>0</v>
          </cell>
          <cell r="G485">
            <v>0</v>
          </cell>
          <cell r="H485">
            <v>0</v>
          </cell>
          <cell r="I485">
            <v>0</v>
          </cell>
          <cell r="J485">
            <v>0</v>
          </cell>
          <cell r="K485">
            <v>0</v>
          </cell>
          <cell r="L485">
            <v>0</v>
          </cell>
        </row>
        <row r="486">
          <cell r="A486" t="str">
            <v>레미콘타설(소형구조물)</v>
          </cell>
          <cell r="C486">
            <v>4.3360000000000003</v>
          </cell>
          <cell r="D486" t="str">
            <v>㎥</v>
          </cell>
          <cell r="E486">
            <v>33719</v>
          </cell>
          <cell r="F486">
            <v>146205</v>
          </cell>
          <cell r="G486">
            <v>0</v>
          </cell>
          <cell r="H486">
            <v>0</v>
          </cell>
          <cell r="I486">
            <v>33719</v>
          </cell>
          <cell r="J486">
            <v>146205</v>
          </cell>
          <cell r="K486">
            <v>0</v>
          </cell>
          <cell r="L486">
            <v>0</v>
          </cell>
          <cell r="M486" t="str">
            <v>N.82</v>
          </cell>
        </row>
        <row r="487">
          <cell r="A487" t="str">
            <v>거푸집 (합판)</v>
          </cell>
          <cell r="B487" t="str">
            <v>6회</v>
          </cell>
          <cell r="C487">
            <v>21.664000000000001</v>
          </cell>
          <cell r="D487" t="str">
            <v>㎡</v>
          </cell>
          <cell r="E487">
            <v>13825</v>
          </cell>
          <cell r="F487">
            <v>299504</v>
          </cell>
          <cell r="G487">
            <v>4430</v>
          </cell>
          <cell r="H487">
            <v>95971</v>
          </cell>
          <cell r="I487">
            <v>9395</v>
          </cell>
          <cell r="J487">
            <v>203533</v>
          </cell>
          <cell r="K487">
            <v>0</v>
          </cell>
          <cell r="L487">
            <v>0</v>
          </cell>
          <cell r="M487" t="str">
            <v>N.80</v>
          </cell>
        </row>
        <row r="488">
          <cell r="A488" t="str">
            <v>이형철근</v>
          </cell>
          <cell r="B488" t="str">
            <v>관급, D13</v>
          </cell>
          <cell r="C488">
            <v>133.1</v>
          </cell>
          <cell r="D488" t="str">
            <v>KG</v>
          </cell>
          <cell r="E488">
            <v>0</v>
          </cell>
          <cell r="F488">
            <v>0</v>
          </cell>
          <cell r="G488">
            <v>0</v>
          </cell>
          <cell r="H488">
            <v>0</v>
          </cell>
          <cell r="I488">
            <v>0</v>
          </cell>
          <cell r="J488">
            <v>0</v>
          </cell>
          <cell r="K488">
            <v>0</v>
          </cell>
          <cell r="L488">
            <v>0</v>
          </cell>
        </row>
        <row r="489">
          <cell r="A489" t="str">
            <v>철근가공및조립</v>
          </cell>
          <cell r="B489" t="str">
            <v>간단</v>
          </cell>
          <cell r="C489">
            <v>0.129</v>
          </cell>
          <cell r="D489" t="str">
            <v>TON</v>
          </cell>
          <cell r="E489">
            <v>257665</v>
          </cell>
          <cell r="F489">
            <v>33238</v>
          </cell>
          <cell r="G489">
            <v>2708</v>
          </cell>
          <cell r="H489">
            <v>349</v>
          </cell>
          <cell r="I489">
            <v>254957</v>
          </cell>
          <cell r="J489">
            <v>32889</v>
          </cell>
          <cell r="K489">
            <v>0</v>
          </cell>
          <cell r="L489">
            <v>0</v>
          </cell>
          <cell r="M489" t="str">
            <v>N.84</v>
          </cell>
        </row>
        <row r="490">
          <cell r="A490" t="str">
            <v>고재대</v>
          </cell>
          <cell r="B490" t="str">
            <v>철재</v>
          </cell>
          <cell r="C490">
            <v>3.8759999999999999</v>
          </cell>
          <cell r="D490" t="str">
            <v>KG</v>
          </cell>
          <cell r="E490">
            <v>-75</v>
          </cell>
          <cell r="F490">
            <v>-290</v>
          </cell>
          <cell r="G490">
            <v>-75</v>
          </cell>
          <cell r="H490">
            <v>-290</v>
          </cell>
          <cell r="I490">
            <v>0</v>
          </cell>
          <cell r="J490">
            <v>0</v>
          </cell>
          <cell r="K490">
            <v>0</v>
          </cell>
          <cell r="L490">
            <v>0</v>
          </cell>
        </row>
        <row r="491">
          <cell r="A491" t="str">
            <v>붙임몰탈</v>
          </cell>
          <cell r="B491" t="str">
            <v>인력,1:3</v>
          </cell>
          <cell r="C491">
            <v>0.22700000000000001</v>
          </cell>
          <cell r="D491" t="str">
            <v>㎥</v>
          </cell>
          <cell r="E491">
            <v>57561</v>
          </cell>
          <cell r="F491">
            <v>13065</v>
          </cell>
          <cell r="G491">
            <v>12100</v>
          </cell>
          <cell r="H491">
            <v>2746</v>
          </cell>
          <cell r="I491">
            <v>40922</v>
          </cell>
          <cell r="J491">
            <v>9289</v>
          </cell>
          <cell r="K491">
            <v>4539</v>
          </cell>
          <cell r="L491">
            <v>1030</v>
          </cell>
          <cell r="M491" t="str">
            <v>N.86</v>
          </cell>
        </row>
        <row r="492">
          <cell r="A492" t="str">
            <v>화강석판석</v>
          </cell>
          <cell r="B492" t="str">
            <v>T30 황등석</v>
          </cell>
          <cell r="C492">
            <v>6.0609999999999999</v>
          </cell>
          <cell r="D492" t="str">
            <v>㎡</v>
          </cell>
          <cell r="E492">
            <v>29000</v>
          </cell>
          <cell r="F492">
            <v>175769</v>
          </cell>
          <cell r="G492">
            <v>29000</v>
          </cell>
          <cell r="H492">
            <v>175769</v>
          </cell>
          <cell r="I492">
            <v>0</v>
          </cell>
          <cell r="J492">
            <v>0</v>
          </cell>
          <cell r="K492">
            <v>0</v>
          </cell>
          <cell r="L492">
            <v>0</v>
          </cell>
        </row>
        <row r="493">
          <cell r="A493" t="str">
            <v>화강석판석붙임</v>
          </cell>
          <cell r="B493" t="str">
            <v>벽,건식</v>
          </cell>
          <cell r="C493">
            <v>9.89</v>
          </cell>
          <cell r="D493" t="str">
            <v>㎡</v>
          </cell>
          <cell r="E493">
            <v>47989</v>
          </cell>
          <cell r="F493">
            <v>474611</v>
          </cell>
          <cell r="G493">
            <v>0</v>
          </cell>
          <cell r="H493">
            <v>0</v>
          </cell>
          <cell r="I493">
            <v>47989</v>
          </cell>
          <cell r="J493">
            <v>474611</v>
          </cell>
          <cell r="K493">
            <v>0</v>
          </cell>
          <cell r="L493">
            <v>0</v>
          </cell>
          <cell r="M493" t="str">
            <v>N.90</v>
          </cell>
        </row>
        <row r="494">
          <cell r="A494" t="str">
            <v>연결철물</v>
          </cell>
          <cell r="B494" t="str">
            <v>STS(공간거리70)</v>
          </cell>
          <cell r="C494">
            <v>109</v>
          </cell>
          <cell r="D494" t="str">
            <v>조</v>
          </cell>
          <cell r="E494">
            <v>490</v>
          </cell>
          <cell r="F494">
            <v>53410</v>
          </cell>
          <cell r="G494">
            <v>490</v>
          </cell>
          <cell r="H494">
            <v>53410</v>
          </cell>
          <cell r="I494">
            <v>0</v>
          </cell>
          <cell r="J494">
            <v>0</v>
          </cell>
          <cell r="K494">
            <v>0</v>
          </cell>
          <cell r="L494">
            <v>0</v>
          </cell>
        </row>
        <row r="495">
          <cell r="A495" t="str">
            <v>시멘트벽돌</v>
          </cell>
          <cell r="B495" t="str">
            <v>190x90x57</v>
          </cell>
          <cell r="C495">
            <v>259</v>
          </cell>
          <cell r="D495" t="str">
            <v>EA</v>
          </cell>
          <cell r="E495">
            <v>45</v>
          </cell>
          <cell r="F495">
            <v>11655</v>
          </cell>
          <cell r="G495">
            <v>45</v>
          </cell>
          <cell r="H495">
            <v>11655</v>
          </cell>
          <cell r="I495">
            <v>0</v>
          </cell>
          <cell r="J495">
            <v>0</v>
          </cell>
          <cell r="K495">
            <v>0</v>
          </cell>
          <cell r="L495">
            <v>0</v>
          </cell>
        </row>
        <row r="496">
          <cell r="A496" t="str">
            <v>시멘트벽돌쌓기</v>
          </cell>
          <cell r="C496">
            <v>0.25900000000000001</v>
          </cell>
          <cell r="D496" t="str">
            <v>천매</v>
          </cell>
          <cell r="E496">
            <v>197889</v>
          </cell>
          <cell r="F496">
            <v>51252</v>
          </cell>
          <cell r="G496">
            <v>3025</v>
          </cell>
          <cell r="H496">
            <v>783</v>
          </cell>
          <cell r="I496">
            <v>194864</v>
          </cell>
          <cell r="J496">
            <v>50469</v>
          </cell>
          <cell r="K496">
            <v>0</v>
          </cell>
          <cell r="L496">
            <v>0</v>
          </cell>
          <cell r="M496" t="str">
            <v>N.93</v>
          </cell>
        </row>
        <row r="497">
          <cell r="A497" t="str">
            <v>화강석판석</v>
          </cell>
          <cell r="B497" t="str">
            <v>T50 마천석</v>
          </cell>
          <cell r="C497">
            <v>12.744</v>
          </cell>
          <cell r="D497" t="str">
            <v>EA</v>
          </cell>
          <cell r="E497">
            <v>30000</v>
          </cell>
          <cell r="F497">
            <v>382320</v>
          </cell>
          <cell r="G497">
            <v>30000</v>
          </cell>
          <cell r="H497">
            <v>382320</v>
          </cell>
          <cell r="I497">
            <v>0</v>
          </cell>
          <cell r="J497">
            <v>0</v>
          </cell>
          <cell r="K497">
            <v>0</v>
          </cell>
          <cell r="L497">
            <v>0</v>
          </cell>
        </row>
        <row r="498">
          <cell r="A498" t="str">
            <v>마름돌설치</v>
          </cell>
          <cell r="C498">
            <v>0.27900000000000003</v>
          </cell>
          <cell r="D498" t="str">
            <v>M3</v>
          </cell>
          <cell r="E498">
            <v>550886</v>
          </cell>
          <cell r="F498">
            <v>153697</v>
          </cell>
          <cell r="G498">
            <v>0</v>
          </cell>
          <cell r="H498">
            <v>0</v>
          </cell>
          <cell r="I498">
            <v>550886</v>
          </cell>
          <cell r="J498">
            <v>153697</v>
          </cell>
          <cell r="K498">
            <v>0</v>
          </cell>
          <cell r="L498">
            <v>0</v>
          </cell>
          <cell r="M498" t="str">
            <v>N.92</v>
          </cell>
        </row>
        <row r="499">
          <cell r="C499">
            <v>0</v>
          </cell>
          <cell r="E499">
            <v>0</v>
          </cell>
          <cell r="F499">
            <v>0</v>
          </cell>
          <cell r="G499">
            <v>0</v>
          </cell>
          <cell r="H499">
            <v>0</v>
          </cell>
          <cell r="I499">
            <v>0</v>
          </cell>
          <cell r="J499">
            <v>0</v>
          </cell>
          <cell r="K499">
            <v>0</v>
          </cell>
          <cell r="L499">
            <v>0</v>
          </cell>
        </row>
        <row r="500">
          <cell r="A500" t="str">
            <v>E3-E3' 계</v>
          </cell>
          <cell r="C500">
            <v>1</v>
          </cell>
          <cell r="D500" t="str">
            <v>식</v>
          </cell>
          <cell r="E500">
            <v>0</v>
          </cell>
          <cell r="F500">
            <v>1842851</v>
          </cell>
          <cell r="G500">
            <v>0</v>
          </cell>
          <cell r="H500">
            <v>744442</v>
          </cell>
          <cell r="I500">
            <v>0</v>
          </cell>
          <cell r="J500">
            <v>1090738</v>
          </cell>
          <cell r="K500">
            <v>0</v>
          </cell>
          <cell r="L500">
            <v>7671</v>
          </cell>
        </row>
        <row r="501">
          <cell r="C501">
            <v>0</v>
          </cell>
          <cell r="E501">
            <v>0</v>
          </cell>
          <cell r="F501">
            <v>0</v>
          </cell>
          <cell r="G501">
            <v>0</v>
          </cell>
          <cell r="H501">
            <v>0</v>
          </cell>
          <cell r="I501">
            <v>0</v>
          </cell>
          <cell r="J501">
            <v>0</v>
          </cell>
          <cell r="K501">
            <v>0</v>
          </cell>
          <cell r="L501">
            <v>0</v>
          </cell>
        </row>
        <row r="502">
          <cell r="A502" t="str">
            <v>계</v>
          </cell>
          <cell r="F502">
            <v>7187461</v>
          </cell>
          <cell r="H502">
            <v>3066608</v>
          </cell>
          <cell r="J502">
            <v>4092511</v>
          </cell>
          <cell r="L502">
            <v>28342</v>
          </cell>
        </row>
        <row r="504">
          <cell r="A504" t="str">
            <v>No.21호표 플랜터F</v>
          </cell>
          <cell r="C504">
            <v>1</v>
          </cell>
          <cell r="D504" t="str">
            <v>식</v>
          </cell>
          <cell r="M504" t="str">
            <v>PPG06</v>
          </cell>
        </row>
        <row r="505">
          <cell r="A505" t="str">
            <v>터파기</v>
          </cell>
          <cell r="B505" t="str">
            <v>백호우0.4㎥</v>
          </cell>
          <cell r="C505">
            <v>17.629000000000001</v>
          </cell>
          <cell r="D505" t="str">
            <v>㎥</v>
          </cell>
          <cell r="E505">
            <v>1331</v>
          </cell>
          <cell r="F505">
            <v>23462</v>
          </cell>
          <cell r="G505">
            <v>243</v>
          </cell>
          <cell r="H505">
            <v>4283</v>
          </cell>
          <cell r="I505">
            <v>686</v>
          </cell>
          <cell r="J505">
            <v>12093</v>
          </cell>
          <cell r="K505">
            <v>402</v>
          </cell>
          <cell r="L505">
            <v>7086</v>
          </cell>
          <cell r="M505" t="str">
            <v>#.2</v>
          </cell>
        </row>
        <row r="506">
          <cell r="A506" t="str">
            <v>잔토처리(토사)</v>
          </cell>
          <cell r="B506" t="str">
            <v>B.H 0.4M3</v>
          </cell>
          <cell r="C506">
            <v>8.3960000000000008</v>
          </cell>
          <cell r="D506" t="str">
            <v>M3</v>
          </cell>
          <cell r="E506">
            <v>837</v>
          </cell>
          <cell r="F506">
            <v>7026</v>
          </cell>
          <cell r="G506">
            <v>153</v>
          </cell>
          <cell r="H506">
            <v>1284</v>
          </cell>
          <cell r="I506">
            <v>431</v>
          </cell>
          <cell r="J506">
            <v>3618</v>
          </cell>
          <cell r="K506">
            <v>253</v>
          </cell>
          <cell r="L506">
            <v>2124</v>
          </cell>
          <cell r="M506" t="str">
            <v>#.4</v>
          </cell>
        </row>
        <row r="507">
          <cell r="A507" t="str">
            <v>기계되메우기및다짐</v>
          </cell>
          <cell r="B507" t="str">
            <v>인력+기계</v>
          </cell>
          <cell r="C507">
            <v>9.2330000000000005</v>
          </cell>
          <cell r="D507" t="str">
            <v>㎥</v>
          </cell>
          <cell r="E507">
            <v>3367</v>
          </cell>
          <cell r="F507">
            <v>31086</v>
          </cell>
          <cell r="G507">
            <v>285</v>
          </cell>
          <cell r="H507">
            <v>2631</v>
          </cell>
          <cell r="I507">
            <v>2758</v>
          </cell>
          <cell r="J507">
            <v>25464</v>
          </cell>
          <cell r="K507">
            <v>324</v>
          </cell>
          <cell r="L507">
            <v>2991</v>
          </cell>
          <cell r="M507" t="str">
            <v>#.6</v>
          </cell>
        </row>
        <row r="508">
          <cell r="A508" t="str">
            <v>잡석다짐(기계+인력)</v>
          </cell>
          <cell r="B508" t="str">
            <v>로라+인력</v>
          </cell>
          <cell r="C508">
            <v>8.3960000000000008</v>
          </cell>
          <cell r="D508" t="str">
            <v>㎥</v>
          </cell>
          <cell r="E508">
            <v>10469</v>
          </cell>
          <cell r="F508">
            <v>87896</v>
          </cell>
          <cell r="G508">
            <v>8354</v>
          </cell>
          <cell r="H508">
            <v>70140</v>
          </cell>
          <cell r="I508">
            <v>1509</v>
          </cell>
          <cell r="J508">
            <v>12669</v>
          </cell>
          <cell r="K508">
            <v>606</v>
          </cell>
          <cell r="L508">
            <v>5087</v>
          </cell>
          <cell r="M508" t="str">
            <v>N.73</v>
          </cell>
        </row>
        <row r="509">
          <cell r="A509" t="str">
            <v>레미콘</v>
          </cell>
          <cell r="B509" t="str">
            <v>관급(40x160x8)</v>
          </cell>
          <cell r="C509">
            <v>1.748</v>
          </cell>
          <cell r="D509" t="str">
            <v>M3</v>
          </cell>
          <cell r="E509">
            <v>0</v>
          </cell>
          <cell r="F509">
            <v>0</v>
          </cell>
          <cell r="G509">
            <v>0</v>
          </cell>
          <cell r="H509">
            <v>0</v>
          </cell>
          <cell r="I509">
            <v>0</v>
          </cell>
          <cell r="J509">
            <v>0</v>
          </cell>
          <cell r="K509">
            <v>0</v>
          </cell>
          <cell r="L509">
            <v>0</v>
          </cell>
        </row>
        <row r="510">
          <cell r="A510" t="str">
            <v>레미콘</v>
          </cell>
          <cell r="B510" t="str">
            <v>관급(25x180x8)</v>
          </cell>
          <cell r="C510">
            <v>10.557</v>
          </cell>
          <cell r="D510" t="str">
            <v>M3</v>
          </cell>
          <cell r="E510">
            <v>0</v>
          </cell>
          <cell r="F510">
            <v>0</v>
          </cell>
          <cell r="G510">
            <v>0</v>
          </cell>
          <cell r="H510">
            <v>0</v>
          </cell>
          <cell r="I510">
            <v>0</v>
          </cell>
          <cell r="J510">
            <v>0</v>
          </cell>
          <cell r="K510">
            <v>0</v>
          </cell>
          <cell r="L510">
            <v>0</v>
          </cell>
        </row>
        <row r="511">
          <cell r="A511" t="str">
            <v>레미콘타설(소형구조물)</v>
          </cell>
          <cell r="C511">
            <v>12.167</v>
          </cell>
          <cell r="D511" t="str">
            <v>㎥</v>
          </cell>
          <cell r="E511">
            <v>33719</v>
          </cell>
          <cell r="F511">
            <v>410259</v>
          </cell>
          <cell r="G511">
            <v>0</v>
          </cell>
          <cell r="H511">
            <v>0</v>
          </cell>
          <cell r="I511">
            <v>33719</v>
          </cell>
          <cell r="J511">
            <v>410259</v>
          </cell>
          <cell r="K511">
            <v>0</v>
          </cell>
          <cell r="L511">
            <v>0</v>
          </cell>
          <cell r="M511" t="str">
            <v>N.82</v>
          </cell>
        </row>
        <row r="512">
          <cell r="A512" t="str">
            <v>거푸집 (합판)</v>
          </cell>
          <cell r="B512" t="str">
            <v>6회</v>
          </cell>
          <cell r="C512">
            <v>49.231000000000002</v>
          </cell>
          <cell r="D512" t="str">
            <v>㎡</v>
          </cell>
          <cell r="E512">
            <v>13825</v>
          </cell>
          <cell r="F512">
            <v>680618</v>
          </cell>
          <cell r="G512">
            <v>4430</v>
          </cell>
          <cell r="H512">
            <v>218093</v>
          </cell>
          <cell r="I512">
            <v>9395</v>
          </cell>
          <cell r="J512">
            <v>462525</v>
          </cell>
          <cell r="K512">
            <v>0</v>
          </cell>
          <cell r="L512">
            <v>0</v>
          </cell>
          <cell r="M512" t="str">
            <v>N.80</v>
          </cell>
        </row>
        <row r="513">
          <cell r="A513" t="str">
            <v>이형철근</v>
          </cell>
          <cell r="B513" t="str">
            <v>관급, D13</v>
          </cell>
          <cell r="C513">
            <v>401.79</v>
          </cell>
          <cell r="D513" t="str">
            <v>KG</v>
          </cell>
          <cell r="E513">
            <v>0</v>
          </cell>
          <cell r="F513">
            <v>0</v>
          </cell>
          <cell r="G513">
            <v>0</v>
          </cell>
          <cell r="H513">
            <v>0</v>
          </cell>
          <cell r="I513">
            <v>0</v>
          </cell>
          <cell r="J513">
            <v>0</v>
          </cell>
          <cell r="K513">
            <v>0</v>
          </cell>
          <cell r="L513">
            <v>0</v>
          </cell>
        </row>
        <row r="514">
          <cell r="A514" t="str">
            <v>철근가공및조립</v>
          </cell>
          <cell r="B514" t="str">
            <v>간단</v>
          </cell>
          <cell r="C514">
            <v>0.39</v>
          </cell>
          <cell r="D514" t="str">
            <v>TON</v>
          </cell>
          <cell r="E514">
            <v>257665</v>
          </cell>
          <cell r="F514">
            <v>100489</v>
          </cell>
          <cell r="G514">
            <v>2708</v>
          </cell>
          <cell r="H514">
            <v>1056</v>
          </cell>
          <cell r="I514">
            <v>254957</v>
          </cell>
          <cell r="J514">
            <v>99433</v>
          </cell>
          <cell r="K514">
            <v>0</v>
          </cell>
          <cell r="L514">
            <v>0</v>
          </cell>
          <cell r="M514" t="str">
            <v>N.84</v>
          </cell>
        </row>
        <row r="515">
          <cell r="A515" t="str">
            <v>고재대</v>
          </cell>
          <cell r="B515" t="str">
            <v>철재</v>
          </cell>
          <cell r="C515">
            <v>11.702</v>
          </cell>
          <cell r="D515" t="str">
            <v>KG</v>
          </cell>
          <cell r="E515">
            <v>-75</v>
          </cell>
          <cell r="F515">
            <v>-877</v>
          </cell>
          <cell r="G515">
            <v>-75</v>
          </cell>
          <cell r="H515">
            <v>-877</v>
          </cell>
          <cell r="I515">
            <v>0</v>
          </cell>
          <cell r="J515">
            <v>0</v>
          </cell>
          <cell r="K515">
            <v>0</v>
          </cell>
          <cell r="L515">
            <v>0</v>
          </cell>
        </row>
        <row r="516">
          <cell r="A516" t="str">
            <v>붙임몰탈</v>
          </cell>
          <cell r="B516" t="str">
            <v>인력,1:3</v>
          </cell>
          <cell r="C516">
            <v>1.427</v>
          </cell>
          <cell r="D516" t="str">
            <v>㎥</v>
          </cell>
          <cell r="E516">
            <v>57561</v>
          </cell>
          <cell r="F516">
            <v>82138</v>
          </cell>
          <cell r="G516">
            <v>12100</v>
          </cell>
          <cell r="H516">
            <v>17266</v>
          </cell>
          <cell r="I516">
            <v>40922</v>
          </cell>
          <cell r="J516">
            <v>58395</v>
          </cell>
          <cell r="K516">
            <v>4539</v>
          </cell>
          <cell r="L516">
            <v>6477</v>
          </cell>
          <cell r="M516" t="str">
            <v>N.86</v>
          </cell>
        </row>
        <row r="517">
          <cell r="A517" t="str">
            <v>시멘트액체방수(2차)</v>
          </cell>
          <cell r="C517">
            <v>42.81</v>
          </cell>
          <cell r="D517" t="str">
            <v>㎡</v>
          </cell>
          <cell r="E517">
            <v>10922</v>
          </cell>
          <cell r="F517">
            <v>467569</v>
          </cell>
          <cell r="G517">
            <v>1990</v>
          </cell>
          <cell r="H517">
            <v>85191</v>
          </cell>
          <cell r="I517">
            <v>8932</v>
          </cell>
          <cell r="J517">
            <v>382378</v>
          </cell>
          <cell r="K517">
            <v>0</v>
          </cell>
          <cell r="L517">
            <v>0</v>
          </cell>
          <cell r="M517" t="str">
            <v>N.85</v>
          </cell>
        </row>
        <row r="518">
          <cell r="A518" t="str">
            <v>보호몰탈(벽체)</v>
          </cell>
          <cell r="B518" t="str">
            <v>T=24M/M</v>
          </cell>
          <cell r="C518">
            <v>1.0269999999999999</v>
          </cell>
          <cell r="D518" t="str">
            <v>M2</v>
          </cell>
          <cell r="E518">
            <v>2350</v>
          </cell>
          <cell r="F518">
            <v>2412</v>
          </cell>
          <cell r="G518">
            <v>69</v>
          </cell>
          <cell r="H518">
            <v>70</v>
          </cell>
          <cell r="I518">
            <v>2281</v>
          </cell>
          <cell r="J518">
            <v>2342</v>
          </cell>
          <cell r="K518">
            <v>0</v>
          </cell>
          <cell r="L518">
            <v>0</v>
          </cell>
          <cell r="M518" t="str">
            <v>N.89</v>
          </cell>
        </row>
        <row r="519">
          <cell r="A519" t="str">
            <v>점토벽돌</v>
          </cell>
          <cell r="B519" t="str">
            <v>190×90×T57</v>
          </cell>
          <cell r="C519">
            <v>3167.9</v>
          </cell>
          <cell r="D519" t="str">
            <v>매</v>
          </cell>
          <cell r="E519">
            <v>0</v>
          </cell>
          <cell r="F519">
            <v>0</v>
          </cell>
          <cell r="G519">
            <v>0</v>
          </cell>
          <cell r="H519">
            <v>0</v>
          </cell>
          <cell r="I519">
            <v>0</v>
          </cell>
          <cell r="J519">
            <v>0</v>
          </cell>
          <cell r="K519">
            <v>0</v>
          </cell>
          <cell r="L519">
            <v>0</v>
          </cell>
        </row>
        <row r="520">
          <cell r="A520" t="str">
            <v>점토벽돌치장쌓기</v>
          </cell>
          <cell r="B520" t="str">
            <v>0.5B</v>
          </cell>
          <cell r="C520">
            <v>27.969000000000001</v>
          </cell>
          <cell r="D520" t="str">
            <v>㎡</v>
          </cell>
          <cell r="E520">
            <v>22368</v>
          </cell>
          <cell r="F520">
            <v>625610</v>
          </cell>
          <cell r="G520">
            <v>0</v>
          </cell>
          <cell r="H520">
            <v>0</v>
          </cell>
          <cell r="I520">
            <v>22368</v>
          </cell>
          <cell r="J520">
            <v>625610</v>
          </cell>
          <cell r="K520">
            <v>0</v>
          </cell>
          <cell r="L520">
            <v>0</v>
          </cell>
          <cell r="M520" t="str">
            <v>N.83</v>
          </cell>
        </row>
        <row r="521">
          <cell r="A521" t="str">
            <v>점토벽돌평깔기</v>
          </cell>
          <cell r="C521">
            <v>20.690999999999999</v>
          </cell>
          <cell r="D521" t="str">
            <v>㎡</v>
          </cell>
          <cell r="E521">
            <v>5499</v>
          </cell>
          <cell r="F521">
            <v>113779</v>
          </cell>
          <cell r="G521">
            <v>0</v>
          </cell>
          <cell r="H521">
            <v>0</v>
          </cell>
          <cell r="I521">
            <v>5499</v>
          </cell>
          <cell r="J521">
            <v>113779</v>
          </cell>
          <cell r="K521">
            <v>0</v>
          </cell>
          <cell r="L521">
            <v>0</v>
          </cell>
          <cell r="M521" t="str">
            <v>N.75</v>
          </cell>
        </row>
        <row r="522">
          <cell r="A522" t="str">
            <v>계</v>
          </cell>
          <cell r="F522">
            <v>2631467</v>
          </cell>
          <cell r="H522">
            <v>399137</v>
          </cell>
          <cell r="J522">
            <v>2208565</v>
          </cell>
          <cell r="L522">
            <v>23765</v>
          </cell>
        </row>
        <row r="524">
          <cell r="A524" t="str">
            <v>No.22호표 SEATWALL</v>
          </cell>
          <cell r="C524">
            <v>1</v>
          </cell>
          <cell r="D524" t="str">
            <v>M</v>
          </cell>
          <cell r="M524" t="str">
            <v>PPG07</v>
          </cell>
        </row>
        <row r="525">
          <cell r="A525" t="str">
            <v>터파기</v>
          </cell>
          <cell r="B525" t="str">
            <v>백호우0.4㎥</v>
          </cell>
          <cell r="C525">
            <v>0.505</v>
          </cell>
          <cell r="D525" t="str">
            <v>㎥</v>
          </cell>
          <cell r="E525">
            <v>1331</v>
          </cell>
          <cell r="F525">
            <v>671</v>
          </cell>
          <cell r="G525">
            <v>243</v>
          </cell>
          <cell r="H525">
            <v>122</v>
          </cell>
          <cell r="I525">
            <v>686</v>
          </cell>
          <cell r="J525">
            <v>346</v>
          </cell>
          <cell r="K525">
            <v>402</v>
          </cell>
          <cell r="L525">
            <v>203</v>
          </cell>
          <cell r="M525" t="str">
            <v>#.2</v>
          </cell>
        </row>
        <row r="526">
          <cell r="A526" t="str">
            <v>잔토처리(토사)</v>
          </cell>
          <cell r="B526" t="str">
            <v>B.H 0.4M3</v>
          </cell>
          <cell r="C526">
            <v>0.24399999999999999</v>
          </cell>
          <cell r="D526" t="str">
            <v>M3</v>
          </cell>
          <cell r="E526">
            <v>837</v>
          </cell>
          <cell r="F526">
            <v>203</v>
          </cell>
          <cell r="G526">
            <v>153</v>
          </cell>
          <cell r="H526">
            <v>37</v>
          </cell>
          <cell r="I526">
            <v>431</v>
          </cell>
          <cell r="J526">
            <v>105</v>
          </cell>
          <cell r="K526">
            <v>253</v>
          </cell>
          <cell r="L526">
            <v>61</v>
          </cell>
          <cell r="M526" t="str">
            <v>#.4</v>
          </cell>
        </row>
        <row r="527">
          <cell r="A527" t="str">
            <v>기계되메우기및다짐</v>
          </cell>
          <cell r="B527" t="str">
            <v>인력+기계</v>
          </cell>
          <cell r="C527">
            <v>0.26100000000000001</v>
          </cell>
          <cell r="D527" t="str">
            <v>㎥</v>
          </cell>
          <cell r="E527">
            <v>3367</v>
          </cell>
          <cell r="F527">
            <v>877</v>
          </cell>
          <cell r="G527">
            <v>285</v>
          </cell>
          <cell r="H527">
            <v>74</v>
          </cell>
          <cell r="I527">
            <v>2758</v>
          </cell>
          <cell r="J527">
            <v>719</v>
          </cell>
          <cell r="K527">
            <v>324</v>
          </cell>
          <cell r="L527">
            <v>84</v>
          </cell>
          <cell r="M527" t="str">
            <v>#.6</v>
          </cell>
        </row>
        <row r="528">
          <cell r="A528" t="str">
            <v>잡석다짐(기계+인력)</v>
          </cell>
          <cell r="B528" t="str">
            <v>로라+인력</v>
          </cell>
          <cell r="C528">
            <v>9.2999999999999999E-2</v>
          </cell>
          <cell r="D528" t="str">
            <v>㎥</v>
          </cell>
          <cell r="E528">
            <v>10469</v>
          </cell>
          <cell r="F528">
            <v>972</v>
          </cell>
          <cell r="G528">
            <v>8354</v>
          </cell>
          <cell r="H528">
            <v>776</v>
          </cell>
          <cell r="I528">
            <v>1509</v>
          </cell>
          <cell r="J528">
            <v>140</v>
          </cell>
          <cell r="K528">
            <v>606</v>
          </cell>
          <cell r="L528">
            <v>56</v>
          </cell>
          <cell r="M528" t="str">
            <v>N.73</v>
          </cell>
        </row>
        <row r="529">
          <cell r="A529" t="str">
            <v>레미콘</v>
          </cell>
          <cell r="B529" t="str">
            <v>관급(40x160x8)</v>
          </cell>
          <cell r="C529">
            <v>3.0000000000000001E-3</v>
          </cell>
          <cell r="D529" t="str">
            <v>M3</v>
          </cell>
          <cell r="E529">
            <v>0</v>
          </cell>
          <cell r="F529">
            <v>0</v>
          </cell>
          <cell r="G529">
            <v>0</v>
          </cell>
          <cell r="H529">
            <v>0</v>
          </cell>
          <cell r="I529">
            <v>0</v>
          </cell>
          <cell r="J529">
            <v>0</v>
          </cell>
          <cell r="K529">
            <v>0</v>
          </cell>
          <cell r="L529">
            <v>0</v>
          </cell>
        </row>
        <row r="530">
          <cell r="A530" t="str">
            <v>레미콘</v>
          </cell>
          <cell r="B530" t="str">
            <v>관급(25x180x8)</v>
          </cell>
          <cell r="C530">
            <v>0.13900000000000001</v>
          </cell>
          <cell r="D530" t="str">
            <v>M3</v>
          </cell>
          <cell r="E530">
            <v>0</v>
          </cell>
          <cell r="F530">
            <v>0</v>
          </cell>
          <cell r="G530">
            <v>0</v>
          </cell>
          <cell r="H530">
            <v>0</v>
          </cell>
          <cell r="I530">
            <v>0</v>
          </cell>
          <cell r="J530">
            <v>0</v>
          </cell>
          <cell r="K530">
            <v>0</v>
          </cell>
          <cell r="L530">
            <v>0</v>
          </cell>
        </row>
        <row r="531">
          <cell r="A531" t="str">
            <v>레미콘타설(소형구조물)</v>
          </cell>
          <cell r="C531">
            <v>0.13800000000000001</v>
          </cell>
          <cell r="D531" t="str">
            <v>㎥</v>
          </cell>
          <cell r="E531">
            <v>33719</v>
          </cell>
          <cell r="F531">
            <v>4653</v>
          </cell>
          <cell r="G531">
            <v>0</v>
          </cell>
          <cell r="H531">
            <v>0</v>
          </cell>
          <cell r="I531">
            <v>33719</v>
          </cell>
          <cell r="J531">
            <v>4653</v>
          </cell>
          <cell r="K531">
            <v>0</v>
          </cell>
          <cell r="L531">
            <v>0</v>
          </cell>
          <cell r="M531" t="str">
            <v>N.82</v>
          </cell>
        </row>
        <row r="532">
          <cell r="A532" t="str">
            <v>이형철근</v>
          </cell>
          <cell r="B532" t="str">
            <v>관급, D13</v>
          </cell>
          <cell r="C532">
            <v>11.082000000000001</v>
          </cell>
          <cell r="D532" t="str">
            <v>KG</v>
          </cell>
          <cell r="E532">
            <v>0</v>
          </cell>
          <cell r="F532">
            <v>0</v>
          </cell>
          <cell r="G532">
            <v>0</v>
          </cell>
          <cell r="H532">
            <v>0</v>
          </cell>
          <cell r="I532">
            <v>0</v>
          </cell>
          <cell r="J532">
            <v>0</v>
          </cell>
          <cell r="K532">
            <v>0</v>
          </cell>
          <cell r="L532">
            <v>0</v>
          </cell>
        </row>
        <row r="533">
          <cell r="A533" t="str">
            <v>철근가공및조립</v>
          </cell>
          <cell r="B533" t="str">
            <v>간단</v>
          </cell>
          <cell r="C533">
            <v>0.01</v>
          </cell>
          <cell r="D533" t="str">
            <v>TON</v>
          </cell>
          <cell r="E533">
            <v>257665</v>
          </cell>
          <cell r="F533">
            <v>2576</v>
          </cell>
          <cell r="G533">
            <v>2708</v>
          </cell>
          <cell r="H533">
            <v>27</v>
          </cell>
          <cell r="I533">
            <v>254957</v>
          </cell>
          <cell r="J533">
            <v>2549</v>
          </cell>
          <cell r="K533">
            <v>0</v>
          </cell>
          <cell r="L533">
            <v>0</v>
          </cell>
          <cell r="M533" t="str">
            <v>N.84</v>
          </cell>
        </row>
        <row r="534">
          <cell r="A534" t="str">
            <v>고재대</v>
          </cell>
          <cell r="B534" t="str">
            <v>철재</v>
          </cell>
          <cell r="C534">
            <v>0.32200000000000001</v>
          </cell>
          <cell r="D534" t="str">
            <v>KG</v>
          </cell>
          <cell r="E534">
            <v>-75</v>
          </cell>
          <cell r="F534">
            <v>-24</v>
          </cell>
          <cell r="G534">
            <v>-75</v>
          </cell>
          <cell r="H534">
            <v>-24</v>
          </cell>
          <cell r="I534">
            <v>0</v>
          </cell>
          <cell r="J534">
            <v>0</v>
          </cell>
          <cell r="K534">
            <v>0</v>
          </cell>
          <cell r="L534">
            <v>0</v>
          </cell>
        </row>
        <row r="535">
          <cell r="A535" t="str">
            <v>신토석</v>
          </cell>
          <cell r="B535" t="str">
            <v>관급,190x90xT57</v>
          </cell>
          <cell r="C535">
            <v>70.122</v>
          </cell>
          <cell r="D535" t="str">
            <v>매</v>
          </cell>
          <cell r="E535">
            <v>0</v>
          </cell>
          <cell r="F535">
            <v>0</v>
          </cell>
          <cell r="G535">
            <v>0</v>
          </cell>
          <cell r="H535">
            <v>0</v>
          </cell>
          <cell r="I535">
            <v>0</v>
          </cell>
          <cell r="J535">
            <v>0</v>
          </cell>
          <cell r="K535">
            <v>0</v>
          </cell>
          <cell r="L535">
            <v>0</v>
          </cell>
        </row>
        <row r="536">
          <cell r="A536" t="str">
            <v>점토벽돌치장쌓기</v>
          </cell>
          <cell r="B536" t="str">
            <v>0.5B</v>
          </cell>
          <cell r="C536">
            <v>0.92</v>
          </cell>
          <cell r="D536" t="str">
            <v>㎡</v>
          </cell>
          <cell r="E536">
            <v>22368</v>
          </cell>
          <cell r="F536">
            <v>20578</v>
          </cell>
          <cell r="G536">
            <v>0</v>
          </cell>
          <cell r="H536">
            <v>0</v>
          </cell>
          <cell r="I536">
            <v>22368</v>
          </cell>
          <cell r="J536">
            <v>20578</v>
          </cell>
          <cell r="K536">
            <v>0</v>
          </cell>
          <cell r="L536">
            <v>0</v>
          </cell>
          <cell r="M536" t="str">
            <v>N.83</v>
          </cell>
        </row>
        <row r="537">
          <cell r="A537" t="str">
            <v>붙임몰탈</v>
          </cell>
          <cell r="B537" t="str">
            <v>인력,1:3</v>
          </cell>
          <cell r="C537">
            <v>0.02</v>
          </cell>
          <cell r="D537" t="str">
            <v>㎥</v>
          </cell>
          <cell r="E537">
            <v>57561</v>
          </cell>
          <cell r="F537">
            <v>1150</v>
          </cell>
          <cell r="G537">
            <v>12100</v>
          </cell>
          <cell r="H537">
            <v>242</v>
          </cell>
          <cell r="I537">
            <v>40922</v>
          </cell>
          <cell r="J537">
            <v>818</v>
          </cell>
          <cell r="K537">
            <v>4539</v>
          </cell>
          <cell r="L537">
            <v>90</v>
          </cell>
          <cell r="M537" t="str">
            <v>N.86</v>
          </cell>
        </row>
        <row r="538">
          <cell r="A538" t="str">
            <v>미송각재</v>
          </cell>
          <cell r="B538" t="str">
            <v>3.6ｍ x 4.5cm x 4.5cm (상품)</v>
          </cell>
          <cell r="C538">
            <v>2.1999999999999999E-2</v>
          </cell>
          <cell r="D538" t="str">
            <v>M3</v>
          </cell>
          <cell r="E538">
            <v>329341</v>
          </cell>
          <cell r="F538">
            <v>7245</v>
          </cell>
          <cell r="G538">
            <v>329341</v>
          </cell>
          <cell r="H538">
            <v>7245</v>
          </cell>
          <cell r="I538">
            <v>0</v>
          </cell>
          <cell r="J538">
            <v>0</v>
          </cell>
          <cell r="K538">
            <v>0</v>
          </cell>
          <cell r="L538">
            <v>0</v>
          </cell>
        </row>
        <row r="539">
          <cell r="A539" t="str">
            <v>목재가공 및 조립</v>
          </cell>
          <cell r="B539" t="str">
            <v>보통</v>
          </cell>
          <cell r="C539">
            <v>2.1000000000000001E-2</v>
          </cell>
          <cell r="D539" t="str">
            <v>㎥</v>
          </cell>
          <cell r="E539">
            <v>535332</v>
          </cell>
          <cell r="F539">
            <v>11241</v>
          </cell>
          <cell r="G539">
            <v>0</v>
          </cell>
          <cell r="H539">
            <v>0</v>
          </cell>
          <cell r="I539">
            <v>535332</v>
          </cell>
          <cell r="J539">
            <v>11241</v>
          </cell>
          <cell r="K539">
            <v>0</v>
          </cell>
          <cell r="L539">
            <v>0</v>
          </cell>
          <cell r="M539" t="str">
            <v>N.103</v>
          </cell>
        </row>
        <row r="540">
          <cell r="A540" t="str">
            <v>CCA방부</v>
          </cell>
          <cell r="C540">
            <v>2.1000000000000001E-2</v>
          </cell>
          <cell r="D540" t="str">
            <v>㎥</v>
          </cell>
          <cell r="E540">
            <v>90000</v>
          </cell>
          <cell r="F540">
            <v>1890</v>
          </cell>
          <cell r="G540">
            <v>90000</v>
          </cell>
          <cell r="H540">
            <v>1890</v>
          </cell>
          <cell r="I540">
            <v>0</v>
          </cell>
          <cell r="J540">
            <v>0</v>
          </cell>
          <cell r="K540">
            <v>0</v>
          </cell>
          <cell r="L540">
            <v>0</v>
          </cell>
        </row>
        <row r="541">
          <cell r="A541" t="str">
            <v>ㄱ형강</v>
          </cell>
          <cell r="B541" t="str">
            <v>40x40x3M/M       1.83KG/M</v>
          </cell>
          <cell r="C541">
            <v>6.0000000000000001E-3</v>
          </cell>
          <cell r="D541" t="str">
            <v>KG</v>
          </cell>
          <cell r="E541">
            <v>400</v>
          </cell>
          <cell r="F541">
            <v>2</v>
          </cell>
          <cell r="G541">
            <v>400</v>
          </cell>
          <cell r="H541">
            <v>2</v>
          </cell>
          <cell r="I541">
            <v>0</v>
          </cell>
          <cell r="J541">
            <v>0</v>
          </cell>
          <cell r="K541">
            <v>0</v>
          </cell>
          <cell r="L541">
            <v>0</v>
          </cell>
        </row>
        <row r="542">
          <cell r="A542" t="str">
            <v>앵커볼트</v>
          </cell>
          <cell r="B542" t="str">
            <v>M8</v>
          </cell>
          <cell r="C542">
            <v>7</v>
          </cell>
          <cell r="D542" t="str">
            <v>EA</v>
          </cell>
          <cell r="E542">
            <v>160</v>
          </cell>
          <cell r="F542">
            <v>1120</v>
          </cell>
          <cell r="G542">
            <v>160</v>
          </cell>
          <cell r="H542">
            <v>1120</v>
          </cell>
          <cell r="I542">
            <v>0</v>
          </cell>
          <cell r="J542">
            <v>0</v>
          </cell>
          <cell r="K542">
            <v>0</v>
          </cell>
          <cell r="L542">
            <v>0</v>
          </cell>
        </row>
        <row r="543">
          <cell r="A543" t="str">
            <v>앵커볼트설치</v>
          </cell>
          <cell r="C543">
            <v>7</v>
          </cell>
          <cell r="D543" t="str">
            <v>개소</v>
          </cell>
          <cell r="E543">
            <v>5371</v>
          </cell>
          <cell r="F543">
            <v>37597</v>
          </cell>
          <cell r="G543">
            <v>0</v>
          </cell>
          <cell r="H543">
            <v>0</v>
          </cell>
          <cell r="I543">
            <v>5371</v>
          </cell>
          <cell r="J543">
            <v>37597</v>
          </cell>
          <cell r="K543">
            <v>0</v>
          </cell>
          <cell r="L543">
            <v>0</v>
          </cell>
          <cell r="M543" t="str">
            <v>N.123</v>
          </cell>
        </row>
        <row r="544">
          <cell r="A544" t="str">
            <v>철못</v>
          </cell>
          <cell r="B544" t="str">
            <v>N50</v>
          </cell>
          <cell r="C544">
            <v>1</v>
          </cell>
          <cell r="D544" t="str">
            <v>KG</v>
          </cell>
          <cell r="E544">
            <v>584</v>
          </cell>
          <cell r="F544">
            <v>584</v>
          </cell>
          <cell r="G544">
            <v>584</v>
          </cell>
          <cell r="H544">
            <v>584</v>
          </cell>
          <cell r="I544">
            <v>0</v>
          </cell>
          <cell r="J544">
            <v>0</v>
          </cell>
          <cell r="K544">
            <v>0</v>
          </cell>
          <cell r="L544">
            <v>0</v>
          </cell>
        </row>
        <row r="545">
          <cell r="A545" t="str">
            <v>계</v>
          </cell>
          <cell r="F545">
            <v>91335</v>
          </cell>
          <cell r="H545">
            <v>12095</v>
          </cell>
          <cell r="J545">
            <v>78746</v>
          </cell>
          <cell r="L545">
            <v>494</v>
          </cell>
        </row>
        <row r="547">
          <cell r="A547" t="str">
            <v>No.23호표 화계</v>
          </cell>
          <cell r="C547">
            <v>1</v>
          </cell>
          <cell r="D547" t="str">
            <v>식</v>
          </cell>
          <cell r="M547" t="str">
            <v>PPG08</v>
          </cell>
        </row>
        <row r="548">
          <cell r="A548" t="str">
            <v>레미콘</v>
          </cell>
          <cell r="B548" t="str">
            <v>관급(40x160x8)</v>
          </cell>
          <cell r="C548">
            <v>6.6360000000000001</v>
          </cell>
          <cell r="D548" t="str">
            <v>M3</v>
          </cell>
          <cell r="E548">
            <v>0</v>
          </cell>
          <cell r="F548">
            <v>0</v>
          </cell>
          <cell r="G548">
            <v>0</v>
          </cell>
          <cell r="H548">
            <v>0</v>
          </cell>
          <cell r="I548">
            <v>0</v>
          </cell>
          <cell r="J548">
            <v>0</v>
          </cell>
          <cell r="K548">
            <v>0</v>
          </cell>
          <cell r="L548">
            <v>0</v>
          </cell>
        </row>
        <row r="549">
          <cell r="A549" t="str">
            <v>PVC PIPE</v>
          </cell>
          <cell r="B549" t="str">
            <v>￠50</v>
          </cell>
          <cell r="C549">
            <v>1</v>
          </cell>
          <cell r="D549" t="str">
            <v>M</v>
          </cell>
          <cell r="E549">
            <v>1625</v>
          </cell>
          <cell r="F549">
            <v>1625</v>
          </cell>
          <cell r="G549">
            <v>1625</v>
          </cell>
          <cell r="H549">
            <v>1625</v>
          </cell>
          <cell r="I549">
            <v>0</v>
          </cell>
          <cell r="J549">
            <v>0</v>
          </cell>
          <cell r="K549">
            <v>0</v>
          </cell>
          <cell r="L549">
            <v>0</v>
          </cell>
        </row>
        <row r="550">
          <cell r="A550" t="str">
            <v>자갈부설(D40)</v>
          </cell>
          <cell r="C550">
            <v>10.977</v>
          </cell>
          <cell r="D550" t="str">
            <v>㎥</v>
          </cell>
          <cell r="E550">
            <v>5319</v>
          </cell>
          <cell r="F550">
            <v>58386</v>
          </cell>
          <cell r="G550">
            <v>0</v>
          </cell>
          <cell r="H550">
            <v>0</v>
          </cell>
          <cell r="I550">
            <v>5319</v>
          </cell>
          <cell r="J550">
            <v>58386</v>
          </cell>
          <cell r="K550">
            <v>0</v>
          </cell>
          <cell r="L550">
            <v>0</v>
          </cell>
          <cell r="M550" t="str">
            <v>N.77</v>
          </cell>
        </row>
        <row r="551">
          <cell r="A551" t="str">
            <v>부직포</v>
          </cell>
          <cell r="B551" t="str">
            <v>300g/M2    SE300</v>
          </cell>
          <cell r="C551">
            <v>60.95</v>
          </cell>
          <cell r="D551" t="str">
            <v>㎡</v>
          </cell>
          <cell r="E551">
            <v>1100</v>
          </cell>
          <cell r="F551">
            <v>67045</v>
          </cell>
          <cell r="G551">
            <v>1100</v>
          </cell>
          <cell r="H551">
            <v>67045</v>
          </cell>
          <cell r="I551">
            <v>0</v>
          </cell>
          <cell r="J551">
            <v>0</v>
          </cell>
          <cell r="K551">
            <v>0</v>
          </cell>
          <cell r="L551">
            <v>0</v>
          </cell>
        </row>
        <row r="552">
          <cell r="A552" t="str">
            <v>콘크리트블록</v>
          </cell>
          <cell r="B552" t="str">
            <v>190x190x390</v>
          </cell>
          <cell r="C552">
            <v>145.96600000000001</v>
          </cell>
          <cell r="D552" t="str">
            <v>EA</v>
          </cell>
          <cell r="E552">
            <v>800</v>
          </cell>
          <cell r="F552">
            <v>116772</v>
          </cell>
          <cell r="G552">
            <v>800</v>
          </cell>
          <cell r="H552">
            <v>116772</v>
          </cell>
          <cell r="I552">
            <v>0</v>
          </cell>
          <cell r="J552">
            <v>0</v>
          </cell>
          <cell r="K552">
            <v>0</v>
          </cell>
          <cell r="L552">
            <v>0</v>
          </cell>
        </row>
        <row r="553">
          <cell r="A553" t="str">
            <v>붙임몰탈</v>
          </cell>
          <cell r="B553" t="str">
            <v>인력,1:3</v>
          </cell>
          <cell r="C553">
            <v>0.43</v>
          </cell>
          <cell r="D553" t="str">
            <v>㎥</v>
          </cell>
          <cell r="E553">
            <v>57561</v>
          </cell>
          <cell r="F553">
            <v>24750</v>
          </cell>
          <cell r="G553">
            <v>12100</v>
          </cell>
          <cell r="H553">
            <v>5203</v>
          </cell>
          <cell r="I553">
            <v>40922</v>
          </cell>
          <cell r="J553">
            <v>17596</v>
          </cell>
          <cell r="K553">
            <v>4539</v>
          </cell>
          <cell r="L553">
            <v>1951</v>
          </cell>
          <cell r="M553" t="str">
            <v>N.86</v>
          </cell>
        </row>
        <row r="554">
          <cell r="A554" t="str">
            <v>장대석</v>
          </cell>
          <cell r="B554" t="str">
            <v>200x200x1000</v>
          </cell>
          <cell r="C554">
            <v>16.434000000000001</v>
          </cell>
          <cell r="D554" t="str">
            <v>EA</v>
          </cell>
          <cell r="E554">
            <v>65000</v>
          </cell>
          <cell r="F554">
            <v>1068210</v>
          </cell>
          <cell r="G554">
            <v>65000</v>
          </cell>
          <cell r="H554">
            <v>1068210</v>
          </cell>
          <cell r="I554">
            <v>0</v>
          </cell>
          <cell r="J554">
            <v>0</v>
          </cell>
          <cell r="K554">
            <v>0</v>
          </cell>
          <cell r="L554">
            <v>0</v>
          </cell>
        </row>
        <row r="555">
          <cell r="A555" t="str">
            <v>장대석</v>
          </cell>
          <cell r="B555" t="str">
            <v>200x300x1000</v>
          </cell>
          <cell r="C555">
            <v>21.265000000000001</v>
          </cell>
          <cell r="D555" t="str">
            <v>EA</v>
          </cell>
          <cell r="E555">
            <v>91000</v>
          </cell>
          <cell r="F555">
            <v>1935115</v>
          </cell>
          <cell r="G555">
            <v>91000</v>
          </cell>
          <cell r="H555">
            <v>1935115</v>
          </cell>
          <cell r="I555">
            <v>0</v>
          </cell>
          <cell r="J555">
            <v>0</v>
          </cell>
          <cell r="K555">
            <v>0</v>
          </cell>
          <cell r="L555">
            <v>0</v>
          </cell>
        </row>
        <row r="556">
          <cell r="A556" t="str">
            <v>장대석</v>
          </cell>
          <cell r="B556" t="str">
            <v>600x500x1000</v>
          </cell>
          <cell r="C556">
            <v>4.4000000000000004</v>
          </cell>
          <cell r="D556" t="str">
            <v>EA</v>
          </cell>
          <cell r="E556">
            <v>380000</v>
          </cell>
          <cell r="F556">
            <v>1672000</v>
          </cell>
          <cell r="G556">
            <v>380000</v>
          </cell>
          <cell r="H556">
            <v>1672000</v>
          </cell>
          <cell r="I556">
            <v>0</v>
          </cell>
          <cell r="J556">
            <v>0</v>
          </cell>
          <cell r="K556">
            <v>0</v>
          </cell>
          <cell r="L556">
            <v>0</v>
          </cell>
        </row>
        <row r="557">
          <cell r="A557" t="str">
            <v>마름돌설치</v>
          </cell>
          <cell r="C557">
            <v>9.2520000000000007</v>
          </cell>
          <cell r="D557" t="str">
            <v>M3</v>
          </cell>
          <cell r="E557">
            <v>550886</v>
          </cell>
          <cell r="F557">
            <v>5096797</v>
          </cell>
          <cell r="G557">
            <v>0</v>
          </cell>
          <cell r="H557">
            <v>0</v>
          </cell>
          <cell r="I557">
            <v>550886</v>
          </cell>
          <cell r="J557">
            <v>5096797</v>
          </cell>
          <cell r="K557">
            <v>0</v>
          </cell>
          <cell r="L557">
            <v>0</v>
          </cell>
          <cell r="M557" t="str">
            <v>N.92</v>
          </cell>
        </row>
        <row r="558">
          <cell r="A558" t="str">
            <v>계</v>
          </cell>
          <cell r="F558">
            <v>10040700</v>
          </cell>
          <cell r="H558">
            <v>4865970</v>
          </cell>
          <cell r="J558">
            <v>5172779</v>
          </cell>
          <cell r="L558">
            <v>1951</v>
          </cell>
        </row>
        <row r="570">
          <cell r="A570" t="str">
            <v>No.24호표 조명열주</v>
          </cell>
          <cell r="C570">
            <v>1</v>
          </cell>
          <cell r="D570" t="str">
            <v>EA</v>
          </cell>
          <cell r="M570" t="str">
            <v>PPG09</v>
          </cell>
        </row>
        <row r="571">
          <cell r="A571" t="str">
            <v>터파기</v>
          </cell>
          <cell r="B571" t="str">
            <v>백호우0.4㎥</v>
          </cell>
          <cell r="C571">
            <v>3.2629999999999999</v>
          </cell>
          <cell r="D571" t="str">
            <v>㎥</v>
          </cell>
          <cell r="E571">
            <v>1331</v>
          </cell>
          <cell r="F571">
            <v>4341</v>
          </cell>
          <cell r="G571">
            <v>243</v>
          </cell>
          <cell r="H571">
            <v>792</v>
          </cell>
          <cell r="I571">
            <v>686</v>
          </cell>
          <cell r="J571">
            <v>2238</v>
          </cell>
          <cell r="K571">
            <v>402</v>
          </cell>
          <cell r="L571">
            <v>1311</v>
          </cell>
          <cell r="M571" t="str">
            <v>#.2</v>
          </cell>
        </row>
        <row r="572">
          <cell r="A572" t="str">
            <v>잔토처리(토사)</v>
          </cell>
          <cell r="B572" t="str">
            <v>B.H 0.4M3</v>
          </cell>
          <cell r="C572">
            <v>1.613</v>
          </cell>
          <cell r="D572" t="str">
            <v>M3</v>
          </cell>
          <cell r="E572">
            <v>837</v>
          </cell>
          <cell r="F572">
            <v>1349</v>
          </cell>
          <cell r="G572">
            <v>153</v>
          </cell>
          <cell r="H572">
            <v>246</v>
          </cell>
          <cell r="I572">
            <v>431</v>
          </cell>
          <cell r="J572">
            <v>695</v>
          </cell>
          <cell r="K572">
            <v>253</v>
          </cell>
          <cell r="L572">
            <v>408</v>
          </cell>
          <cell r="M572" t="str">
            <v>#.4</v>
          </cell>
        </row>
        <row r="573">
          <cell r="A573" t="str">
            <v>기계되메우기및다짐</v>
          </cell>
          <cell r="B573" t="str">
            <v>인력+기계</v>
          </cell>
          <cell r="C573">
            <v>1.65</v>
          </cell>
          <cell r="D573" t="str">
            <v>㎥</v>
          </cell>
          <cell r="E573">
            <v>3367</v>
          </cell>
          <cell r="F573">
            <v>5554</v>
          </cell>
          <cell r="G573">
            <v>285</v>
          </cell>
          <cell r="H573">
            <v>470</v>
          </cell>
          <cell r="I573">
            <v>2758</v>
          </cell>
          <cell r="J573">
            <v>4550</v>
          </cell>
          <cell r="K573">
            <v>324</v>
          </cell>
          <cell r="L573">
            <v>534</v>
          </cell>
          <cell r="M573" t="str">
            <v>#.6</v>
          </cell>
        </row>
        <row r="574">
          <cell r="A574" t="str">
            <v>잡석다짐(기계+인력)</v>
          </cell>
          <cell r="B574" t="str">
            <v>로라+인력</v>
          </cell>
          <cell r="C574">
            <v>0.71499999999999997</v>
          </cell>
          <cell r="D574" t="str">
            <v>㎥</v>
          </cell>
          <cell r="E574">
            <v>10469</v>
          </cell>
          <cell r="F574">
            <v>7484</v>
          </cell>
          <cell r="G574">
            <v>8354</v>
          </cell>
          <cell r="H574">
            <v>5973</v>
          </cell>
          <cell r="I574">
            <v>1509</v>
          </cell>
          <cell r="J574">
            <v>1078</v>
          </cell>
          <cell r="K574">
            <v>606</v>
          </cell>
          <cell r="L574">
            <v>433</v>
          </cell>
          <cell r="M574" t="str">
            <v>N.73</v>
          </cell>
        </row>
        <row r="575">
          <cell r="A575" t="str">
            <v>레미콘</v>
          </cell>
          <cell r="B575" t="str">
            <v>관급(40x160x8)</v>
          </cell>
          <cell r="C575">
            <v>0.14099999999999999</v>
          </cell>
          <cell r="D575" t="str">
            <v>M3</v>
          </cell>
          <cell r="E575">
            <v>0</v>
          </cell>
          <cell r="F575">
            <v>0</v>
          </cell>
          <cell r="G575">
            <v>0</v>
          </cell>
          <cell r="H575">
            <v>0</v>
          </cell>
          <cell r="I575">
            <v>0</v>
          </cell>
          <cell r="J575">
            <v>0</v>
          </cell>
          <cell r="K575">
            <v>0</v>
          </cell>
          <cell r="L575">
            <v>0</v>
          </cell>
        </row>
        <row r="576">
          <cell r="A576" t="str">
            <v>레미콘</v>
          </cell>
          <cell r="B576" t="str">
            <v>관급(25x180x8)</v>
          </cell>
          <cell r="C576">
            <v>0.97599999999999998</v>
          </cell>
          <cell r="D576" t="str">
            <v>M3</v>
          </cell>
          <cell r="E576">
            <v>0</v>
          </cell>
          <cell r="F576">
            <v>0</v>
          </cell>
          <cell r="G576">
            <v>0</v>
          </cell>
          <cell r="H576">
            <v>0</v>
          </cell>
          <cell r="I576">
            <v>0</v>
          </cell>
          <cell r="J576">
            <v>0</v>
          </cell>
          <cell r="K576">
            <v>0</v>
          </cell>
          <cell r="L576">
            <v>0</v>
          </cell>
        </row>
        <row r="577">
          <cell r="A577" t="str">
            <v>레미콘타설(소형구조물)</v>
          </cell>
          <cell r="C577">
            <v>1.0940000000000001</v>
          </cell>
          <cell r="D577" t="str">
            <v>㎥</v>
          </cell>
          <cell r="E577">
            <v>33719</v>
          </cell>
          <cell r="F577">
            <v>36888</v>
          </cell>
          <cell r="G577">
            <v>0</v>
          </cell>
          <cell r="H577">
            <v>0</v>
          </cell>
          <cell r="I577">
            <v>33719</v>
          </cell>
          <cell r="J577">
            <v>36888</v>
          </cell>
          <cell r="K577">
            <v>0</v>
          </cell>
          <cell r="L577">
            <v>0</v>
          </cell>
          <cell r="M577" t="str">
            <v>N.82</v>
          </cell>
        </row>
        <row r="578">
          <cell r="A578" t="str">
            <v>거푸집 (합판)</v>
          </cell>
          <cell r="B578" t="str">
            <v>6회</v>
          </cell>
          <cell r="C578">
            <v>4.3460000000000001</v>
          </cell>
          <cell r="D578" t="str">
            <v>㎡</v>
          </cell>
          <cell r="E578">
            <v>13825</v>
          </cell>
          <cell r="F578">
            <v>60082</v>
          </cell>
          <cell r="G578">
            <v>4430</v>
          </cell>
          <cell r="H578">
            <v>19252</v>
          </cell>
          <cell r="I578">
            <v>9395</v>
          </cell>
          <cell r="J578">
            <v>40830</v>
          </cell>
          <cell r="K578">
            <v>0</v>
          </cell>
          <cell r="L578">
            <v>0</v>
          </cell>
          <cell r="M578" t="str">
            <v>N.80</v>
          </cell>
        </row>
        <row r="579">
          <cell r="A579" t="str">
            <v>이형철근</v>
          </cell>
          <cell r="B579" t="str">
            <v>관급, D13</v>
          </cell>
          <cell r="C579">
            <v>18.692</v>
          </cell>
          <cell r="D579" t="str">
            <v>KG</v>
          </cell>
          <cell r="E579">
            <v>0</v>
          </cell>
          <cell r="F579">
            <v>0</v>
          </cell>
          <cell r="G579">
            <v>0</v>
          </cell>
          <cell r="H579">
            <v>0</v>
          </cell>
          <cell r="I579">
            <v>0</v>
          </cell>
          <cell r="J579">
            <v>0</v>
          </cell>
          <cell r="K579">
            <v>0</v>
          </cell>
          <cell r="L579">
            <v>0</v>
          </cell>
        </row>
        <row r="580">
          <cell r="A580" t="str">
            <v>철근가공및조립</v>
          </cell>
          <cell r="B580" t="str">
            <v>간단</v>
          </cell>
          <cell r="C580">
            <v>1.7999999999999999E-2</v>
          </cell>
          <cell r="D580" t="str">
            <v>TON</v>
          </cell>
          <cell r="E580">
            <v>257665</v>
          </cell>
          <cell r="F580">
            <v>4637</v>
          </cell>
          <cell r="G580">
            <v>2708</v>
          </cell>
          <cell r="H580">
            <v>48</v>
          </cell>
          <cell r="I580">
            <v>254957</v>
          </cell>
          <cell r="J580">
            <v>4589</v>
          </cell>
          <cell r="K580">
            <v>0</v>
          </cell>
          <cell r="L580">
            <v>0</v>
          </cell>
          <cell r="M580" t="str">
            <v>N.84</v>
          </cell>
        </row>
        <row r="581">
          <cell r="A581" t="str">
            <v>고재대</v>
          </cell>
          <cell r="B581" t="str">
            <v>철재</v>
          </cell>
          <cell r="C581">
            <v>0.54400000000000004</v>
          </cell>
          <cell r="D581" t="str">
            <v>KG</v>
          </cell>
          <cell r="E581">
            <v>-75</v>
          </cell>
          <cell r="F581">
            <v>-40</v>
          </cell>
          <cell r="G581">
            <v>-75</v>
          </cell>
          <cell r="H581">
            <v>-40</v>
          </cell>
          <cell r="I581">
            <v>0</v>
          </cell>
          <cell r="J581">
            <v>0</v>
          </cell>
          <cell r="K581">
            <v>0</v>
          </cell>
          <cell r="L581">
            <v>0</v>
          </cell>
        </row>
        <row r="582">
          <cell r="A582" t="str">
            <v>붙임몰탈</v>
          </cell>
          <cell r="B582" t="str">
            <v>인력,1:3</v>
          </cell>
          <cell r="C582">
            <v>2.3559999999999999</v>
          </cell>
          <cell r="D582" t="str">
            <v>㎥</v>
          </cell>
          <cell r="E582">
            <v>57561</v>
          </cell>
          <cell r="F582">
            <v>135612</v>
          </cell>
          <cell r="G582">
            <v>12100</v>
          </cell>
          <cell r="H582">
            <v>28507</v>
          </cell>
          <cell r="I582">
            <v>40922</v>
          </cell>
          <cell r="J582">
            <v>96412</v>
          </cell>
          <cell r="K582">
            <v>4539</v>
          </cell>
          <cell r="L582">
            <v>10693</v>
          </cell>
          <cell r="M582" t="str">
            <v>N.86</v>
          </cell>
        </row>
        <row r="583">
          <cell r="A583" t="str">
            <v>스테인리스강판</v>
          </cell>
          <cell r="B583" t="str">
            <v>T1.5</v>
          </cell>
          <cell r="C583">
            <v>80.481999999999999</v>
          </cell>
          <cell r="D583" t="str">
            <v>KG</v>
          </cell>
          <cell r="E583">
            <v>1997</v>
          </cell>
          <cell r="F583">
            <v>160722</v>
          </cell>
          <cell r="G583">
            <v>1997</v>
          </cell>
          <cell r="H583">
            <v>160722</v>
          </cell>
          <cell r="I583">
            <v>0</v>
          </cell>
          <cell r="J583">
            <v>0</v>
          </cell>
          <cell r="K583">
            <v>0</v>
          </cell>
          <cell r="L583">
            <v>0</v>
          </cell>
        </row>
        <row r="584">
          <cell r="A584" t="str">
            <v>스테인리스강판</v>
          </cell>
          <cell r="B584" t="str">
            <v>T2.0</v>
          </cell>
          <cell r="C584">
            <v>35.72</v>
          </cell>
          <cell r="D584" t="str">
            <v>KG</v>
          </cell>
          <cell r="E584">
            <v>1936</v>
          </cell>
          <cell r="F584">
            <v>69153</v>
          </cell>
          <cell r="G584">
            <v>1936</v>
          </cell>
          <cell r="H584">
            <v>69153</v>
          </cell>
          <cell r="I584">
            <v>0</v>
          </cell>
          <cell r="J584">
            <v>0</v>
          </cell>
          <cell r="K584">
            <v>0</v>
          </cell>
          <cell r="L584">
            <v>0</v>
          </cell>
        </row>
        <row r="585">
          <cell r="A585" t="str">
            <v>스테인리스봉강</v>
          </cell>
          <cell r="B585" t="str">
            <v>￠4</v>
          </cell>
          <cell r="C585">
            <v>0.03</v>
          </cell>
          <cell r="D585" t="str">
            <v>KG</v>
          </cell>
          <cell r="E585">
            <v>3500</v>
          </cell>
          <cell r="F585">
            <v>105</v>
          </cell>
          <cell r="G585">
            <v>3500</v>
          </cell>
          <cell r="H585">
            <v>105</v>
          </cell>
          <cell r="I585">
            <v>0</v>
          </cell>
          <cell r="J585">
            <v>0</v>
          </cell>
          <cell r="K585">
            <v>0</v>
          </cell>
          <cell r="L585">
            <v>0</v>
          </cell>
        </row>
        <row r="586">
          <cell r="A586" t="str">
            <v>스테인리스봉강</v>
          </cell>
          <cell r="B586" t="str">
            <v>￠9</v>
          </cell>
          <cell r="C586">
            <v>0.16</v>
          </cell>
          <cell r="D586" t="str">
            <v>KG</v>
          </cell>
          <cell r="E586">
            <v>3050</v>
          </cell>
          <cell r="F586">
            <v>488</v>
          </cell>
          <cell r="G586">
            <v>3050</v>
          </cell>
          <cell r="H586">
            <v>488</v>
          </cell>
          <cell r="I586">
            <v>0</v>
          </cell>
          <cell r="J586">
            <v>0</v>
          </cell>
          <cell r="K586">
            <v>0</v>
          </cell>
          <cell r="L586">
            <v>0</v>
          </cell>
        </row>
        <row r="587">
          <cell r="A587" t="str">
            <v>잡철물제작설치(각종)</v>
          </cell>
          <cell r="B587" t="str">
            <v>복잡</v>
          </cell>
          <cell r="C587">
            <v>0.105</v>
          </cell>
          <cell r="D587" t="str">
            <v>TON</v>
          </cell>
          <cell r="E587">
            <v>4720808</v>
          </cell>
          <cell r="F587">
            <v>495684</v>
          </cell>
          <cell r="G587">
            <v>1831832</v>
          </cell>
          <cell r="H587">
            <v>192342</v>
          </cell>
          <cell r="I587">
            <v>2802823</v>
          </cell>
          <cell r="J587">
            <v>294296</v>
          </cell>
          <cell r="K587">
            <v>86153</v>
          </cell>
          <cell r="L587">
            <v>9046</v>
          </cell>
          <cell r="M587" t="str">
            <v>N.94</v>
          </cell>
        </row>
        <row r="588">
          <cell r="A588" t="str">
            <v>고재대</v>
          </cell>
          <cell r="B588" t="str">
            <v>스텐</v>
          </cell>
          <cell r="C588">
            <v>10.573</v>
          </cell>
          <cell r="D588" t="str">
            <v>KG</v>
          </cell>
          <cell r="E588">
            <v>-600</v>
          </cell>
          <cell r="F588">
            <v>-6343</v>
          </cell>
          <cell r="G588">
            <v>-600</v>
          </cell>
          <cell r="H588">
            <v>-6343</v>
          </cell>
          <cell r="I588">
            <v>0</v>
          </cell>
          <cell r="J588">
            <v>0</v>
          </cell>
          <cell r="K588">
            <v>0</v>
          </cell>
          <cell r="L588">
            <v>0</v>
          </cell>
        </row>
        <row r="589">
          <cell r="A589" t="str">
            <v>화강석판석</v>
          </cell>
          <cell r="B589" t="str">
            <v>T30 문경석</v>
          </cell>
          <cell r="C589">
            <v>2.1059999999999999</v>
          </cell>
          <cell r="D589" t="str">
            <v>㎡</v>
          </cell>
          <cell r="E589">
            <v>41000</v>
          </cell>
          <cell r="F589">
            <v>86346</v>
          </cell>
          <cell r="G589">
            <v>41000</v>
          </cell>
          <cell r="H589">
            <v>86346</v>
          </cell>
          <cell r="I589">
            <v>0</v>
          </cell>
          <cell r="J589">
            <v>0</v>
          </cell>
          <cell r="K589">
            <v>0</v>
          </cell>
          <cell r="L589">
            <v>0</v>
          </cell>
        </row>
        <row r="590">
          <cell r="A590" t="str">
            <v>화강석판석</v>
          </cell>
          <cell r="B590" t="str">
            <v>T50 혹두기</v>
          </cell>
          <cell r="C590">
            <v>13.2</v>
          </cell>
          <cell r="D590" t="str">
            <v>EA</v>
          </cell>
          <cell r="E590">
            <v>26000</v>
          </cell>
          <cell r="F590">
            <v>343200</v>
          </cell>
          <cell r="G590">
            <v>26000</v>
          </cell>
          <cell r="H590">
            <v>343200</v>
          </cell>
          <cell r="I590">
            <v>0</v>
          </cell>
          <cell r="J590">
            <v>0</v>
          </cell>
          <cell r="K590">
            <v>0</v>
          </cell>
          <cell r="L590">
            <v>0</v>
          </cell>
        </row>
        <row r="591">
          <cell r="A591" t="str">
            <v>화강석판석붙임</v>
          </cell>
          <cell r="B591" t="str">
            <v>벽,건식</v>
          </cell>
          <cell r="C591">
            <v>1.915</v>
          </cell>
          <cell r="D591" t="str">
            <v>㎡</v>
          </cell>
          <cell r="E591">
            <v>47989</v>
          </cell>
          <cell r="F591">
            <v>91898</v>
          </cell>
          <cell r="G591">
            <v>0</v>
          </cell>
          <cell r="H591">
            <v>0</v>
          </cell>
          <cell r="I591">
            <v>47989</v>
          </cell>
          <cell r="J591">
            <v>91898</v>
          </cell>
          <cell r="K591">
            <v>0</v>
          </cell>
          <cell r="L591">
            <v>0</v>
          </cell>
          <cell r="M591" t="str">
            <v>N.90</v>
          </cell>
        </row>
        <row r="592">
          <cell r="A592" t="str">
            <v>STS셋앙카</v>
          </cell>
          <cell r="B592" t="str">
            <v>D8</v>
          </cell>
          <cell r="C592">
            <v>38</v>
          </cell>
          <cell r="D592" t="str">
            <v>EA</v>
          </cell>
          <cell r="E592">
            <v>160</v>
          </cell>
          <cell r="F592">
            <v>6080</v>
          </cell>
          <cell r="G592">
            <v>160</v>
          </cell>
          <cell r="H592">
            <v>6080</v>
          </cell>
          <cell r="I592">
            <v>0</v>
          </cell>
          <cell r="J592">
            <v>0</v>
          </cell>
          <cell r="K592">
            <v>0</v>
          </cell>
          <cell r="L592">
            <v>0</v>
          </cell>
        </row>
        <row r="593">
          <cell r="A593" t="str">
            <v>연결철물</v>
          </cell>
          <cell r="B593" t="str">
            <v>STS(공간거리70)</v>
          </cell>
          <cell r="C593">
            <v>51</v>
          </cell>
          <cell r="D593" t="str">
            <v>조</v>
          </cell>
          <cell r="E593">
            <v>490</v>
          </cell>
          <cell r="F593">
            <v>24990</v>
          </cell>
          <cell r="G593">
            <v>490</v>
          </cell>
          <cell r="H593">
            <v>24990</v>
          </cell>
          <cell r="I593">
            <v>0</v>
          </cell>
          <cell r="J593">
            <v>0</v>
          </cell>
          <cell r="K593">
            <v>0</v>
          </cell>
          <cell r="L593">
            <v>0</v>
          </cell>
        </row>
        <row r="594">
          <cell r="A594" t="str">
            <v>PVC PIPE</v>
          </cell>
          <cell r="B594" t="str">
            <v>￠25</v>
          </cell>
          <cell r="C594">
            <v>5.3339999999999996</v>
          </cell>
          <cell r="D594" t="str">
            <v>M</v>
          </cell>
          <cell r="E594">
            <v>670</v>
          </cell>
          <cell r="F594">
            <v>3573</v>
          </cell>
          <cell r="G594">
            <v>670</v>
          </cell>
          <cell r="H594">
            <v>3573</v>
          </cell>
          <cell r="I594">
            <v>0</v>
          </cell>
          <cell r="J594">
            <v>0</v>
          </cell>
          <cell r="K594">
            <v>0</v>
          </cell>
          <cell r="L594">
            <v>0</v>
          </cell>
        </row>
        <row r="595">
          <cell r="A595" t="str">
            <v>유리블럭</v>
          </cell>
          <cell r="B595" t="str">
            <v>145x145x95</v>
          </cell>
          <cell r="C595">
            <v>240</v>
          </cell>
          <cell r="D595" t="str">
            <v>EA</v>
          </cell>
          <cell r="E595">
            <v>2800</v>
          </cell>
          <cell r="F595">
            <v>672000</v>
          </cell>
          <cell r="G595">
            <v>2800</v>
          </cell>
          <cell r="H595">
            <v>672000</v>
          </cell>
          <cell r="I595">
            <v>0</v>
          </cell>
          <cell r="J595">
            <v>0</v>
          </cell>
          <cell r="K595">
            <v>0</v>
          </cell>
          <cell r="L595">
            <v>0</v>
          </cell>
        </row>
        <row r="596">
          <cell r="A596" t="str">
            <v>계</v>
          </cell>
          <cell r="F596">
            <v>2203803</v>
          </cell>
          <cell r="H596">
            <v>1607904</v>
          </cell>
          <cell r="J596">
            <v>573474</v>
          </cell>
          <cell r="L596">
            <v>22425</v>
          </cell>
        </row>
        <row r="616">
          <cell r="A616" t="str">
            <v>No.25호표 조형가벽</v>
          </cell>
          <cell r="C616">
            <v>1</v>
          </cell>
          <cell r="D616" t="str">
            <v>식</v>
          </cell>
          <cell r="M616" t="str">
            <v>PPG10</v>
          </cell>
        </row>
        <row r="617">
          <cell r="A617" t="str">
            <v>터파기</v>
          </cell>
          <cell r="B617" t="str">
            <v>백호우0.4㎥</v>
          </cell>
          <cell r="C617">
            <v>10.981999999999999</v>
          </cell>
          <cell r="D617" t="str">
            <v>㎥</v>
          </cell>
          <cell r="E617">
            <v>1331</v>
          </cell>
          <cell r="F617">
            <v>14615</v>
          </cell>
          <cell r="G617">
            <v>243</v>
          </cell>
          <cell r="H617">
            <v>2668</v>
          </cell>
          <cell r="I617">
            <v>686</v>
          </cell>
          <cell r="J617">
            <v>7533</v>
          </cell>
          <cell r="K617">
            <v>402</v>
          </cell>
          <cell r="L617">
            <v>4414</v>
          </cell>
          <cell r="M617" t="str">
            <v>#.2</v>
          </cell>
        </row>
        <row r="618">
          <cell r="A618" t="str">
            <v>잔토처리(토사)</v>
          </cell>
          <cell r="B618" t="str">
            <v>B.H 0.4M3</v>
          </cell>
          <cell r="C618">
            <v>4.1230000000000002</v>
          </cell>
          <cell r="D618" t="str">
            <v>M3</v>
          </cell>
          <cell r="E618">
            <v>837</v>
          </cell>
          <cell r="F618">
            <v>3450</v>
          </cell>
          <cell r="G618">
            <v>153</v>
          </cell>
          <cell r="H618">
            <v>630</v>
          </cell>
          <cell r="I618">
            <v>431</v>
          </cell>
          <cell r="J618">
            <v>1777</v>
          </cell>
          <cell r="K618">
            <v>253</v>
          </cell>
          <cell r="L618">
            <v>1043</v>
          </cell>
          <cell r="M618" t="str">
            <v>#.4</v>
          </cell>
        </row>
        <row r="619">
          <cell r="A619" t="str">
            <v>기계되메우기및다짐</v>
          </cell>
          <cell r="B619" t="str">
            <v>인력+기계</v>
          </cell>
          <cell r="C619">
            <v>6.859</v>
          </cell>
          <cell r="D619" t="str">
            <v>㎥</v>
          </cell>
          <cell r="E619">
            <v>3367</v>
          </cell>
          <cell r="F619">
            <v>23093</v>
          </cell>
          <cell r="G619">
            <v>285</v>
          </cell>
          <cell r="H619">
            <v>1954</v>
          </cell>
          <cell r="I619">
            <v>2758</v>
          </cell>
          <cell r="J619">
            <v>18917</v>
          </cell>
          <cell r="K619">
            <v>324</v>
          </cell>
          <cell r="L619">
            <v>2222</v>
          </cell>
          <cell r="M619" t="str">
            <v>#.6</v>
          </cell>
        </row>
        <row r="620">
          <cell r="A620" t="str">
            <v>잡석다짐(기계+인력)</v>
          </cell>
          <cell r="B620" t="str">
            <v>로라+인력</v>
          </cell>
          <cell r="C620">
            <v>2.109</v>
          </cell>
          <cell r="D620" t="str">
            <v>㎥</v>
          </cell>
          <cell r="E620">
            <v>10469</v>
          </cell>
          <cell r="F620">
            <v>22078</v>
          </cell>
          <cell r="G620">
            <v>8354</v>
          </cell>
          <cell r="H620">
            <v>17618</v>
          </cell>
          <cell r="I620">
            <v>1509</v>
          </cell>
          <cell r="J620">
            <v>3182</v>
          </cell>
          <cell r="K620">
            <v>606</v>
          </cell>
          <cell r="L620">
            <v>1278</v>
          </cell>
          <cell r="M620" t="str">
            <v>N.73</v>
          </cell>
        </row>
        <row r="621">
          <cell r="A621" t="str">
            <v>레미콘</v>
          </cell>
          <cell r="B621" t="str">
            <v>관급(40x160x8)</v>
          </cell>
          <cell r="C621">
            <v>0.69599999999999995</v>
          </cell>
          <cell r="D621" t="str">
            <v>M3</v>
          </cell>
          <cell r="E621">
            <v>0</v>
          </cell>
          <cell r="F621">
            <v>0</v>
          </cell>
          <cell r="G621">
            <v>0</v>
          </cell>
          <cell r="H621">
            <v>0</v>
          </cell>
          <cell r="I621">
            <v>0</v>
          </cell>
          <cell r="J621">
            <v>0</v>
          </cell>
          <cell r="K621">
            <v>0</v>
          </cell>
          <cell r="L621">
            <v>0</v>
          </cell>
        </row>
        <row r="622">
          <cell r="A622" t="str">
            <v>레미콘</v>
          </cell>
          <cell r="B622" t="str">
            <v>관급(25x180x8)</v>
          </cell>
          <cell r="C622">
            <v>5.3840000000000003</v>
          </cell>
          <cell r="D622" t="str">
            <v>M3</v>
          </cell>
          <cell r="E622">
            <v>0</v>
          </cell>
          <cell r="F622">
            <v>0</v>
          </cell>
          <cell r="G622">
            <v>0</v>
          </cell>
          <cell r="H622">
            <v>0</v>
          </cell>
          <cell r="I622">
            <v>0</v>
          </cell>
          <cell r="J622">
            <v>0</v>
          </cell>
          <cell r="K622">
            <v>0</v>
          </cell>
          <cell r="L622">
            <v>0</v>
          </cell>
        </row>
        <row r="623">
          <cell r="A623" t="str">
            <v>레미콘타설(소형구조물)</v>
          </cell>
          <cell r="C623">
            <v>5.9550000000000001</v>
          </cell>
          <cell r="D623" t="str">
            <v>㎥</v>
          </cell>
          <cell r="E623">
            <v>33719</v>
          </cell>
          <cell r="F623">
            <v>200796</v>
          </cell>
          <cell r="G623">
            <v>0</v>
          </cell>
          <cell r="H623">
            <v>0</v>
          </cell>
          <cell r="I623">
            <v>33719</v>
          </cell>
          <cell r="J623">
            <v>200796</v>
          </cell>
          <cell r="K623">
            <v>0</v>
          </cell>
          <cell r="L623">
            <v>0</v>
          </cell>
          <cell r="M623" t="str">
            <v>N.82</v>
          </cell>
        </row>
        <row r="624">
          <cell r="A624" t="str">
            <v>거푸집 (합판)</v>
          </cell>
          <cell r="B624" t="str">
            <v>6회</v>
          </cell>
          <cell r="C624">
            <v>58.331000000000003</v>
          </cell>
          <cell r="D624" t="str">
            <v>㎡</v>
          </cell>
          <cell r="E624">
            <v>13825</v>
          </cell>
          <cell r="F624">
            <v>806425</v>
          </cell>
          <cell r="G624">
            <v>4430</v>
          </cell>
          <cell r="H624">
            <v>258406</v>
          </cell>
          <cell r="I624">
            <v>9395</v>
          </cell>
          <cell r="J624">
            <v>548019</v>
          </cell>
          <cell r="K624">
            <v>0</v>
          </cell>
          <cell r="L624">
            <v>0</v>
          </cell>
          <cell r="M624" t="str">
            <v>N.80</v>
          </cell>
        </row>
        <row r="625">
          <cell r="A625" t="str">
            <v>이형철근</v>
          </cell>
          <cell r="B625" t="str">
            <v>관급, D13</v>
          </cell>
          <cell r="C625">
            <v>160.49100000000001</v>
          </cell>
          <cell r="D625" t="str">
            <v>KG</v>
          </cell>
          <cell r="E625">
            <v>0</v>
          </cell>
          <cell r="F625">
            <v>0</v>
          </cell>
          <cell r="G625">
            <v>0</v>
          </cell>
          <cell r="H625">
            <v>0</v>
          </cell>
          <cell r="I625">
            <v>0</v>
          </cell>
          <cell r="J625">
            <v>0</v>
          </cell>
          <cell r="K625">
            <v>0</v>
          </cell>
          <cell r="L625">
            <v>0</v>
          </cell>
        </row>
        <row r="626">
          <cell r="A626" t="str">
            <v>이형철근</v>
          </cell>
          <cell r="B626" t="str">
            <v>관급, D16</v>
          </cell>
          <cell r="C626">
            <v>97.372</v>
          </cell>
          <cell r="D626" t="str">
            <v>KG</v>
          </cell>
          <cell r="E626">
            <v>0</v>
          </cell>
          <cell r="F626">
            <v>0</v>
          </cell>
          <cell r="G626">
            <v>0</v>
          </cell>
          <cell r="H626">
            <v>0</v>
          </cell>
          <cell r="I626">
            <v>0</v>
          </cell>
          <cell r="J626">
            <v>0</v>
          </cell>
          <cell r="K626">
            <v>0</v>
          </cell>
          <cell r="L626">
            <v>0</v>
          </cell>
        </row>
        <row r="627">
          <cell r="A627" t="str">
            <v>철근가공및조립</v>
          </cell>
          <cell r="B627" t="str">
            <v>간단</v>
          </cell>
          <cell r="C627">
            <v>0.25</v>
          </cell>
          <cell r="D627" t="str">
            <v>TON</v>
          </cell>
          <cell r="E627">
            <v>257665</v>
          </cell>
          <cell r="F627">
            <v>64416</v>
          </cell>
          <cell r="G627">
            <v>2708</v>
          </cell>
          <cell r="H627">
            <v>677</v>
          </cell>
          <cell r="I627">
            <v>254957</v>
          </cell>
          <cell r="J627">
            <v>63739</v>
          </cell>
          <cell r="K627">
            <v>0</v>
          </cell>
          <cell r="L627">
            <v>0</v>
          </cell>
          <cell r="M627" t="str">
            <v>N.84</v>
          </cell>
        </row>
        <row r="628">
          <cell r="A628" t="str">
            <v>고재대</v>
          </cell>
          <cell r="B628" t="str">
            <v>철재</v>
          </cell>
          <cell r="C628">
            <v>7.51</v>
          </cell>
          <cell r="D628" t="str">
            <v>KG</v>
          </cell>
          <cell r="E628">
            <v>-75</v>
          </cell>
          <cell r="F628">
            <v>-563</v>
          </cell>
          <cell r="G628">
            <v>-75</v>
          </cell>
          <cell r="H628">
            <v>-563</v>
          </cell>
          <cell r="I628">
            <v>0</v>
          </cell>
          <cell r="J628">
            <v>0</v>
          </cell>
          <cell r="K628">
            <v>0</v>
          </cell>
          <cell r="L628">
            <v>0</v>
          </cell>
        </row>
        <row r="629">
          <cell r="A629" t="str">
            <v>시멘트벽돌</v>
          </cell>
          <cell r="B629" t="str">
            <v>190x90x57</v>
          </cell>
          <cell r="C629">
            <v>120.96</v>
          </cell>
          <cell r="D629" t="str">
            <v>EA</v>
          </cell>
          <cell r="E629">
            <v>45</v>
          </cell>
          <cell r="F629">
            <v>5443</v>
          </cell>
          <cell r="G629">
            <v>45</v>
          </cell>
          <cell r="H629">
            <v>5443</v>
          </cell>
          <cell r="I629">
            <v>0</v>
          </cell>
          <cell r="J629">
            <v>0</v>
          </cell>
          <cell r="K629">
            <v>0</v>
          </cell>
          <cell r="L629">
            <v>0</v>
          </cell>
        </row>
        <row r="630">
          <cell r="A630" t="str">
            <v>붙임몰탈</v>
          </cell>
          <cell r="B630" t="str">
            <v>인력,1:3</v>
          </cell>
          <cell r="C630">
            <v>0.33600000000000002</v>
          </cell>
          <cell r="D630" t="str">
            <v>㎥</v>
          </cell>
          <cell r="E630">
            <v>57561</v>
          </cell>
          <cell r="F630">
            <v>19339</v>
          </cell>
          <cell r="G630">
            <v>12100</v>
          </cell>
          <cell r="H630">
            <v>4065</v>
          </cell>
          <cell r="I630">
            <v>40922</v>
          </cell>
          <cell r="J630">
            <v>13749</v>
          </cell>
          <cell r="K630">
            <v>4539</v>
          </cell>
          <cell r="L630">
            <v>1525</v>
          </cell>
          <cell r="M630" t="str">
            <v>N.86</v>
          </cell>
        </row>
        <row r="631">
          <cell r="A631" t="str">
            <v>시멘트액체방수(2차)</v>
          </cell>
          <cell r="C631">
            <v>0.127</v>
          </cell>
          <cell r="D631" t="str">
            <v>㎡</v>
          </cell>
          <cell r="E631">
            <v>10922</v>
          </cell>
          <cell r="F631">
            <v>1386</v>
          </cell>
          <cell r="G631">
            <v>1990</v>
          </cell>
          <cell r="H631">
            <v>252</v>
          </cell>
          <cell r="I631">
            <v>8932</v>
          </cell>
          <cell r="J631">
            <v>1134</v>
          </cell>
          <cell r="K631">
            <v>0</v>
          </cell>
          <cell r="L631">
            <v>0</v>
          </cell>
          <cell r="M631" t="str">
            <v>N.85</v>
          </cell>
        </row>
        <row r="632">
          <cell r="A632" t="str">
            <v>화강석판석</v>
          </cell>
          <cell r="B632" t="str">
            <v>T50 물갈기</v>
          </cell>
          <cell r="C632">
            <v>12</v>
          </cell>
          <cell r="D632" t="str">
            <v>EA</v>
          </cell>
          <cell r="E632">
            <v>30000</v>
          </cell>
          <cell r="F632">
            <v>360000</v>
          </cell>
          <cell r="G632">
            <v>30000</v>
          </cell>
          <cell r="H632">
            <v>360000</v>
          </cell>
          <cell r="I632">
            <v>0</v>
          </cell>
          <cell r="J632">
            <v>0</v>
          </cell>
          <cell r="K632">
            <v>0</v>
          </cell>
          <cell r="L632">
            <v>0</v>
          </cell>
        </row>
        <row r="633">
          <cell r="A633" t="str">
            <v>화강석판석</v>
          </cell>
          <cell r="B633" t="str">
            <v>T60 혹두기</v>
          </cell>
          <cell r="C633">
            <v>16</v>
          </cell>
          <cell r="D633" t="str">
            <v>EA</v>
          </cell>
          <cell r="E633">
            <v>25000</v>
          </cell>
          <cell r="F633">
            <v>400000</v>
          </cell>
          <cell r="G633">
            <v>25000</v>
          </cell>
          <cell r="H633">
            <v>400000</v>
          </cell>
          <cell r="I633">
            <v>0</v>
          </cell>
          <cell r="J633">
            <v>0</v>
          </cell>
          <cell r="K633">
            <v>0</v>
          </cell>
          <cell r="L633">
            <v>0</v>
          </cell>
        </row>
        <row r="634">
          <cell r="A634" t="str">
            <v>화강석판석</v>
          </cell>
          <cell r="B634" t="str">
            <v>T30 문경석</v>
          </cell>
          <cell r="C634">
            <v>35.822000000000003</v>
          </cell>
          <cell r="D634" t="str">
            <v>㎡</v>
          </cell>
          <cell r="E634">
            <v>41000</v>
          </cell>
          <cell r="F634">
            <v>1468702</v>
          </cell>
          <cell r="G634">
            <v>41000</v>
          </cell>
          <cell r="H634">
            <v>1468702</v>
          </cell>
          <cell r="I634">
            <v>0</v>
          </cell>
          <cell r="J634">
            <v>0</v>
          </cell>
          <cell r="K634">
            <v>0</v>
          </cell>
          <cell r="L634">
            <v>0</v>
          </cell>
        </row>
        <row r="635">
          <cell r="A635" t="str">
            <v>화강석판석붙임</v>
          </cell>
          <cell r="B635" t="str">
            <v>벽,습식</v>
          </cell>
          <cell r="C635">
            <v>8.4060000000000006</v>
          </cell>
          <cell r="D635" t="str">
            <v>M2</v>
          </cell>
          <cell r="E635">
            <v>71867</v>
          </cell>
          <cell r="F635">
            <v>604113</v>
          </cell>
          <cell r="G635">
            <v>8415</v>
          </cell>
          <cell r="H635">
            <v>70736</v>
          </cell>
          <cell r="I635">
            <v>63452</v>
          </cell>
          <cell r="J635">
            <v>533377</v>
          </cell>
          <cell r="K635">
            <v>0</v>
          </cell>
          <cell r="L635">
            <v>0</v>
          </cell>
          <cell r="M635" t="str">
            <v>N.91</v>
          </cell>
        </row>
        <row r="636">
          <cell r="A636" t="str">
            <v>화강석판석붙임</v>
          </cell>
          <cell r="B636" t="str">
            <v>벽,건식</v>
          </cell>
          <cell r="C636">
            <v>39.04</v>
          </cell>
          <cell r="D636" t="str">
            <v>㎡</v>
          </cell>
          <cell r="E636">
            <v>47989</v>
          </cell>
          <cell r="F636">
            <v>1873490</v>
          </cell>
          <cell r="G636">
            <v>0</v>
          </cell>
          <cell r="H636">
            <v>0</v>
          </cell>
          <cell r="I636">
            <v>47989</v>
          </cell>
          <cell r="J636">
            <v>1873490</v>
          </cell>
          <cell r="K636">
            <v>0</v>
          </cell>
          <cell r="L636">
            <v>0</v>
          </cell>
          <cell r="M636" t="str">
            <v>N.90</v>
          </cell>
        </row>
        <row r="637">
          <cell r="A637" t="str">
            <v>연결철물</v>
          </cell>
          <cell r="B637" t="str">
            <v>STS(공간거리70)</v>
          </cell>
          <cell r="C637">
            <v>244</v>
          </cell>
          <cell r="D637" t="str">
            <v>조</v>
          </cell>
          <cell r="E637">
            <v>490</v>
          </cell>
          <cell r="F637">
            <v>119560</v>
          </cell>
          <cell r="G637">
            <v>490</v>
          </cell>
          <cell r="H637">
            <v>119560</v>
          </cell>
          <cell r="I637">
            <v>0</v>
          </cell>
          <cell r="J637">
            <v>0</v>
          </cell>
          <cell r="K637">
            <v>0</v>
          </cell>
          <cell r="L637">
            <v>0</v>
          </cell>
        </row>
        <row r="638">
          <cell r="A638" t="str">
            <v>계</v>
          </cell>
          <cell r="F638">
            <v>5986343</v>
          </cell>
          <cell r="H638">
            <v>2710148</v>
          </cell>
          <cell r="J638">
            <v>3265713</v>
          </cell>
          <cell r="L638">
            <v>10482</v>
          </cell>
        </row>
        <row r="639">
          <cell r="A639" t="str">
            <v>No.26호표 분수</v>
          </cell>
          <cell r="C639">
            <v>1</v>
          </cell>
          <cell r="D639" t="str">
            <v>식</v>
          </cell>
          <cell r="M639" t="str">
            <v>PPG11</v>
          </cell>
        </row>
        <row r="640">
          <cell r="A640" t="str">
            <v>레미콘</v>
          </cell>
          <cell r="B640" t="str">
            <v>관급(25x180x8)</v>
          </cell>
          <cell r="C640">
            <v>10.704000000000001</v>
          </cell>
          <cell r="D640" t="str">
            <v>M3</v>
          </cell>
          <cell r="E640">
            <v>0</v>
          </cell>
          <cell r="F640">
            <v>0</v>
          </cell>
          <cell r="G640">
            <v>0</v>
          </cell>
          <cell r="H640">
            <v>0</v>
          </cell>
          <cell r="I640">
            <v>0</v>
          </cell>
          <cell r="J640">
            <v>0</v>
          </cell>
          <cell r="K640">
            <v>0</v>
          </cell>
          <cell r="L640">
            <v>0</v>
          </cell>
        </row>
        <row r="641">
          <cell r="A641" t="str">
            <v>레미콘타설(소형구조물)</v>
          </cell>
          <cell r="C641">
            <v>10.494999999999999</v>
          </cell>
          <cell r="D641" t="str">
            <v>㎥</v>
          </cell>
          <cell r="E641">
            <v>33719</v>
          </cell>
          <cell r="F641">
            <v>353880</v>
          </cell>
          <cell r="G641">
            <v>0</v>
          </cell>
          <cell r="H641">
            <v>0</v>
          </cell>
          <cell r="I641">
            <v>33719</v>
          </cell>
          <cell r="J641">
            <v>353880</v>
          </cell>
          <cell r="K641">
            <v>0</v>
          </cell>
          <cell r="L641">
            <v>0</v>
          </cell>
          <cell r="M641" t="str">
            <v>N.82</v>
          </cell>
        </row>
        <row r="642">
          <cell r="A642" t="str">
            <v>거푸집 (합판)</v>
          </cell>
          <cell r="B642" t="str">
            <v>6회</v>
          </cell>
          <cell r="C642">
            <v>116.6</v>
          </cell>
          <cell r="D642" t="str">
            <v>㎡</v>
          </cell>
          <cell r="E642">
            <v>13825</v>
          </cell>
          <cell r="F642">
            <v>1611995</v>
          </cell>
          <cell r="G642">
            <v>4430</v>
          </cell>
          <cell r="H642">
            <v>516538</v>
          </cell>
          <cell r="I642">
            <v>9395</v>
          </cell>
          <cell r="J642">
            <v>1095457</v>
          </cell>
          <cell r="K642">
            <v>0</v>
          </cell>
          <cell r="L642">
            <v>0</v>
          </cell>
          <cell r="M642" t="str">
            <v>N.80</v>
          </cell>
        </row>
        <row r="643">
          <cell r="A643" t="str">
            <v>이형철근</v>
          </cell>
          <cell r="B643" t="str">
            <v>관급, D13</v>
          </cell>
          <cell r="C643">
            <v>926.87400000000002</v>
          </cell>
          <cell r="D643" t="str">
            <v>KG</v>
          </cell>
          <cell r="E643">
            <v>0</v>
          </cell>
          <cell r="F643">
            <v>0</v>
          </cell>
          <cell r="G643">
            <v>0</v>
          </cell>
          <cell r="H643">
            <v>0</v>
          </cell>
          <cell r="I643">
            <v>0</v>
          </cell>
          <cell r="J643">
            <v>0</v>
          </cell>
          <cell r="K643">
            <v>0</v>
          </cell>
          <cell r="L643">
            <v>0</v>
          </cell>
        </row>
        <row r="644">
          <cell r="A644" t="str">
            <v>철근가공및조립</v>
          </cell>
          <cell r="B644" t="str">
            <v>간단</v>
          </cell>
          <cell r="C644">
            <v>0.89900000000000002</v>
          </cell>
          <cell r="D644" t="str">
            <v>TON</v>
          </cell>
          <cell r="E644">
            <v>257665</v>
          </cell>
          <cell r="F644">
            <v>231640</v>
          </cell>
          <cell r="G644">
            <v>2708</v>
          </cell>
          <cell r="H644">
            <v>2434</v>
          </cell>
          <cell r="I644">
            <v>254957</v>
          </cell>
          <cell r="J644">
            <v>229206</v>
          </cell>
          <cell r="K644">
            <v>0</v>
          </cell>
          <cell r="L644">
            <v>0</v>
          </cell>
          <cell r="M644" t="str">
            <v>N.84</v>
          </cell>
        </row>
        <row r="645">
          <cell r="A645" t="str">
            <v>고재대</v>
          </cell>
          <cell r="B645" t="str">
            <v>철재</v>
          </cell>
          <cell r="C645">
            <v>26.995999999999999</v>
          </cell>
          <cell r="D645" t="str">
            <v>KG</v>
          </cell>
          <cell r="E645">
            <v>-75</v>
          </cell>
          <cell r="F645">
            <v>-2024</v>
          </cell>
          <cell r="G645">
            <v>-75</v>
          </cell>
          <cell r="H645">
            <v>-2024</v>
          </cell>
          <cell r="I645">
            <v>0</v>
          </cell>
          <cell r="J645">
            <v>0</v>
          </cell>
          <cell r="K645">
            <v>0</v>
          </cell>
          <cell r="L645">
            <v>0</v>
          </cell>
        </row>
        <row r="646">
          <cell r="A646" t="str">
            <v>스테인리스판(STS304)</v>
          </cell>
          <cell r="B646" t="str">
            <v>3.0M/M</v>
          </cell>
          <cell r="C646">
            <v>2.3E-2</v>
          </cell>
          <cell r="D646" t="str">
            <v>M/T</v>
          </cell>
          <cell r="E646">
            <v>2129000</v>
          </cell>
          <cell r="F646">
            <v>48967</v>
          </cell>
          <cell r="G646">
            <v>2129000</v>
          </cell>
          <cell r="H646">
            <v>48967</v>
          </cell>
          <cell r="I646">
            <v>0</v>
          </cell>
          <cell r="J646">
            <v>0</v>
          </cell>
          <cell r="K646">
            <v>0</v>
          </cell>
          <cell r="L646">
            <v>0</v>
          </cell>
        </row>
        <row r="647">
          <cell r="A647" t="str">
            <v>붙임몰탈</v>
          </cell>
          <cell r="B647" t="str">
            <v>인력,1:3</v>
          </cell>
          <cell r="C647">
            <v>2.452</v>
          </cell>
          <cell r="D647" t="str">
            <v>㎥</v>
          </cell>
          <cell r="E647">
            <v>57561</v>
          </cell>
          <cell r="F647">
            <v>141138</v>
          </cell>
          <cell r="G647">
            <v>12100</v>
          </cell>
          <cell r="H647">
            <v>29669</v>
          </cell>
          <cell r="I647">
            <v>40922</v>
          </cell>
          <cell r="J647">
            <v>100340</v>
          </cell>
          <cell r="K647">
            <v>4539</v>
          </cell>
          <cell r="L647">
            <v>11129</v>
          </cell>
          <cell r="M647" t="str">
            <v>N.86</v>
          </cell>
        </row>
        <row r="648">
          <cell r="A648" t="str">
            <v>방수모르터</v>
          </cell>
          <cell r="B648" t="str">
            <v>1:3</v>
          </cell>
          <cell r="C648">
            <v>1.407</v>
          </cell>
          <cell r="D648" t="str">
            <v>㎥</v>
          </cell>
          <cell r="E648">
            <v>122406</v>
          </cell>
          <cell r="F648">
            <v>172225</v>
          </cell>
          <cell r="G648">
            <v>73300</v>
          </cell>
          <cell r="H648">
            <v>103133</v>
          </cell>
          <cell r="I648">
            <v>49106</v>
          </cell>
          <cell r="J648">
            <v>69092</v>
          </cell>
          <cell r="K648">
            <v>0</v>
          </cell>
          <cell r="L648">
            <v>0</v>
          </cell>
          <cell r="M648" t="str">
            <v>N.87</v>
          </cell>
        </row>
        <row r="649">
          <cell r="A649" t="str">
            <v>화강석판석</v>
          </cell>
          <cell r="B649" t="str">
            <v>250x140xL500</v>
          </cell>
          <cell r="C649">
            <v>70.2</v>
          </cell>
          <cell r="D649" t="str">
            <v>EA</v>
          </cell>
          <cell r="E649">
            <v>34000</v>
          </cell>
          <cell r="F649">
            <v>2386800</v>
          </cell>
          <cell r="G649">
            <v>34000</v>
          </cell>
          <cell r="H649">
            <v>2386800</v>
          </cell>
          <cell r="I649">
            <v>0</v>
          </cell>
          <cell r="J649">
            <v>0</v>
          </cell>
          <cell r="K649">
            <v>0</v>
          </cell>
          <cell r="L649">
            <v>0</v>
          </cell>
        </row>
        <row r="650">
          <cell r="A650" t="str">
            <v>화강석판석</v>
          </cell>
          <cell r="B650" t="str">
            <v>T50 물갈기</v>
          </cell>
          <cell r="C650">
            <v>17.920000000000002</v>
          </cell>
          <cell r="D650" t="str">
            <v>EA</v>
          </cell>
          <cell r="E650">
            <v>25000</v>
          </cell>
          <cell r="F650">
            <v>448000</v>
          </cell>
          <cell r="G650">
            <v>25000</v>
          </cell>
          <cell r="H650">
            <v>448000</v>
          </cell>
          <cell r="I650">
            <v>0</v>
          </cell>
          <cell r="J650">
            <v>0</v>
          </cell>
          <cell r="K650">
            <v>0</v>
          </cell>
          <cell r="L650">
            <v>0</v>
          </cell>
        </row>
        <row r="651">
          <cell r="A651" t="str">
            <v>화강석판석</v>
          </cell>
          <cell r="B651" t="str">
            <v>150xT50 물갈기</v>
          </cell>
          <cell r="C651">
            <v>19.149999999999999</v>
          </cell>
          <cell r="D651" t="str">
            <v>M</v>
          </cell>
          <cell r="E651">
            <v>15000</v>
          </cell>
          <cell r="F651">
            <v>287250</v>
          </cell>
          <cell r="G651">
            <v>15000</v>
          </cell>
          <cell r="H651">
            <v>287250</v>
          </cell>
          <cell r="I651">
            <v>0</v>
          </cell>
          <cell r="J651">
            <v>0</v>
          </cell>
          <cell r="K651">
            <v>0</v>
          </cell>
          <cell r="L651">
            <v>0</v>
          </cell>
        </row>
        <row r="652">
          <cell r="A652" t="str">
            <v>화강석판석</v>
          </cell>
          <cell r="B652" t="str">
            <v>T30 문경석</v>
          </cell>
          <cell r="C652">
            <v>26.815999999999999</v>
          </cell>
          <cell r="D652" t="str">
            <v>㎡</v>
          </cell>
          <cell r="E652">
            <v>41000</v>
          </cell>
          <cell r="F652">
            <v>1099456</v>
          </cell>
          <cell r="G652">
            <v>41000</v>
          </cell>
          <cell r="H652">
            <v>1099456</v>
          </cell>
          <cell r="I652">
            <v>0</v>
          </cell>
          <cell r="J652">
            <v>0</v>
          </cell>
          <cell r="K652">
            <v>0</v>
          </cell>
          <cell r="L652">
            <v>0</v>
          </cell>
        </row>
        <row r="653">
          <cell r="A653" t="str">
            <v>화강석판석붙임</v>
          </cell>
          <cell r="B653" t="str">
            <v>벽,습식</v>
          </cell>
          <cell r="C653">
            <v>43.756999999999998</v>
          </cell>
          <cell r="D653" t="str">
            <v>M2</v>
          </cell>
          <cell r="E653">
            <v>71867</v>
          </cell>
          <cell r="F653">
            <v>3144684</v>
          </cell>
          <cell r="G653">
            <v>8415</v>
          </cell>
          <cell r="H653">
            <v>368215</v>
          </cell>
          <cell r="I653">
            <v>63452</v>
          </cell>
          <cell r="J653">
            <v>2776469</v>
          </cell>
          <cell r="K653">
            <v>0</v>
          </cell>
          <cell r="L653">
            <v>0</v>
          </cell>
          <cell r="M653" t="str">
            <v>N.91</v>
          </cell>
        </row>
        <row r="654">
          <cell r="A654" t="str">
            <v>흑자갈</v>
          </cell>
          <cell r="B654" t="str">
            <v>￠20~30</v>
          </cell>
          <cell r="C654">
            <v>0.79600000000000004</v>
          </cell>
          <cell r="D654" t="str">
            <v>TON</v>
          </cell>
          <cell r="E654">
            <v>430000</v>
          </cell>
          <cell r="F654">
            <v>342280</v>
          </cell>
          <cell r="G654">
            <v>430000</v>
          </cell>
          <cell r="H654">
            <v>342280</v>
          </cell>
          <cell r="I654">
            <v>0</v>
          </cell>
          <cell r="J654">
            <v>0</v>
          </cell>
          <cell r="K654">
            <v>0</v>
          </cell>
          <cell r="L654">
            <v>0</v>
          </cell>
        </row>
        <row r="655">
          <cell r="A655" t="str">
            <v>계</v>
          </cell>
          <cell r="F655">
            <v>10266291</v>
          </cell>
          <cell r="H655">
            <v>5630718</v>
          </cell>
          <cell r="J655">
            <v>4624444</v>
          </cell>
          <cell r="L655">
            <v>11129</v>
          </cell>
        </row>
        <row r="662">
          <cell r="A662" t="str">
            <v>No.27호표 실개천</v>
          </cell>
          <cell r="C662">
            <v>1</v>
          </cell>
          <cell r="D662" t="str">
            <v>식</v>
          </cell>
          <cell r="M662" t="str">
            <v>PPG12</v>
          </cell>
        </row>
        <row r="663">
          <cell r="A663" t="str">
            <v>(1) 상부연못</v>
          </cell>
          <cell r="B663" t="str">
            <v>(A=18.47㎡)</v>
          </cell>
          <cell r="C663">
            <v>0</v>
          </cell>
          <cell r="E663">
            <v>0</v>
          </cell>
          <cell r="F663">
            <v>0</v>
          </cell>
          <cell r="G663">
            <v>0</v>
          </cell>
          <cell r="H663">
            <v>0</v>
          </cell>
          <cell r="I663">
            <v>0</v>
          </cell>
          <cell r="J663">
            <v>0</v>
          </cell>
          <cell r="K663">
            <v>0</v>
          </cell>
          <cell r="L663">
            <v>0</v>
          </cell>
        </row>
        <row r="664">
          <cell r="A664" t="str">
            <v>터파기(토사)</v>
          </cell>
          <cell r="B664" t="str">
            <v>백호우0.7㎥</v>
          </cell>
          <cell r="C664">
            <v>16.788</v>
          </cell>
          <cell r="D664" t="str">
            <v>㎥</v>
          </cell>
          <cell r="E664">
            <v>696</v>
          </cell>
          <cell r="F664">
            <v>11683</v>
          </cell>
          <cell r="G664">
            <v>127</v>
          </cell>
          <cell r="H664">
            <v>2132</v>
          </cell>
          <cell r="I664">
            <v>359</v>
          </cell>
          <cell r="J664">
            <v>6026</v>
          </cell>
          <cell r="K664">
            <v>210</v>
          </cell>
          <cell r="L664">
            <v>3525</v>
          </cell>
          <cell r="M664" t="str">
            <v>#.3</v>
          </cell>
        </row>
        <row r="665">
          <cell r="A665" t="str">
            <v>잔토처리(토사)</v>
          </cell>
          <cell r="B665" t="str">
            <v>백호우0.7㎥</v>
          </cell>
          <cell r="C665">
            <v>13.475</v>
          </cell>
          <cell r="D665" t="str">
            <v>㎥</v>
          </cell>
          <cell r="E665">
            <v>696</v>
          </cell>
          <cell r="F665">
            <v>9377</v>
          </cell>
          <cell r="G665">
            <v>127</v>
          </cell>
          <cell r="H665">
            <v>1711</v>
          </cell>
          <cell r="I665">
            <v>359</v>
          </cell>
          <cell r="J665">
            <v>4837</v>
          </cell>
          <cell r="K665">
            <v>210</v>
          </cell>
          <cell r="L665">
            <v>2829</v>
          </cell>
          <cell r="M665" t="str">
            <v>#.5</v>
          </cell>
        </row>
        <row r="666">
          <cell r="A666" t="str">
            <v>기계되메우기및다짐</v>
          </cell>
          <cell r="B666" t="str">
            <v>인력+기계</v>
          </cell>
          <cell r="C666">
            <v>3.331</v>
          </cell>
          <cell r="D666" t="str">
            <v>㎥</v>
          </cell>
          <cell r="E666">
            <v>3367</v>
          </cell>
          <cell r="F666">
            <v>11214</v>
          </cell>
          <cell r="G666">
            <v>285</v>
          </cell>
          <cell r="H666">
            <v>949</v>
          </cell>
          <cell r="I666">
            <v>2758</v>
          </cell>
          <cell r="J666">
            <v>9186</v>
          </cell>
          <cell r="K666">
            <v>324</v>
          </cell>
          <cell r="L666">
            <v>1079</v>
          </cell>
          <cell r="M666" t="str">
            <v>#.6</v>
          </cell>
        </row>
        <row r="667">
          <cell r="A667" t="str">
            <v>잡석다짐(기계+인력)</v>
          </cell>
          <cell r="B667" t="str">
            <v>로라+인력</v>
          </cell>
          <cell r="C667">
            <v>4.4720000000000004</v>
          </cell>
          <cell r="D667" t="str">
            <v>㎥</v>
          </cell>
          <cell r="E667">
            <v>10469</v>
          </cell>
          <cell r="F667">
            <v>46817</v>
          </cell>
          <cell r="G667">
            <v>8354</v>
          </cell>
          <cell r="H667">
            <v>37359</v>
          </cell>
          <cell r="I667">
            <v>1509</v>
          </cell>
          <cell r="J667">
            <v>6748</v>
          </cell>
          <cell r="K667">
            <v>606</v>
          </cell>
          <cell r="L667">
            <v>2710</v>
          </cell>
          <cell r="M667" t="str">
            <v>N.73</v>
          </cell>
        </row>
        <row r="668">
          <cell r="A668" t="str">
            <v>레미콘</v>
          </cell>
          <cell r="B668" t="str">
            <v>관급(40x160x8)</v>
          </cell>
          <cell r="C668">
            <v>1.3140000000000001</v>
          </cell>
          <cell r="D668" t="str">
            <v>M3</v>
          </cell>
          <cell r="E668">
            <v>0</v>
          </cell>
          <cell r="F668">
            <v>0</v>
          </cell>
          <cell r="G668">
            <v>0</v>
          </cell>
          <cell r="H668">
            <v>0</v>
          </cell>
          <cell r="I668">
            <v>0</v>
          </cell>
          <cell r="J668">
            <v>0</v>
          </cell>
          <cell r="K668">
            <v>0</v>
          </cell>
          <cell r="L668">
            <v>0</v>
          </cell>
        </row>
        <row r="669">
          <cell r="A669" t="str">
            <v>레미콘</v>
          </cell>
          <cell r="B669" t="str">
            <v>관급(25x180x8)</v>
          </cell>
          <cell r="C669">
            <v>3.9329999999999998</v>
          </cell>
          <cell r="D669" t="str">
            <v>M3</v>
          </cell>
          <cell r="E669">
            <v>0</v>
          </cell>
          <cell r="F669">
            <v>0</v>
          </cell>
          <cell r="G669">
            <v>0</v>
          </cell>
          <cell r="H669">
            <v>0</v>
          </cell>
          <cell r="I669">
            <v>0</v>
          </cell>
          <cell r="J669">
            <v>0</v>
          </cell>
          <cell r="K669">
            <v>0</v>
          </cell>
          <cell r="L669">
            <v>0</v>
          </cell>
        </row>
        <row r="670">
          <cell r="A670" t="str">
            <v>레미콘타설(소형구조물)</v>
          </cell>
          <cell r="C670">
            <v>3.895</v>
          </cell>
          <cell r="D670" t="str">
            <v>㎥</v>
          </cell>
          <cell r="E670">
            <v>33719</v>
          </cell>
          <cell r="F670">
            <v>131335</v>
          </cell>
          <cell r="G670">
            <v>0</v>
          </cell>
          <cell r="H670">
            <v>0</v>
          </cell>
          <cell r="I670">
            <v>33719</v>
          </cell>
          <cell r="J670">
            <v>131335</v>
          </cell>
          <cell r="K670">
            <v>0</v>
          </cell>
          <cell r="L670">
            <v>0</v>
          </cell>
          <cell r="M670" t="str">
            <v>N.82</v>
          </cell>
        </row>
        <row r="671">
          <cell r="A671" t="str">
            <v>거푸집 (합판)</v>
          </cell>
          <cell r="B671" t="str">
            <v>6회</v>
          </cell>
          <cell r="C671">
            <v>3.8140000000000001</v>
          </cell>
          <cell r="D671" t="str">
            <v>㎡</v>
          </cell>
          <cell r="E671">
            <v>13825</v>
          </cell>
          <cell r="F671">
            <v>52728</v>
          </cell>
          <cell r="G671">
            <v>4430</v>
          </cell>
          <cell r="H671">
            <v>16896</v>
          </cell>
          <cell r="I671">
            <v>9395</v>
          </cell>
          <cell r="J671">
            <v>35832</v>
          </cell>
          <cell r="K671">
            <v>0</v>
          </cell>
          <cell r="L671">
            <v>0</v>
          </cell>
          <cell r="M671" t="str">
            <v>N.80</v>
          </cell>
        </row>
        <row r="672">
          <cell r="A672" t="str">
            <v>이형철근</v>
          </cell>
          <cell r="B672" t="str">
            <v>관급, D13</v>
          </cell>
          <cell r="C672">
            <v>143.72399999999999</v>
          </cell>
          <cell r="D672" t="str">
            <v>KG</v>
          </cell>
          <cell r="E672">
            <v>0</v>
          </cell>
          <cell r="F672">
            <v>0</v>
          </cell>
          <cell r="G672">
            <v>0</v>
          </cell>
          <cell r="H672">
            <v>0</v>
          </cell>
          <cell r="I672">
            <v>0</v>
          </cell>
          <cell r="J672">
            <v>0</v>
          </cell>
          <cell r="K672">
            <v>0</v>
          </cell>
          <cell r="L672">
            <v>0</v>
          </cell>
        </row>
        <row r="673">
          <cell r="A673" t="str">
            <v>철근가공및조립</v>
          </cell>
          <cell r="B673" t="str">
            <v>간단</v>
          </cell>
          <cell r="C673">
            <v>0.13900000000000001</v>
          </cell>
          <cell r="D673" t="str">
            <v>TON</v>
          </cell>
          <cell r="E673">
            <v>257665</v>
          </cell>
          <cell r="F673">
            <v>35815</v>
          </cell>
          <cell r="G673">
            <v>2708</v>
          </cell>
          <cell r="H673">
            <v>376</v>
          </cell>
          <cell r="I673">
            <v>254957</v>
          </cell>
          <cell r="J673">
            <v>35439</v>
          </cell>
          <cell r="K673">
            <v>0</v>
          </cell>
          <cell r="L673">
            <v>0</v>
          </cell>
          <cell r="M673" t="str">
            <v>N.84</v>
          </cell>
        </row>
        <row r="674">
          <cell r="A674" t="str">
            <v>고재대</v>
          </cell>
          <cell r="B674" t="str">
            <v>철재</v>
          </cell>
          <cell r="C674">
            <v>4.1859999999999999</v>
          </cell>
          <cell r="D674" t="str">
            <v>KG</v>
          </cell>
          <cell r="E674">
            <v>-75</v>
          </cell>
          <cell r="F674">
            <v>-313</v>
          </cell>
          <cell r="G674">
            <v>-75</v>
          </cell>
          <cell r="H674">
            <v>-313</v>
          </cell>
          <cell r="I674">
            <v>0</v>
          </cell>
          <cell r="J674">
            <v>0</v>
          </cell>
          <cell r="K674">
            <v>0</v>
          </cell>
          <cell r="L674">
            <v>0</v>
          </cell>
        </row>
        <row r="675">
          <cell r="A675" t="str">
            <v>시멘트액체방수(2차)</v>
          </cell>
          <cell r="C675">
            <v>19.477</v>
          </cell>
          <cell r="D675" t="str">
            <v>㎡</v>
          </cell>
          <cell r="E675">
            <v>10922</v>
          </cell>
          <cell r="F675">
            <v>212727</v>
          </cell>
          <cell r="G675">
            <v>1990</v>
          </cell>
          <cell r="H675">
            <v>38759</v>
          </cell>
          <cell r="I675">
            <v>8932</v>
          </cell>
          <cell r="J675">
            <v>173968</v>
          </cell>
          <cell r="K675">
            <v>0</v>
          </cell>
          <cell r="L675">
            <v>0</v>
          </cell>
          <cell r="M675" t="str">
            <v>N.85</v>
          </cell>
        </row>
        <row r="676">
          <cell r="A676" t="str">
            <v>붙임몰탈</v>
          </cell>
          <cell r="B676" t="str">
            <v>인력,1:3</v>
          </cell>
          <cell r="C676">
            <v>0.58399999999999996</v>
          </cell>
          <cell r="D676" t="str">
            <v>㎥</v>
          </cell>
          <cell r="E676">
            <v>57561</v>
          </cell>
          <cell r="F676">
            <v>33614</v>
          </cell>
          <cell r="G676">
            <v>12100</v>
          </cell>
          <cell r="H676">
            <v>7066</v>
          </cell>
          <cell r="I676">
            <v>40922</v>
          </cell>
          <cell r="J676">
            <v>23898</v>
          </cell>
          <cell r="K676">
            <v>4539</v>
          </cell>
          <cell r="L676">
            <v>2650</v>
          </cell>
          <cell r="M676" t="str">
            <v>N.86</v>
          </cell>
        </row>
        <row r="677">
          <cell r="A677" t="str">
            <v>흑자갈</v>
          </cell>
          <cell r="B677" t="str">
            <v>￠20~60</v>
          </cell>
          <cell r="C677">
            <v>1.0109999999999999</v>
          </cell>
          <cell r="D677" t="str">
            <v>TON</v>
          </cell>
          <cell r="E677">
            <v>430000</v>
          </cell>
          <cell r="F677">
            <v>434730</v>
          </cell>
          <cell r="G677">
            <v>430000</v>
          </cell>
          <cell r="H677">
            <v>434730</v>
          </cell>
          <cell r="I677">
            <v>0</v>
          </cell>
          <cell r="J677">
            <v>0</v>
          </cell>
          <cell r="K677">
            <v>0</v>
          </cell>
          <cell r="L677">
            <v>0</v>
          </cell>
        </row>
        <row r="678">
          <cell r="A678" t="str">
            <v>자갈 깔기</v>
          </cell>
          <cell r="B678" t="str">
            <v>D30-50</v>
          </cell>
          <cell r="C678">
            <v>11.47</v>
          </cell>
          <cell r="D678" t="str">
            <v>㎡</v>
          </cell>
          <cell r="E678">
            <v>9611</v>
          </cell>
          <cell r="F678">
            <v>110238</v>
          </cell>
          <cell r="G678">
            <v>0</v>
          </cell>
          <cell r="H678">
            <v>0</v>
          </cell>
          <cell r="I678">
            <v>9611</v>
          </cell>
          <cell r="J678">
            <v>110238</v>
          </cell>
          <cell r="K678">
            <v>0</v>
          </cell>
          <cell r="L678">
            <v>0</v>
          </cell>
          <cell r="M678" t="str">
            <v>N.96</v>
          </cell>
        </row>
        <row r="679">
          <cell r="A679" t="str">
            <v>자연석쌓기</v>
          </cell>
          <cell r="B679" t="str">
            <v>30x50x40</v>
          </cell>
          <cell r="C679">
            <v>7.7910000000000004</v>
          </cell>
          <cell r="D679" t="str">
            <v>TON</v>
          </cell>
          <cell r="E679">
            <v>103857</v>
          </cell>
          <cell r="F679">
            <v>809149</v>
          </cell>
          <cell r="G679">
            <v>4109</v>
          </cell>
          <cell r="H679">
            <v>32013</v>
          </cell>
          <cell r="I679">
            <v>90889</v>
          </cell>
          <cell r="J679">
            <v>708116</v>
          </cell>
          <cell r="K679">
            <v>8859</v>
          </cell>
          <cell r="L679">
            <v>69020</v>
          </cell>
          <cell r="M679" t="str">
            <v>N.97</v>
          </cell>
        </row>
        <row r="680">
          <cell r="A680" t="str">
            <v>자연석</v>
          </cell>
          <cell r="B680" t="str">
            <v>30x50x40</v>
          </cell>
          <cell r="C680">
            <v>10.128</v>
          </cell>
          <cell r="D680" t="str">
            <v>TON</v>
          </cell>
          <cell r="E680">
            <v>70000</v>
          </cell>
          <cell r="F680">
            <v>708960</v>
          </cell>
          <cell r="G680">
            <v>70000</v>
          </cell>
          <cell r="H680">
            <v>708960</v>
          </cell>
          <cell r="I680">
            <v>0</v>
          </cell>
          <cell r="J680">
            <v>0</v>
          </cell>
          <cell r="K680">
            <v>0</v>
          </cell>
          <cell r="L680">
            <v>0</v>
          </cell>
        </row>
        <row r="681">
          <cell r="A681" t="str">
            <v>자연석놓기</v>
          </cell>
          <cell r="B681" t="str">
            <v>100×90×60</v>
          </cell>
          <cell r="C681">
            <v>3</v>
          </cell>
          <cell r="D681" t="str">
            <v>EA</v>
          </cell>
          <cell r="E681">
            <v>342246</v>
          </cell>
          <cell r="F681">
            <v>1026738</v>
          </cell>
          <cell r="G681">
            <v>255716</v>
          </cell>
          <cell r="H681">
            <v>767148</v>
          </cell>
          <cell r="I681">
            <v>74207</v>
          </cell>
          <cell r="J681">
            <v>222621</v>
          </cell>
          <cell r="K681">
            <v>12323</v>
          </cell>
          <cell r="L681">
            <v>36969</v>
          </cell>
          <cell r="M681" t="str">
            <v>N.98</v>
          </cell>
        </row>
        <row r="682">
          <cell r="C682">
            <v>0</v>
          </cell>
          <cell r="E682">
            <v>0</v>
          </cell>
          <cell r="F682">
            <v>0</v>
          </cell>
          <cell r="G682">
            <v>0</v>
          </cell>
          <cell r="H682">
            <v>0</v>
          </cell>
          <cell r="I682">
            <v>0</v>
          </cell>
          <cell r="J682">
            <v>0</v>
          </cell>
          <cell r="K682">
            <v>0</v>
          </cell>
          <cell r="L682">
            <v>0</v>
          </cell>
        </row>
        <row r="683">
          <cell r="A683" t="str">
            <v>상부연못 계</v>
          </cell>
          <cell r="C683">
            <v>0</v>
          </cell>
          <cell r="E683">
            <v>0</v>
          </cell>
          <cell r="F683">
            <v>3634812</v>
          </cell>
          <cell r="G683">
            <v>0</v>
          </cell>
          <cell r="H683">
            <v>2047786</v>
          </cell>
          <cell r="I683">
            <v>0</v>
          </cell>
          <cell r="J683">
            <v>1468244</v>
          </cell>
          <cell r="K683">
            <v>0</v>
          </cell>
          <cell r="L683">
            <v>118782</v>
          </cell>
        </row>
        <row r="684">
          <cell r="C684">
            <v>0</v>
          </cell>
          <cell r="E684">
            <v>0</v>
          </cell>
          <cell r="F684">
            <v>0</v>
          </cell>
          <cell r="G684">
            <v>0</v>
          </cell>
          <cell r="H684">
            <v>0</v>
          </cell>
          <cell r="I684">
            <v>0</v>
          </cell>
          <cell r="J684">
            <v>0</v>
          </cell>
          <cell r="K684">
            <v>0</v>
          </cell>
          <cell r="L684">
            <v>0</v>
          </cell>
        </row>
        <row r="685">
          <cell r="A685" t="str">
            <v>(2) OVERFLOW-1</v>
          </cell>
          <cell r="B685" t="str">
            <v>(L=0.93M)</v>
          </cell>
          <cell r="C685">
            <v>0</v>
          </cell>
          <cell r="E685">
            <v>0</v>
          </cell>
          <cell r="F685">
            <v>0</v>
          </cell>
          <cell r="G685">
            <v>0</v>
          </cell>
          <cell r="H685">
            <v>0</v>
          </cell>
          <cell r="I685">
            <v>0</v>
          </cell>
          <cell r="J685">
            <v>0</v>
          </cell>
          <cell r="K685">
            <v>0</v>
          </cell>
          <cell r="L685">
            <v>0</v>
          </cell>
        </row>
        <row r="686">
          <cell r="A686" t="str">
            <v>터파기(토사)</v>
          </cell>
          <cell r="B686" t="str">
            <v>백호우0.7㎥</v>
          </cell>
          <cell r="C686">
            <v>0.214</v>
          </cell>
          <cell r="D686" t="str">
            <v>㎥</v>
          </cell>
          <cell r="E686">
            <v>696</v>
          </cell>
          <cell r="F686">
            <v>147</v>
          </cell>
          <cell r="G686">
            <v>127</v>
          </cell>
          <cell r="H686">
            <v>27</v>
          </cell>
          <cell r="I686">
            <v>359</v>
          </cell>
          <cell r="J686">
            <v>76</v>
          </cell>
          <cell r="K686">
            <v>210</v>
          </cell>
          <cell r="L686">
            <v>44</v>
          </cell>
          <cell r="M686" t="str">
            <v>#.3</v>
          </cell>
        </row>
        <row r="687">
          <cell r="A687" t="str">
            <v>잔토처리(토사)</v>
          </cell>
          <cell r="B687" t="str">
            <v>백호우0.7㎥</v>
          </cell>
          <cell r="C687">
            <v>0.214</v>
          </cell>
          <cell r="D687" t="str">
            <v>㎥</v>
          </cell>
          <cell r="E687">
            <v>696</v>
          </cell>
          <cell r="F687">
            <v>147</v>
          </cell>
          <cell r="G687">
            <v>127</v>
          </cell>
          <cell r="H687">
            <v>27</v>
          </cell>
          <cell r="I687">
            <v>359</v>
          </cell>
          <cell r="J687">
            <v>76</v>
          </cell>
          <cell r="K687">
            <v>210</v>
          </cell>
          <cell r="L687">
            <v>44</v>
          </cell>
          <cell r="M687" t="str">
            <v>#.5</v>
          </cell>
        </row>
        <row r="688">
          <cell r="A688" t="str">
            <v>잡석다짐(기계+인력)</v>
          </cell>
          <cell r="B688" t="str">
            <v>로라+인력</v>
          </cell>
          <cell r="C688">
            <v>3.6999999999999998E-2</v>
          </cell>
          <cell r="D688" t="str">
            <v>㎥</v>
          </cell>
          <cell r="E688">
            <v>10469</v>
          </cell>
          <cell r="F688">
            <v>386</v>
          </cell>
          <cell r="G688">
            <v>8354</v>
          </cell>
          <cell r="H688">
            <v>309</v>
          </cell>
          <cell r="I688">
            <v>1509</v>
          </cell>
          <cell r="J688">
            <v>55</v>
          </cell>
          <cell r="K688">
            <v>606</v>
          </cell>
          <cell r="L688">
            <v>22</v>
          </cell>
          <cell r="M688" t="str">
            <v>N.73</v>
          </cell>
        </row>
        <row r="689">
          <cell r="A689" t="str">
            <v>레미콘</v>
          </cell>
          <cell r="B689" t="str">
            <v>관급(40x160x8)</v>
          </cell>
          <cell r="C689">
            <v>8.0000000000000002E-3</v>
          </cell>
          <cell r="D689" t="str">
            <v>M3</v>
          </cell>
          <cell r="E689">
            <v>0</v>
          </cell>
          <cell r="F689">
            <v>0</v>
          </cell>
          <cell r="G689">
            <v>0</v>
          </cell>
          <cell r="H689">
            <v>0</v>
          </cell>
          <cell r="I689">
            <v>0</v>
          </cell>
          <cell r="J689">
            <v>0</v>
          </cell>
          <cell r="K689">
            <v>0</v>
          </cell>
          <cell r="L689">
            <v>0</v>
          </cell>
        </row>
        <row r="690">
          <cell r="A690" t="str">
            <v>레미콘</v>
          </cell>
          <cell r="B690" t="str">
            <v>관급(25x180x8)</v>
          </cell>
          <cell r="C690">
            <v>4.8000000000000001E-2</v>
          </cell>
          <cell r="D690" t="str">
            <v>M3</v>
          </cell>
          <cell r="E690">
            <v>0</v>
          </cell>
          <cell r="F690">
            <v>0</v>
          </cell>
          <cell r="G690">
            <v>0</v>
          </cell>
          <cell r="H690">
            <v>0</v>
          </cell>
          <cell r="I690">
            <v>0</v>
          </cell>
          <cell r="J690">
            <v>0</v>
          </cell>
          <cell r="K690">
            <v>0</v>
          </cell>
          <cell r="L690">
            <v>0</v>
          </cell>
        </row>
        <row r="691">
          <cell r="A691" t="str">
            <v>레미콘타설(소형구조물)</v>
          </cell>
          <cell r="C691">
            <v>4.8000000000000001E-2</v>
          </cell>
          <cell r="D691" t="str">
            <v>㎥</v>
          </cell>
          <cell r="E691">
            <v>33719</v>
          </cell>
          <cell r="F691">
            <v>1618</v>
          </cell>
          <cell r="G691">
            <v>0</v>
          </cell>
          <cell r="H691">
            <v>0</v>
          </cell>
          <cell r="I691">
            <v>33719</v>
          </cell>
          <cell r="J691">
            <v>1618</v>
          </cell>
          <cell r="K691">
            <v>0</v>
          </cell>
          <cell r="L691">
            <v>0</v>
          </cell>
          <cell r="M691" t="str">
            <v>N.82</v>
          </cell>
        </row>
        <row r="692">
          <cell r="A692" t="str">
            <v>거푸집 (합판)</v>
          </cell>
          <cell r="B692" t="str">
            <v>6회</v>
          </cell>
          <cell r="C692">
            <v>0.13900000000000001</v>
          </cell>
          <cell r="D692" t="str">
            <v>㎡</v>
          </cell>
          <cell r="E692">
            <v>13825</v>
          </cell>
          <cell r="F692">
            <v>1920</v>
          </cell>
          <cell r="G692">
            <v>4430</v>
          </cell>
          <cell r="H692">
            <v>615</v>
          </cell>
          <cell r="I692">
            <v>9395</v>
          </cell>
          <cell r="J692">
            <v>1305</v>
          </cell>
          <cell r="K692">
            <v>0</v>
          </cell>
          <cell r="L692">
            <v>0</v>
          </cell>
          <cell r="M692" t="str">
            <v>N.80</v>
          </cell>
        </row>
        <row r="693">
          <cell r="A693" t="str">
            <v>이형철근</v>
          </cell>
          <cell r="B693" t="str">
            <v>관급, D13</v>
          </cell>
          <cell r="C693">
            <v>4.6210000000000004</v>
          </cell>
          <cell r="D693" t="str">
            <v>KG</v>
          </cell>
          <cell r="E693">
            <v>0</v>
          </cell>
          <cell r="F693">
            <v>0</v>
          </cell>
          <cell r="G693">
            <v>0</v>
          </cell>
          <cell r="H693">
            <v>0</v>
          </cell>
          <cell r="I693">
            <v>0</v>
          </cell>
          <cell r="J693">
            <v>0</v>
          </cell>
          <cell r="K693">
            <v>0</v>
          </cell>
          <cell r="L693">
            <v>0</v>
          </cell>
        </row>
        <row r="694">
          <cell r="A694" t="str">
            <v>철근가공및조립</v>
          </cell>
          <cell r="B694" t="str">
            <v>간단</v>
          </cell>
          <cell r="C694">
            <v>4.0000000000000001E-3</v>
          </cell>
          <cell r="D694" t="str">
            <v>TON</v>
          </cell>
          <cell r="E694">
            <v>257665</v>
          </cell>
          <cell r="F694">
            <v>1029</v>
          </cell>
          <cell r="G694">
            <v>2708</v>
          </cell>
          <cell r="H694">
            <v>10</v>
          </cell>
          <cell r="I694">
            <v>254957</v>
          </cell>
          <cell r="J694">
            <v>1019</v>
          </cell>
          <cell r="K694">
            <v>0</v>
          </cell>
          <cell r="L694">
            <v>0</v>
          </cell>
          <cell r="M694" t="str">
            <v>N.84</v>
          </cell>
        </row>
        <row r="695">
          <cell r="A695" t="str">
            <v>고재대</v>
          </cell>
          <cell r="B695" t="str">
            <v>철재</v>
          </cell>
          <cell r="C695">
            <v>0.13400000000000001</v>
          </cell>
          <cell r="D695" t="str">
            <v>KG</v>
          </cell>
          <cell r="E695">
            <v>-75</v>
          </cell>
          <cell r="F695">
            <v>-10</v>
          </cell>
          <cell r="G695">
            <v>-75</v>
          </cell>
          <cell r="H695">
            <v>-10</v>
          </cell>
          <cell r="I695">
            <v>0</v>
          </cell>
          <cell r="J695">
            <v>0</v>
          </cell>
          <cell r="K695">
            <v>0</v>
          </cell>
          <cell r="L695">
            <v>0</v>
          </cell>
        </row>
        <row r="696">
          <cell r="A696" t="str">
            <v>시멘트액체방수(2차)</v>
          </cell>
          <cell r="C696">
            <v>0.316</v>
          </cell>
          <cell r="D696" t="str">
            <v>㎡</v>
          </cell>
          <cell r="E696">
            <v>10922</v>
          </cell>
          <cell r="F696">
            <v>3450</v>
          </cell>
          <cell r="G696">
            <v>1990</v>
          </cell>
          <cell r="H696">
            <v>628</v>
          </cell>
          <cell r="I696">
            <v>8932</v>
          </cell>
          <cell r="J696">
            <v>2822</v>
          </cell>
          <cell r="K696">
            <v>0</v>
          </cell>
          <cell r="L696">
            <v>0</v>
          </cell>
          <cell r="M696" t="str">
            <v>N.85</v>
          </cell>
        </row>
        <row r="697">
          <cell r="A697" t="str">
            <v>붙임몰탈</v>
          </cell>
          <cell r="B697" t="str">
            <v>인력,1:3</v>
          </cell>
          <cell r="C697">
            <v>8.9999999999999993E-3</v>
          </cell>
          <cell r="D697" t="str">
            <v>㎥</v>
          </cell>
          <cell r="E697">
            <v>57561</v>
          </cell>
          <cell r="F697">
            <v>516</v>
          </cell>
          <cell r="G697">
            <v>12100</v>
          </cell>
          <cell r="H697">
            <v>108</v>
          </cell>
          <cell r="I697">
            <v>40922</v>
          </cell>
          <cell r="J697">
            <v>368</v>
          </cell>
          <cell r="K697">
            <v>4539</v>
          </cell>
          <cell r="L697">
            <v>40</v>
          </cell>
          <cell r="M697" t="str">
            <v>N.86</v>
          </cell>
        </row>
        <row r="698">
          <cell r="A698" t="str">
            <v>흑자갈</v>
          </cell>
          <cell r="B698" t="str">
            <v>￠20~60</v>
          </cell>
          <cell r="C698">
            <v>6.0000000000000001E-3</v>
          </cell>
          <cell r="D698" t="str">
            <v>TON</v>
          </cell>
          <cell r="E698">
            <v>430000</v>
          </cell>
          <cell r="F698">
            <v>2580</v>
          </cell>
          <cell r="G698">
            <v>430000</v>
          </cell>
          <cell r="H698">
            <v>2580</v>
          </cell>
          <cell r="I698">
            <v>0</v>
          </cell>
          <cell r="J698">
            <v>0</v>
          </cell>
          <cell r="K698">
            <v>0</v>
          </cell>
          <cell r="L698">
            <v>0</v>
          </cell>
        </row>
        <row r="699">
          <cell r="A699" t="str">
            <v>자갈 깔기</v>
          </cell>
          <cell r="B699" t="str">
            <v>D30-50</v>
          </cell>
          <cell r="C699">
            <v>0.08</v>
          </cell>
          <cell r="D699" t="str">
            <v>㎡</v>
          </cell>
          <cell r="E699">
            <v>9611</v>
          </cell>
          <cell r="F699">
            <v>768</v>
          </cell>
          <cell r="G699">
            <v>0</v>
          </cell>
          <cell r="H699">
            <v>0</v>
          </cell>
          <cell r="I699">
            <v>9611</v>
          </cell>
          <cell r="J699">
            <v>768</v>
          </cell>
          <cell r="K699">
            <v>0</v>
          </cell>
          <cell r="L699">
            <v>0</v>
          </cell>
          <cell r="M699" t="str">
            <v>N.96</v>
          </cell>
        </row>
        <row r="700">
          <cell r="A700" t="str">
            <v>자연석쌓기</v>
          </cell>
          <cell r="B700" t="str">
            <v>30x50x40</v>
          </cell>
          <cell r="C700">
            <v>0.09</v>
          </cell>
          <cell r="D700" t="str">
            <v>TON</v>
          </cell>
          <cell r="E700">
            <v>103857</v>
          </cell>
          <cell r="F700">
            <v>9346</v>
          </cell>
          <cell r="G700">
            <v>4109</v>
          </cell>
          <cell r="H700">
            <v>369</v>
          </cell>
          <cell r="I700">
            <v>90889</v>
          </cell>
          <cell r="J700">
            <v>8180</v>
          </cell>
          <cell r="K700">
            <v>8859</v>
          </cell>
          <cell r="L700">
            <v>797</v>
          </cell>
          <cell r="M700" t="str">
            <v>N.97</v>
          </cell>
        </row>
        <row r="701">
          <cell r="A701" t="str">
            <v>자연석</v>
          </cell>
          <cell r="B701" t="str">
            <v>30x50x40</v>
          </cell>
          <cell r="C701">
            <v>0.11700000000000001</v>
          </cell>
          <cell r="D701" t="str">
            <v>TON</v>
          </cell>
          <cell r="E701">
            <v>70000</v>
          </cell>
          <cell r="F701">
            <v>8190</v>
          </cell>
          <cell r="G701">
            <v>70000</v>
          </cell>
          <cell r="H701">
            <v>8190</v>
          </cell>
          <cell r="I701">
            <v>0</v>
          </cell>
          <cell r="J701">
            <v>0</v>
          </cell>
          <cell r="K701">
            <v>0</v>
          </cell>
          <cell r="L701">
            <v>0</v>
          </cell>
        </row>
        <row r="702">
          <cell r="C702">
            <v>0</v>
          </cell>
          <cell r="E702">
            <v>0</v>
          </cell>
          <cell r="F702">
            <v>0</v>
          </cell>
          <cell r="G702">
            <v>0</v>
          </cell>
          <cell r="H702">
            <v>0</v>
          </cell>
          <cell r="I702">
            <v>0</v>
          </cell>
          <cell r="J702">
            <v>0</v>
          </cell>
          <cell r="K702">
            <v>0</v>
          </cell>
          <cell r="L702">
            <v>0</v>
          </cell>
        </row>
        <row r="703">
          <cell r="A703" t="str">
            <v>OVERFLOW-1 계</v>
          </cell>
          <cell r="C703">
            <v>0</v>
          </cell>
          <cell r="E703">
            <v>0</v>
          </cell>
          <cell r="F703">
            <v>30087</v>
          </cell>
          <cell r="G703">
            <v>0</v>
          </cell>
          <cell r="H703">
            <v>12853</v>
          </cell>
          <cell r="I703">
            <v>0</v>
          </cell>
          <cell r="J703">
            <v>16287</v>
          </cell>
          <cell r="K703">
            <v>0</v>
          </cell>
          <cell r="L703">
            <v>947</v>
          </cell>
        </row>
        <row r="704">
          <cell r="C704">
            <v>0</v>
          </cell>
          <cell r="E704">
            <v>0</v>
          </cell>
          <cell r="F704">
            <v>0</v>
          </cell>
          <cell r="G704">
            <v>0</v>
          </cell>
          <cell r="H704">
            <v>0</v>
          </cell>
          <cell r="I704">
            <v>0</v>
          </cell>
          <cell r="J704">
            <v>0</v>
          </cell>
          <cell r="K704">
            <v>0</v>
          </cell>
          <cell r="L704">
            <v>0</v>
          </cell>
        </row>
        <row r="705">
          <cell r="A705" t="str">
            <v>(3) OVERFLOW-2</v>
          </cell>
          <cell r="B705" t="str">
            <v>(L=0.87M)</v>
          </cell>
          <cell r="C705">
            <v>0</v>
          </cell>
          <cell r="E705">
            <v>0</v>
          </cell>
          <cell r="F705">
            <v>0</v>
          </cell>
          <cell r="G705">
            <v>0</v>
          </cell>
          <cell r="H705">
            <v>0</v>
          </cell>
          <cell r="I705">
            <v>0</v>
          </cell>
          <cell r="J705">
            <v>0</v>
          </cell>
          <cell r="K705">
            <v>0</v>
          </cell>
          <cell r="L705">
            <v>0</v>
          </cell>
        </row>
        <row r="706">
          <cell r="A706" t="str">
            <v>터파기(토사)</v>
          </cell>
          <cell r="B706" t="str">
            <v>백호우0.7㎥</v>
          </cell>
          <cell r="C706">
            <v>0.2</v>
          </cell>
          <cell r="D706" t="str">
            <v>㎥</v>
          </cell>
          <cell r="E706">
            <v>696</v>
          </cell>
          <cell r="F706">
            <v>138</v>
          </cell>
          <cell r="G706">
            <v>127</v>
          </cell>
          <cell r="H706">
            <v>25</v>
          </cell>
          <cell r="I706">
            <v>359</v>
          </cell>
          <cell r="J706">
            <v>71</v>
          </cell>
          <cell r="K706">
            <v>210</v>
          </cell>
          <cell r="L706">
            <v>42</v>
          </cell>
          <cell r="M706" t="str">
            <v>#.3</v>
          </cell>
        </row>
        <row r="707">
          <cell r="A707" t="str">
            <v>잔토처리(토사)</v>
          </cell>
          <cell r="B707" t="str">
            <v>백호우0.7㎥</v>
          </cell>
          <cell r="C707">
            <v>0.2</v>
          </cell>
          <cell r="D707" t="str">
            <v>㎥</v>
          </cell>
          <cell r="E707">
            <v>696</v>
          </cell>
          <cell r="F707">
            <v>138</v>
          </cell>
          <cell r="G707">
            <v>127</v>
          </cell>
          <cell r="H707">
            <v>25</v>
          </cell>
          <cell r="I707">
            <v>359</v>
          </cell>
          <cell r="J707">
            <v>71</v>
          </cell>
          <cell r="K707">
            <v>210</v>
          </cell>
          <cell r="L707">
            <v>42</v>
          </cell>
          <cell r="M707" t="str">
            <v>#.5</v>
          </cell>
        </row>
        <row r="708">
          <cell r="A708" t="str">
            <v>잡석다짐(기계+인력)</v>
          </cell>
          <cell r="B708" t="str">
            <v>로라+인력</v>
          </cell>
          <cell r="C708">
            <v>3.4000000000000002E-2</v>
          </cell>
          <cell r="D708" t="str">
            <v>㎥</v>
          </cell>
          <cell r="E708">
            <v>10469</v>
          </cell>
          <cell r="F708">
            <v>355</v>
          </cell>
          <cell r="G708">
            <v>8354</v>
          </cell>
          <cell r="H708">
            <v>284</v>
          </cell>
          <cell r="I708">
            <v>1509</v>
          </cell>
          <cell r="J708">
            <v>51</v>
          </cell>
          <cell r="K708">
            <v>606</v>
          </cell>
          <cell r="L708">
            <v>20</v>
          </cell>
          <cell r="M708" t="str">
            <v>N.73</v>
          </cell>
        </row>
        <row r="709">
          <cell r="A709" t="str">
            <v>레미콘</v>
          </cell>
          <cell r="B709" t="str">
            <v>관급(40x160x8)</v>
          </cell>
          <cell r="C709">
            <v>7.0000000000000001E-3</v>
          </cell>
          <cell r="D709" t="str">
            <v>M3</v>
          </cell>
          <cell r="E709">
            <v>0</v>
          </cell>
          <cell r="F709">
            <v>0</v>
          </cell>
          <cell r="G709">
            <v>0</v>
          </cell>
          <cell r="H709">
            <v>0</v>
          </cell>
          <cell r="I709">
            <v>0</v>
          </cell>
          <cell r="J709">
            <v>0</v>
          </cell>
          <cell r="K709">
            <v>0</v>
          </cell>
          <cell r="L709">
            <v>0</v>
          </cell>
        </row>
        <row r="710">
          <cell r="A710" t="str">
            <v>레미콘</v>
          </cell>
          <cell r="B710" t="str">
            <v>관급(25x180x8)</v>
          </cell>
          <cell r="C710">
            <v>4.4999999999999998E-2</v>
          </cell>
          <cell r="D710" t="str">
            <v>M3</v>
          </cell>
          <cell r="E710">
            <v>0</v>
          </cell>
          <cell r="F710">
            <v>0</v>
          </cell>
          <cell r="G710">
            <v>0</v>
          </cell>
          <cell r="H710">
            <v>0</v>
          </cell>
          <cell r="I710">
            <v>0</v>
          </cell>
          <cell r="J710">
            <v>0</v>
          </cell>
          <cell r="K710">
            <v>0</v>
          </cell>
          <cell r="L710">
            <v>0</v>
          </cell>
        </row>
        <row r="711">
          <cell r="A711" t="str">
            <v>레미콘타설(소형구조물)</v>
          </cell>
          <cell r="C711">
            <v>4.4999999999999998E-2</v>
          </cell>
          <cell r="D711" t="str">
            <v>㎥</v>
          </cell>
          <cell r="E711">
            <v>33719</v>
          </cell>
          <cell r="F711">
            <v>1517</v>
          </cell>
          <cell r="G711">
            <v>0</v>
          </cell>
          <cell r="H711">
            <v>0</v>
          </cell>
          <cell r="I711">
            <v>33719</v>
          </cell>
          <cell r="J711">
            <v>1517</v>
          </cell>
          <cell r="K711">
            <v>0</v>
          </cell>
          <cell r="L711">
            <v>0</v>
          </cell>
          <cell r="M711" t="str">
            <v>N.82</v>
          </cell>
        </row>
        <row r="712">
          <cell r="A712" t="str">
            <v>거푸집 (합판)</v>
          </cell>
          <cell r="B712" t="str">
            <v>6회</v>
          </cell>
          <cell r="C712">
            <v>0.13</v>
          </cell>
          <cell r="D712" t="str">
            <v>㎡</v>
          </cell>
          <cell r="E712">
            <v>13825</v>
          </cell>
          <cell r="F712">
            <v>1796</v>
          </cell>
          <cell r="G712">
            <v>4430</v>
          </cell>
          <cell r="H712">
            <v>575</v>
          </cell>
          <cell r="I712">
            <v>9395</v>
          </cell>
          <cell r="J712">
            <v>1221</v>
          </cell>
          <cell r="K712">
            <v>0</v>
          </cell>
          <cell r="L712">
            <v>0</v>
          </cell>
          <cell r="M712" t="str">
            <v>N.80</v>
          </cell>
        </row>
        <row r="713">
          <cell r="A713" t="str">
            <v>이형철근</v>
          </cell>
          <cell r="B713" t="str">
            <v>관급, D13</v>
          </cell>
          <cell r="C713">
            <v>4.6210000000000004</v>
          </cell>
          <cell r="D713" t="str">
            <v>KG</v>
          </cell>
          <cell r="E713">
            <v>0</v>
          </cell>
          <cell r="F713">
            <v>0</v>
          </cell>
          <cell r="G713">
            <v>0</v>
          </cell>
          <cell r="H713">
            <v>0</v>
          </cell>
          <cell r="I713">
            <v>0</v>
          </cell>
          <cell r="J713">
            <v>0</v>
          </cell>
          <cell r="K713">
            <v>0</v>
          </cell>
          <cell r="L713">
            <v>0</v>
          </cell>
        </row>
        <row r="714">
          <cell r="A714" t="str">
            <v>철근가공및조립</v>
          </cell>
          <cell r="B714" t="str">
            <v>간단</v>
          </cell>
          <cell r="C714">
            <v>4.0000000000000001E-3</v>
          </cell>
          <cell r="D714" t="str">
            <v>TON</v>
          </cell>
          <cell r="E714">
            <v>257665</v>
          </cell>
          <cell r="F714">
            <v>1029</v>
          </cell>
          <cell r="G714">
            <v>2708</v>
          </cell>
          <cell r="H714">
            <v>10</v>
          </cell>
          <cell r="I714">
            <v>254957</v>
          </cell>
          <cell r="J714">
            <v>1019</v>
          </cell>
          <cell r="K714">
            <v>0</v>
          </cell>
          <cell r="L714">
            <v>0</v>
          </cell>
          <cell r="M714" t="str">
            <v>N.84</v>
          </cell>
        </row>
        <row r="715">
          <cell r="A715" t="str">
            <v>고재대</v>
          </cell>
          <cell r="B715" t="str">
            <v>철재</v>
          </cell>
          <cell r="C715">
            <v>0.13400000000000001</v>
          </cell>
          <cell r="D715" t="str">
            <v>KG</v>
          </cell>
          <cell r="E715">
            <v>-75</v>
          </cell>
          <cell r="F715">
            <v>-10</v>
          </cell>
          <cell r="G715">
            <v>-75</v>
          </cell>
          <cell r="H715">
            <v>-10</v>
          </cell>
          <cell r="I715">
            <v>0</v>
          </cell>
          <cell r="J715">
            <v>0</v>
          </cell>
          <cell r="K715">
            <v>0</v>
          </cell>
          <cell r="L715">
            <v>0</v>
          </cell>
        </row>
        <row r="716">
          <cell r="A716" t="str">
            <v>시멘트액체방수(2차)</v>
          </cell>
          <cell r="C716">
            <v>0.316</v>
          </cell>
          <cell r="D716" t="str">
            <v>㎡</v>
          </cell>
          <cell r="E716">
            <v>10922</v>
          </cell>
          <cell r="F716">
            <v>3450</v>
          </cell>
          <cell r="G716">
            <v>1990</v>
          </cell>
          <cell r="H716">
            <v>628</v>
          </cell>
          <cell r="I716">
            <v>8932</v>
          </cell>
          <cell r="J716">
            <v>2822</v>
          </cell>
          <cell r="K716">
            <v>0</v>
          </cell>
          <cell r="L716">
            <v>0</v>
          </cell>
          <cell r="M716" t="str">
            <v>N.85</v>
          </cell>
        </row>
        <row r="717">
          <cell r="A717" t="str">
            <v>붙임몰탈</v>
          </cell>
          <cell r="B717" t="str">
            <v>인력,1:3</v>
          </cell>
          <cell r="C717">
            <v>8.9999999999999993E-3</v>
          </cell>
          <cell r="D717" t="str">
            <v>㎥</v>
          </cell>
          <cell r="E717">
            <v>57561</v>
          </cell>
          <cell r="F717">
            <v>516</v>
          </cell>
          <cell r="G717">
            <v>12100</v>
          </cell>
          <cell r="H717">
            <v>108</v>
          </cell>
          <cell r="I717">
            <v>40922</v>
          </cell>
          <cell r="J717">
            <v>368</v>
          </cell>
          <cell r="K717">
            <v>4539</v>
          </cell>
          <cell r="L717">
            <v>40</v>
          </cell>
          <cell r="M717" t="str">
            <v>N.86</v>
          </cell>
        </row>
        <row r="718">
          <cell r="A718" t="str">
            <v>흑자갈</v>
          </cell>
          <cell r="B718" t="str">
            <v>￠20~60</v>
          </cell>
          <cell r="C718">
            <v>6.0000000000000001E-3</v>
          </cell>
          <cell r="D718" t="str">
            <v>TON</v>
          </cell>
          <cell r="E718">
            <v>430000</v>
          </cell>
          <cell r="F718">
            <v>2580</v>
          </cell>
          <cell r="G718">
            <v>430000</v>
          </cell>
          <cell r="H718">
            <v>2580</v>
          </cell>
          <cell r="I718">
            <v>0</v>
          </cell>
          <cell r="J718">
            <v>0</v>
          </cell>
          <cell r="K718">
            <v>0</v>
          </cell>
          <cell r="L718">
            <v>0</v>
          </cell>
        </row>
        <row r="719">
          <cell r="A719" t="str">
            <v>자갈 깔기</v>
          </cell>
          <cell r="B719" t="str">
            <v>D30-50</v>
          </cell>
          <cell r="C719">
            <v>0.08</v>
          </cell>
          <cell r="D719" t="str">
            <v>㎡</v>
          </cell>
          <cell r="E719">
            <v>9611</v>
          </cell>
          <cell r="F719">
            <v>768</v>
          </cell>
          <cell r="G719">
            <v>0</v>
          </cell>
          <cell r="H719">
            <v>0</v>
          </cell>
          <cell r="I719">
            <v>9611</v>
          </cell>
          <cell r="J719">
            <v>768</v>
          </cell>
          <cell r="K719">
            <v>0</v>
          </cell>
          <cell r="L719">
            <v>0</v>
          </cell>
          <cell r="M719" t="str">
            <v>N.96</v>
          </cell>
        </row>
        <row r="720">
          <cell r="A720" t="str">
            <v>자연석</v>
          </cell>
          <cell r="B720" t="str">
            <v>30x50x40</v>
          </cell>
          <cell r="C720">
            <v>0.11700000000000001</v>
          </cell>
          <cell r="D720" t="str">
            <v>TON</v>
          </cell>
          <cell r="E720">
            <v>70000</v>
          </cell>
          <cell r="F720">
            <v>8190</v>
          </cell>
          <cell r="G720">
            <v>70000</v>
          </cell>
          <cell r="H720">
            <v>8190</v>
          </cell>
          <cell r="I720">
            <v>0</v>
          </cell>
          <cell r="J720">
            <v>0</v>
          </cell>
          <cell r="K720">
            <v>0</v>
          </cell>
          <cell r="L720">
            <v>0</v>
          </cell>
        </row>
        <row r="721">
          <cell r="A721" t="str">
            <v>자연석쌓기</v>
          </cell>
          <cell r="B721" t="str">
            <v>30x50x40</v>
          </cell>
          <cell r="C721">
            <v>0.09</v>
          </cell>
          <cell r="D721" t="str">
            <v>TON</v>
          </cell>
          <cell r="E721">
            <v>103857</v>
          </cell>
          <cell r="F721">
            <v>9346</v>
          </cell>
          <cell r="G721">
            <v>4109</v>
          </cell>
          <cell r="H721">
            <v>369</v>
          </cell>
          <cell r="I721">
            <v>90889</v>
          </cell>
          <cell r="J721">
            <v>8180</v>
          </cell>
          <cell r="K721">
            <v>8859</v>
          </cell>
          <cell r="L721">
            <v>797</v>
          </cell>
          <cell r="M721" t="str">
            <v>N.97</v>
          </cell>
        </row>
        <row r="722">
          <cell r="C722">
            <v>0</v>
          </cell>
          <cell r="E722">
            <v>0</v>
          </cell>
          <cell r="F722">
            <v>0</v>
          </cell>
          <cell r="G722">
            <v>0</v>
          </cell>
          <cell r="H722">
            <v>0</v>
          </cell>
          <cell r="I722">
            <v>0</v>
          </cell>
          <cell r="J722">
            <v>0</v>
          </cell>
          <cell r="K722">
            <v>0</v>
          </cell>
          <cell r="L722">
            <v>0</v>
          </cell>
        </row>
        <row r="723">
          <cell r="A723" t="str">
            <v>OVERFLOW-2 계</v>
          </cell>
          <cell r="C723">
            <v>0</v>
          </cell>
          <cell r="E723">
            <v>0</v>
          </cell>
          <cell r="F723">
            <v>29813</v>
          </cell>
          <cell r="G723">
            <v>0</v>
          </cell>
          <cell r="H723">
            <v>12784</v>
          </cell>
          <cell r="I723">
            <v>0</v>
          </cell>
          <cell r="J723">
            <v>16088</v>
          </cell>
          <cell r="K723">
            <v>0</v>
          </cell>
          <cell r="L723">
            <v>941</v>
          </cell>
        </row>
        <row r="724">
          <cell r="C724">
            <v>0</v>
          </cell>
          <cell r="E724">
            <v>0</v>
          </cell>
          <cell r="F724">
            <v>0</v>
          </cell>
          <cell r="G724">
            <v>0</v>
          </cell>
          <cell r="H724">
            <v>0</v>
          </cell>
          <cell r="I724">
            <v>0</v>
          </cell>
          <cell r="J724">
            <v>0</v>
          </cell>
          <cell r="K724">
            <v>0</v>
          </cell>
          <cell r="L724">
            <v>0</v>
          </cell>
        </row>
        <row r="725">
          <cell r="A725" t="str">
            <v>(4) 수로-1EDGE</v>
          </cell>
          <cell r="B725" t="str">
            <v>(L=44.92M)</v>
          </cell>
          <cell r="C725">
            <v>0</v>
          </cell>
          <cell r="E725">
            <v>0</v>
          </cell>
          <cell r="F725">
            <v>0</v>
          </cell>
          <cell r="G725">
            <v>0</v>
          </cell>
          <cell r="H725">
            <v>0</v>
          </cell>
          <cell r="I725">
            <v>0</v>
          </cell>
          <cell r="J725">
            <v>0</v>
          </cell>
          <cell r="K725">
            <v>0</v>
          </cell>
          <cell r="L725">
            <v>0</v>
          </cell>
        </row>
        <row r="726">
          <cell r="A726" t="str">
            <v>터파기(토사)</v>
          </cell>
          <cell r="B726" t="str">
            <v>백호우0.7㎥</v>
          </cell>
          <cell r="C726">
            <v>20.262</v>
          </cell>
          <cell r="D726" t="str">
            <v>㎥</v>
          </cell>
          <cell r="E726">
            <v>696</v>
          </cell>
          <cell r="F726">
            <v>14102</v>
          </cell>
          <cell r="G726">
            <v>127</v>
          </cell>
          <cell r="H726">
            <v>2573</v>
          </cell>
          <cell r="I726">
            <v>359</v>
          </cell>
          <cell r="J726">
            <v>7274</v>
          </cell>
          <cell r="K726">
            <v>210</v>
          </cell>
          <cell r="L726">
            <v>4255</v>
          </cell>
          <cell r="M726" t="str">
            <v>#.3</v>
          </cell>
        </row>
        <row r="727">
          <cell r="A727" t="str">
            <v>잔토처리(토사)</v>
          </cell>
          <cell r="B727" t="str">
            <v>백호우0.7㎥</v>
          </cell>
          <cell r="C727">
            <v>20.262</v>
          </cell>
          <cell r="D727" t="str">
            <v>㎥</v>
          </cell>
          <cell r="E727">
            <v>696</v>
          </cell>
          <cell r="F727">
            <v>14102</v>
          </cell>
          <cell r="G727">
            <v>127</v>
          </cell>
          <cell r="H727">
            <v>2573</v>
          </cell>
          <cell r="I727">
            <v>359</v>
          </cell>
          <cell r="J727">
            <v>7274</v>
          </cell>
          <cell r="K727">
            <v>210</v>
          </cell>
          <cell r="L727">
            <v>4255</v>
          </cell>
          <cell r="M727" t="str">
            <v>#.5</v>
          </cell>
        </row>
        <row r="728">
          <cell r="A728" t="str">
            <v>잡석다짐(기계+인력)</v>
          </cell>
          <cell r="B728" t="str">
            <v>로라+인력</v>
          </cell>
          <cell r="C728">
            <v>3.2709999999999999</v>
          </cell>
          <cell r="D728" t="str">
            <v>㎥</v>
          </cell>
          <cell r="E728">
            <v>10469</v>
          </cell>
          <cell r="F728">
            <v>34242</v>
          </cell>
          <cell r="G728">
            <v>8354</v>
          </cell>
          <cell r="H728">
            <v>27325</v>
          </cell>
          <cell r="I728">
            <v>1509</v>
          </cell>
          <cell r="J728">
            <v>4935</v>
          </cell>
          <cell r="K728">
            <v>606</v>
          </cell>
          <cell r="L728">
            <v>1982</v>
          </cell>
          <cell r="M728" t="str">
            <v>N.73</v>
          </cell>
        </row>
        <row r="729">
          <cell r="A729" t="str">
            <v>레미콘</v>
          </cell>
          <cell r="B729" t="str">
            <v>관급(40x160x8)</v>
          </cell>
          <cell r="C729">
            <v>0.96299999999999997</v>
          </cell>
          <cell r="D729" t="str">
            <v>M3</v>
          </cell>
          <cell r="E729">
            <v>0</v>
          </cell>
          <cell r="F729">
            <v>0</v>
          </cell>
          <cell r="G729">
            <v>0</v>
          </cell>
          <cell r="H729">
            <v>0</v>
          </cell>
          <cell r="I729">
            <v>0</v>
          </cell>
          <cell r="J729">
            <v>0</v>
          </cell>
          <cell r="K729">
            <v>0</v>
          </cell>
          <cell r="L729">
            <v>0</v>
          </cell>
        </row>
        <row r="730">
          <cell r="A730" t="str">
            <v>레미콘</v>
          </cell>
          <cell r="B730" t="str">
            <v>관급(25x180x8)</v>
          </cell>
          <cell r="C730">
            <v>3.129</v>
          </cell>
          <cell r="D730" t="str">
            <v>M3</v>
          </cell>
          <cell r="E730">
            <v>0</v>
          </cell>
          <cell r="F730">
            <v>0</v>
          </cell>
          <cell r="G730">
            <v>0</v>
          </cell>
          <cell r="H730">
            <v>0</v>
          </cell>
          <cell r="I730">
            <v>0</v>
          </cell>
          <cell r="J730">
            <v>0</v>
          </cell>
          <cell r="K730">
            <v>0</v>
          </cell>
          <cell r="L730">
            <v>0</v>
          </cell>
        </row>
        <row r="731">
          <cell r="A731" t="str">
            <v>레미콘타설(소형구조물)</v>
          </cell>
          <cell r="C731">
            <v>3.0089999999999999</v>
          </cell>
          <cell r="D731" t="str">
            <v>㎥</v>
          </cell>
          <cell r="E731">
            <v>33719</v>
          </cell>
          <cell r="F731">
            <v>101460</v>
          </cell>
          <cell r="G731">
            <v>0</v>
          </cell>
          <cell r="H731">
            <v>0</v>
          </cell>
          <cell r="I731">
            <v>33719</v>
          </cell>
          <cell r="J731">
            <v>101460</v>
          </cell>
          <cell r="K731">
            <v>0</v>
          </cell>
          <cell r="L731">
            <v>0</v>
          </cell>
          <cell r="M731" t="str">
            <v>N.82</v>
          </cell>
        </row>
        <row r="732">
          <cell r="A732" t="str">
            <v>거푸집 (합판)</v>
          </cell>
          <cell r="B732" t="str">
            <v>6회</v>
          </cell>
          <cell r="C732">
            <v>34.590000000000003</v>
          </cell>
          <cell r="D732" t="str">
            <v>㎡</v>
          </cell>
          <cell r="E732">
            <v>13825</v>
          </cell>
          <cell r="F732">
            <v>478206</v>
          </cell>
          <cell r="G732">
            <v>4430</v>
          </cell>
          <cell r="H732">
            <v>153233</v>
          </cell>
          <cell r="I732">
            <v>9395</v>
          </cell>
          <cell r="J732">
            <v>324973</v>
          </cell>
          <cell r="K732">
            <v>0</v>
          </cell>
          <cell r="L732">
            <v>0</v>
          </cell>
          <cell r="M732" t="str">
            <v>N.80</v>
          </cell>
        </row>
        <row r="733">
          <cell r="A733" t="str">
            <v>이형철근</v>
          </cell>
          <cell r="B733" t="str">
            <v>관급, D13</v>
          </cell>
          <cell r="C733">
            <v>169.386</v>
          </cell>
          <cell r="D733" t="str">
            <v>KG</v>
          </cell>
          <cell r="E733">
            <v>0</v>
          </cell>
          <cell r="F733">
            <v>0</v>
          </cell>
          <cell r="G733">
            <v>0</v>
          </cell>
          <cell r="H733">
            <v>0</v>
          </cell>
          <cell r="I733">
            <v>0</v>
          </cell>
          <cell r="J733">
            <v>0</v>
          </cell>
          <cell r="K733">
            <v>0</v>
          </cell>
          <cell r="L733">
            <v>0</v>
          </cell>
        </row>
        <row r="734">
          <cell r="A734" t="str">
            <v>철근가공및조립</v>
          </cell>
          <cell r="B734" t="str">
            <v>간단</v>
          </cell>
          <cell r="C734">
            <v>0.16400000000000001</v>
          </cell>
          <cell r="D734" t="str">
            <v>TON</v>
          </cell>
          <cell r="E734">
            <v>257665</v>
          </cell>
          <cell r="F734">
            <v>42256</v>
          </cell>
          <cell r="G734">
            <v>2708</v>
          </cell>
          <cell r="H734">
            <v>444</v>
          </cell>
          <cell r="I734">
            <v>254957</v>
          </cell>
          <cell r="J734">
            <v>41812</v>
          </cell>
          <cell r="K734">
            <v>0</v>
          </cell>
          <cell r="L734">
            <v>0</v>
          </cell>
          <cell r="M734" t="str">
            <v>N.84</v>
          </cell>
        </row>
        <row r="735">
          <cell r="A735" t="str">
            <v>고재대</v>
          </cell>
          <cell r="B735" t="str">
            <v>철재</v>
          </cell>
          <cell r="C735">
            <v>4.9329999999999998</v>
          </cell>
          <cell r="D735" t="str">
            <v>KG</v>
          </cell>
          <cell r="E735">
            <v>-75</v>
          </cell>
          <cell r="F735">
            <v>-369</v>
          </cell>
          <cell r="G735">
            <v>-75</v>
          </cell>
          <cell r="H735">
            <v>-369</v>
          </cell>
          <cell r="I735">
            <v>0</v>
          </cell>
          <cell r="J735">
            <v>0</v>
          </cell>
          <cell r="K735">
            <v>0</v>
          </cell>
          <cell r="L735">
            <v>0</v>
          </cell>
        </row>
        <row r="736">
          <cell r="A736" t="str">
            <v>시멘트액체방수(2차)</v>
          </cell>
          <cell r="C736">
            <v>13.93</v>
          </cell>
          <cell r="D736" t="str">
            <v>㎡</v>
          </cell>
          <cell r="E736">
            <v>10922</v>
          </cell>
          <cell r="F736">
            <v>152142</v>
          </cell>
          <cell r="G736">
            <v>1990</v>
          </cell>
          <cell r="H736">
            <v>27720</v>
          </cell>
          <cell r="I736">
            <v>8932</v>
          </cell>
          <cell r="J736">
            <v>124422</v>
          </cell>
          <cell r="K736">
            <v>0</v>
          </cell>
          <cell r="L736">
            <v>0</v>
          </cell>
          <cell r="M736" t="str">
            <v>N.85</v>
          </cell>
        </row>
        <row r="737">
          <cell r="A737" t="str">
            <v>붙임몰탈</v>
          </cell>
          <cell r="B737" t="str">
            <v>인력,1:3</v>
          </cell>
          <cell r="C737">
            <v>0.68600000000000005</v>
          </cell>
          <cell r="D737" t="str">
            <v>㎥</v>
          </cell>
          <cell r="E737">
            <v>57561</v>
          </cell>
          <cell r="F737">
            <v>39485</v>
          </cell>
          <cell r="G737">
            <v>12100</v>
          </cell>
          <cell r="H737">
            <v>8300</v>
          </cell>
          <cell r="I737">
            <v>40922</v>
          </cell>
          <cell r="J737">
            <v>28072</v>
          </cell>
          <cell r="K737">
            <v>4539</v>
          </cell>
          <cell r="L737">
            <v>3113</v>
          </cell>
          <cell r="M737" t="str">
            <v>N.86</v>
          </cell>
        </row>
        <row r="738">
          <cell r="A738" t="str">
            <v>자연자갈(광주)</v>
          </cell>
          <cell r="B738" t="str">
            <v>#467 40-5mm (시내도착도)</v>
          </cell>
          <cell r="C738">
            <v>1.4</v>
          </cell>
          <cell r="D738" t="str">
            <v>M3</v>
          </cell>
          <cell r="E738">
            <v>7500</v>
          </cell>
          <cell r="F738">
            <v>10500</v>
          </cell>
          <cell r="G738">
            <v>7500</v>
          </cell>
          <cell r="H738">
            <v>10500</v>
          </cell>
          <cell r="I738">
            <v>0</v>
          </cell>
          <cell r="J738">
            <v>0</v>
          </cell>
          <cell r="K738">
            <v>0</v>
          </cell>
          <cell r="L738">
            <v>0</v>
          </cell>
        </row>
        <row r="739">
          <cell r="A739" t="str">
            <v>자갈부설(D40)</v>
          </cell>
          <cell r="C739">
            <v>1.347</v>
          </cell>
          <cell r="D739" t="str">
            <v>㎥</v>
          </cell>
          <cell r="E739">
            <v>5319</v>
          </cell>
          <cell r="F739">
            <v>7164</v>
          </cell>
          <cell r="G739">
            <v>0</v>
          </cell>
          <cell r="H739">
            <v>0</v>
          </cell>
          <cell r="I739">
            <v>5319</v>
          </cell>
          <cell r="J739">
            <v>7164</v>
          </cell>
          <cell r="K739">
            <v>0</v>
          </cell>
          <cell r="L739">
            <v>0</v>
          </cell>
          <cell r="M739" t="str">
            <v>N.77</v>
          </cell>
        </row>
        <row r="740">
          <cell r="A740" t="str">
            <v>자연석쌓기</v>
          </cell>
          <cell r="B740" t="str">
            <v>30x50x40</v>
          </cell>
          <cell r="C740">
            <v>4.29</v>
          </cell>
          <cell r="D740" t="str">
            <v>TON</v>
          </cell>
          <cell r="E740">
            <v>103857</v>
          </cell>
          <cell r="F740">
            <v>445545</v>
          </cell>
          <cell r="G740">
            <v>4109</v>
          </cell>
          <cell r="H740">
            <v>17627</v>
          </cell>
          <cell r="I740">
            <v>90889</v>
          </cell>
          <cell r="J740">
            <v>389913</v>
          </cell>
          <cell r="K740">
            <v>8859</v>
          </cell>
          <cell r="L740">
            <v>38005</v>
          </cell>
          <cell r="M740" t="str">
            <v>N.97</v>
          </cell>
        </row>
        <row r="741">
          <cell r="A741" t="str">
            <v>자연석</v>
          </cell>
          <cell r="B741" t="str">
            <v>30x50x40</v>
          </cell>
          <cell r="C741">
            <v>5.577</v>
          </cell>
          <cell r="D741" t="str">
            <v>TON</v>
          </cell>
          <cell r="E741">
            <v>70000</v>
          </cell>
          <cell r="F741">
            <v>390390</v>
          </cell>
          <cell r="G741">
            <v>70000</v>
          </cell>
          <cell r="H741">
            <v>390390</v>
          </cell>
          <cell r="I741">
            <v>0</v>
          </cell>
          <cell r="J741">
            <v>0</v>
          </cell>
          <cell r="K741">
            <v>0</v>
          </cell>
          <cell r="L741">
            <v>0</v>
          </cell>
        </row>
        <row r="742">
          <cell r="C742">
            <v>0</v>
          </cell>
          <cell r="E742">
            <v>0</v>
          </cell>
          <cell r="F742">
            <v>0</v>
          </cell>
          <cell r="G742">
            <v>0</v>
          </cell>
          <cell r="H742">
            <v>0</v>
          </cell>
          <cell r="I742">
            <v>0</v>
          </cell>
          <cell r="J742">
            <v>0</v>
          </cell>
          <cell r="K742">
            <v>0</v>
          </cell>
          <cell r="L742">
            <v>0</v>
          </cell>
        </row>
        <row r="743">
          <cell r="A743" t="str">
            <v>수로-1EDGE 계</v>
          </cell>
          <cell r="C743">
            <v>0</v>
          </cell>
          <cell r="E743">
            <v>0</v>
          </cell>
          <cell r="F743">
            <v>1729225</v>
          </cell>
          <cell r="G743">
            <v>0</v>
          </cell>
          <cell r="H743">
            <v>640316</v>
          </cell>
          <cell r="I743">
            <v>0</v>
          </cell>
          <cell r="J743">
            <v>1037299</v>
          </cell>
          <cell r="K743">
            <v>0</v>
          </cell>
          <cell r="L743">
            <v>51610</v>
          </cell>
        </row>
        <row r="744">
          <cell r="C744">
            <v>0</v>
          </cell>
          <cell r="E744">
            <v>0</v>
          </cell>
          <cell r="F744">
            <v>0</v>
          </cell>
          <cell r="G744">
            <v>0</v>
          </cell>
          <cell r="H744">
            <v>0</v>
          </cell>
          <cell r="I744">
            <v>0</v>
          </cell>
          <cell r="J744">
            <v>0</v>
          </cell>
          <cell r="K744">
            <v>0</v>
          </cell>
          <cell r="L744">
            <v>0</v>
          </cell>
        </row>
        <row r="745">
          <cell r="A745" t="str">
            <v>(5) 수로-1바닥</v>
          </cell>
          <cell r="B745" t="str">
            <v>(A=28.82㎡)</v>
          </cell>
          <cell r="C745">
            <v>0</v>
          </cell>
          <cell r="E745">
            <v>0</v>
          </cell>
          <cell r="F745">
            <v>0</v>
          </cell>
          <cell r="G745">
            <v>0</v>
          </cell>
          <cell r="H745">
            <v>0</v>
          </cell>
          <cell r="I745">
            <v>0</v>
          </cell>
          <cell r="J745">
            <v>0</v>
          </cell>
          <cell r="K745">
            <v>0</v>
          </cell>
          <cell r="L745">
            <v>0</v>
          </cell>
        </row>
        <row r="746">
          <cell r="A746" t="str">
            <v>터파기(토사)</v>
          </cell>
          <cell r="B746" t="str">
            <v>백호우0.7㎥</v>
          </cell>
          <cell r="C746">
            <v>23.056000000000001</v>
          </cell>
          <cell r="D746" t="str">
            <v>㎥</v>
          </cell>
          <cell r="E746">
            <v>696</v>
          </cell>
          <cell r="F746">
            <v>16046</v>
          </cell>
          <cell r="G746">
            <v>127</v>
          </cell>
          <cell r="H746">
            <v>2928</v>
          </cell>
          <cell r="I746">
            <v>359</v>
          </cell>
          <cell r="J746">
            <v>8277</v>
          </cell>
          <cell r="K746">
            <v>210</v>
          </cell>
          <cell r="L746">
            <v>4841</v>
          </cell>
          <cell r="M746" t="str">
            <v>#.3</v>
          </cell>
        </row>
        <row r="747">
          <cell r="A747" t="str">
            <v>잔토처리(토사)</v>
          </cell>
          <cell r="B747" t="str">
            <v>백호우0.7㎥</v>
          </cell>
          <cell r="C747">
            <v>23.056000000000001</v>
          </cell>
          <cell r="D747" t="str">
            <v>㎥</v>
          </cell>
          <cell r="E747">
            <v>696</v>
          </cell>
          <cell r="F747">
            <v>16046</v>
          </cell>
          <cell r="G747">
            <v>127</v>
          </cell>
          <cell r="H747">
            <v>2928</v>
          </cell>
          <cell r="I747">
            <v>359</v>
          </cell>
          <cell r="J747">
            <v>8277</v>
          </cell>
          <cell r="K747">
            <v>210</v>
          </cell>
          <cell r="L747">
            <v>4841</v>
          </cell>
          <cell r="M747" t="str">
            <v>#.5</v>
          </cell>
        </row>
        <row r="748">
          <cell r="A748" t="str">
            <v>잡석다짐(기계+인력)</v>
          </cell>
          <cell r="B748" t="str">
            <v>로라+인력</v>
          </cell>
          <cell r="C748">
            <v>5.9939999999999998</v>
          </cell>
          <cell r="D748" t="str">
            <v>㎥</v>
          </cell>
          <cell r="E748">
            <v>10469</v>
          </cell>
          <cell r="F748">
            <v>62749</v>
          </cell>
          <cell r="G748">
            <v>8354</v>
          </cell>
          <cell r="H748">
            <v>50073</v>
          </cell>
          <cell r="I748">
            <v>1509</v>
          </cell>
          <cell r="J748">
            <v>9044</v>
          </cell>
          <cell r="K748">
            <v>606</v>
          </cell>
          <cell r="L748">
            <v>3632</v>
          </cell>
          <cell r="M748" t="str">
            <v>N.73</v>
          </cell>
        </row>
        <row r="749">
          <cell r="A749" t="str">
            <v>레미콘</v>
          </cell>
          <cell r="B749" t="str">
            <v>관급(40x160x8)</v>
          </cell>
          <cell r="C749">
            <v>1.7629999999999999</v>
          </cell>
          <cell r="D749" t="str">
            <v>M3</v>
          </cell>
          <cell r="E749">
            <v>0</v>
          </cell>
          <cell r="F749">
            <v>0</v>
          </cell>
          <cell r="G749">
            <v>0</v>
          </cell>
          <cell r="H749">
            <v>0</v>
          </cell>
          <cell r="I749">
            <v>0</v>
          </cell>
          <cell r="J749">
            <v>0</v>
          </cell>
          <cell r="K749">
            <v>0</v>
          </cell>
          <cell r="L749">
            <v>0</v>
          </cell>
        </row>
        <row r="750">
          <cell r="A750" t="str">
            <v>레미콘</v>
          </cell>
          <cell r="B750" t="str">
            <v>관급(25x180x8)</v>
          </cell>
          <cell r="C750">
            <v>4.3659999999999997</v>
          </cell>
          <cell r="D750" t="str">
            <v>M3</v>
          </cell>
          <cell r="E750">
            <v>0</v>
          </cell>
          <cell r="F750">
            <v>0</v>
          </cell>
          <cell r="G750">
            <v>0</v>
          </cell>
          <cell r="H750">
            <v>0</v>
          </cell>
          <cell r="I750">
            <v>0</v>
          </cell>
          <cell r="J750">
            <v>0</v>
          </cell>
          <cell r="K750">
            <v>0</v>
          </cell>
          <cell r="L750">
            <v>0</v>
          </cell>
        </row>
        <row r="751">
          <cell r="A751" t="str">
            <v>레미콘타설(소형구조물)</v>
          </cell>
          <cell r="C751">
            <v>4.3230000000000004</v>
          </cell>
          <cell r="D751" t="str">
            <v>㎥</v>
          </cell>
          <cell r="E751">
            <v>33719</v>
          </cell>
          <cell r="F751">
            <v>145767</v>
          </cell>
          <cell r="G751">
            <v>0</v>
          </cell>
          <cell r="H751">
            <v>0</v>
          </cell>
          <cell r="I751">
            <v>33719</v>
          </cell>
          <cell r="J751">
            <v>145767</v>
          </cell>
          <cell r="K751">
            <v>0</v>
          </cell>
          <cell r="L751">
            <v>0</v>
          </cell>
          <cell r="M751" t="str">
            <v>N.82</v>
          </cell>
        </row>
        <row r="752">
          <cell r="A752" t="str">
            <v>이형철근</v>
          </cell>
          <cell r="B752" t="str">
            <v>관급, D13</v>
          </cell>
          <cell r="C752">
            <v>236.28899999999999</v>
          </cell>
          <cell r="D752" t="str">
            <v>KG</v>
          </cell>
          <cell r="E752">
            <v>0</v>
          </cell>
          <cell r="F752">
            <v>0</v>
          </cell>
          <cell r="G752">
            <v>0</v>
          </cell>
          <cell r="H752">
            <v>0</v>
          </cell>
          <cell r="I752">
            <v>0</v>
          </cell>
          <cell r="J752">
            <v>0</v>
          </cell>
          <cell r="K752">
            <v>0</v>
          </cell>
          <cell r="L752">
            <v>0</v>
          </cell>
        </row>
        <row r="753">
          <cell r="A753" t="str">
            <v>철근가공및조립</v>
          </cell>
          <cell r="B753" t="str">
            <v>간단</v>
          </cell>
          <cell r="C753">
            <v>0.22900000000000001</v>
          </cell>
          <cell r="D753" t="str">
            <v>TON</v>
          </cell>
          <cell r="E753">
            <v>257665</v>
          </cell>
          <cell r="F753">
            <v>59005</v>
          </cell>
          <cell r="G753">
            <v>2708</v>
          </cell>
          <cell r="H753">
            <v>620</v>
          </cell>
          <cell r="I753">
            <v>254957</v>
          </cell>
          <cell r="J753">
            <v>58385</v>
          </cell>
          <cell r="K753">
            <v>0</v>
          </cell>
          <cell r="L753">
            <v>0</v>
          </cell>
          <cell r="M753" t="str">
            <v>N.84</v>
          </cell>
        </row>
        <row r="754">
          <cell r="A754" t="str">
            <v>고재대</v>
          </cell>
          <cell r="B754" t="str">
            <v>철재</v>
          </cell>
          <cell r="C754">
            <v>6.8819999999999997</v>
          </cell>
          <cell r="D754" t="str">
            <v>KG</v>
          </cell>
          <cell r="E754">
            <v>-75</v>
          </cell>
          <cell r="F754">
            <v>-516</v>
          </cell>
          <cell r="G754">
            <v>-75</v>
          </cell>
          <cell r="H754">
            <v>-516</v>
          </cell>
          <cell r="I754">
            <v>0</v>
          </cell>
          <cell r="J754">
            <v>0</v>
          </cell>
          <cell r="K754">
            <v>0</v>
          </cell>
          <cell r="L754">
            <v>0</v>
          </cell>
        </row>
        <row r="755">
          <cell r="A755" t="str">
            <v>시멘트액체방수(2차)</v>
          </cell>
          <cell r="C755">
            <v>28.82</v>
          </cell>
          <cell r="D755" t="str">
            <v>㎡</v>
          </cell>
          <cell r="E755">
            <v>10922</v>
          </cell>
          <cell r="F755">
            <v>314771</v>
          </cell>
          <cell r="G755">
            <v>1990</v>
          </cell>
          <cell r="H755">
            <v>57351</v>
          </cell>
          <cell r="I755">
            <v>8932</v>
          </cell>
          <cell r="J755">
            <v>257420</v>
          </cell>
          <cell r="K755">
            <v>0</v>
          </cell>
          <cell r="L755">
            <v>0</v>
          </cell>
          <cell r="M755" t="str">
            <v>N.85</v>
          </cell>
        </row>
        <row r="756">
          <cell r="A756" t="str">
            <v>붙임몰탈</v>
          </cell>
          <cell r="B756" t="str">
            <v>인력,1:3</v>
          </cell>
          <cell r="C756">
            <v>0.86399999999999999</v>
          </cell>
          <cell r="D756" t="str">
            <v>㎥</v>
          </cell>
          <cell r="E756">
            <v>57561</v>
          </cell>
          <cell r="F756">
            <v>49731</v>
          </cell>
          <cell r="G756">
            <v>12100</v>
          </cell>
          <cell r="H756">
            <v>10454</v>
          </cell>
          <cell r="I756">
            <v>40922</v>
          </cell>
          <cell r="J756">
            <v>35356</v>
          </cell>
          <cell r="K756">
            <v>4539</v>
          </cell>
          <cell r="L756">
            <v>3921</v>
          </cell>
          <cell r="M756" t="str">
            <v>N.86</v>
          </cell>
        </row>
        <row r="757">
          <cell r="A757" t="str">
            <v>흑자갈</v>
          </cell>
          <cell r="B757" t="str">
            <v>￠20~60</v>
          </cell>
          <cell r="C757">
            <v>2.5459999999999998</v>
          </cell>
          <cell r="D757" t="str">
            <v>TON</v>
          </cell>
          <cell r="E757">
            <v>430000</v>
          </cell>
          <cell r="F757">
            <v>1094780</v>
          </cell>
          <cell r="G757">
            <v>430000</v>
          </cell>
          <cell r="H757">
            <v>1094780</v>
          </cell>
          <cell r="I757">
            <v>0</v>
          </cell>
          <cell r="J757">
            <v>0</v>
          </cell>
          <cell r="K757">
            <v>0</v>
          </cell>
          <cell r="L757">
            <v>0</v>
          </cell>
        </row>
        <row r="758">
          <cell r="A758" t="str">
            <v>자갈 깔기</v>
          </cell>
          <cell r="B758" t="str">
            <v>D30-50</v>
          </cell>
          <cell r="C758">
            <v>28.82</v>
          </cell>
          <cell r="D758" t="str">
            <v>㎡</v>
          </cell>
          <cell r="E758">
            <v>9611</v>
          </cell>
          <cell r="F758">
            <v>276989</v>
          </cell>
          <cell r="G758">
            <v>0</v>
          </cell>
          <cell r="H758">
            <v>0</v>
          </cell>
          <cell r="I758">
            <v>9611</v>
          </cell>
          <cell r="J758">
            <v>276989</v>
          </cell>
          <cell r="K758">
            <v>0</v>
          </cell>
          <cell r="L758">
            <v>0</v>
          </cell>
          <cell r="M758" t="str">
            <v>N.96</v>
          </cell>
        </row>
        <row r="759">
          <cell r="C759">
            <v>0</v>
          </cell>
          <cell r="E759">
            <v>0</v>
          </cell>
          <cell r="F759">
            <v>0</v>
          </cell>
          <cell r="G759">
            <v>0</v>
          </cell>
          <cell r="H759">
            <v>0</v>
          </cell>
          <cell r="I759">
            <v>0</v>
          </cell>
          <cell r="J759">
            <v>0</v>
          </cell>
          <cell r="K759">
            <v>0</v>
          </cell>
          <cell r="L759">
            <v>0</v>
          </cell>
        </row>
        <row r="760">
          <cell r="A760" t="str">
            <v>수로-1바닥 계</v>
          </cell>
          <cell r="C760">
            <v>0</v>
          </cell>
          <cell r="E760">
            <v>0</v>
          </cell>
          <cell r="F760">
            <v>2035368</v>
          </cell>
          <cell r="G760">
            <v>0</v>
          </cell>
          <cell r="H760">
            <v>1218618</v>
          </cell>
          <cell r="I760">
            <v>0</v>
          </cell>
          <cell r="J760">
            <v>799515</v>
          </cell>
          <cell r="K760">
            <v>0</v>
          </cell>
          <cell r="L760">
            <v>17235</v>
          </cell>
        </row>
        <row r="761">
          <cell r="C761">
            <v>0</v>
          </cell>
          <cell r="E761">
            <v>0</v>
          </cell>
          <cell r="F761">
            <v>0</v>
          </cell>
          <cell r="G761">
            <v>0</v>
          </cell>
          <cell r="H761">
            <v>0</v>
          </cell>
          <cell r="I761">
            <v>0</v>
          </cell>
          <cell r="J761">
            <v>0</v>
          </cell>
          <cell r="K761">
            <v>0</v>
          </cell>
          <cell r="L761">
            <v>0</v>
          </cell>
        </row>
        <row r="762">
          <cell r="A762" t="str">
            <v>(6) 수로-2EDGE</v>
          </cell>
          <cell r="C762">
            <v>0</v>
          </cell>
          <cell r="E762">
            <v>0</v>
          </cell>
          <cell r="F762">
            <v>0</v>
          </cell>
          <cell r="G762">
            <v>0</v>
          </cell>
          <cell r="H762">
            <v>0</v>
          </cell>
          <cell r="I762">
            <v>0</v>
          </cell>
          <cell r="J762">
            <v>0</v>
          </cell>
          <cell r="K762">
            <v>0</v>
          </cell>
          <cell r="L762">
            <v>0</v>
          </cell>
        </row>
        <row r="763">
          <cell r="A763" t="str">
            <v>터파기(토사)</v>
          </cell>
          <cell r="B763" t="str">
            <v>백호우0.7㎥</v>
          </cell>
          <cell r="C763">
            <v>11.994999999999999</v>
          </cell>
          <cell r="D763" t="str">
            <v>㎥</v>
          </cell>
          <cell r="E763">
            <v>696</v>
          </cell>
          <cell r="F763">
            <v>8347</v>
          </cell>
          <cell r="G763">
            <v>127</v>
          </cell>
          <cell r="H763">
            <v>1523</v>
          </cell>
          <cell r="I763">
            <v>359</v>
          </cell>
          <cell r="J763">
            <v>4306</v>
          </cell>
          <cell r="K763">
            <v>210</v>
          </cell>
          <cell r="L763">
            <v>2518</v>
          </cell>
          <cell r="M763" t="str">
            <v>#.3</v>
          </cell>
        </row>
        <row r="764">
          <cell r="A764" t="str">
            <v>잔토처리(토사)</v>
          </cell>
          <cell r="B764" t="str">
            <v>백호우0.7㎥</v>
          </cell>
          <cell r="C764">
            <v>11.994999999999999</v>
          </cell>
          <cell r="D764" t="str">
            <v>㎥</v>
          </cell>
          <cell r="E764">
            <v>696</v>
          </cell>
          <cell r="F764">
            <v>8347</v>
          </cell>
          <cell r="G764">
            <v>127</v>
          </cell>
          <cell r="H764">
            <v>1523</v>
          </cell>
          <cell r="I764">
            <v>359</v>
          </cell>
          <cell r="J764">
            <v>4306</v>
          </cell>
          <cell r="K764">
            <v>210</v>
          </cell>
          <cell r="L764">
            <v>2518</v>
          </cell>
          <cell r="M764" t="str">
            <v>#.5</v>
          </cell>
        </row>
        <row r="765">
          <cell r="A765" t="str">
            <v>잡석다짐(기계+인력)</v>
          </cell>
          <cell r="B765" t="str">
            <v>로라+인력</v>
          </cell>
          <cell r="C765">
            <v>1.772</v>
          </cell>
          <cell r="D765" t="str">
            <v>㎥</v>
          </cell>
          <cell r="E765">
            <v>10469</v>
          </cell>
          <cell r="F765">
            <v>18549</v>
          </cell>
          <cell r="G765">
            <v>8354</v>
          </cell>
          <cell r="H765">
            <v>14803</v>
          </cell>
          <cell r="I765">
            <v>1509</v>
          </cell>
          <cell r="J765">
            <v>2673</v>
          </cell>
          <cell r="K765">
            <v>606</v>
          </cell>
          <cell r="L765">
            <v>1073</v>
          </cell>
          <cell r="M765" t="str">
            <v>N.73</v>
          </cell>
        </row>
        <row r="766">
          <cell r="A766" t="str">
            <v>레미콘</v>
          </cell>
          <cell r="B766" t="str">
            <v>관급(40x160x8)</v>
          </cell>
          <cell r="C766">
            <v>0.52100000000000002</v>
          </cell>
          <cell r="D766" t="str">
            <v>M3</v>
          </cell>
          <cell r="E766">
            <v>0</v>
          </cell>
          <cell r="F766">
            <v>0</v>
          </cell>
          <cell r="G766">
            <v>0</v>
          </cell>
          <cell r="H766">
            <v>0</v>
          </cell>
          <cell r="I766">
            <v>0</v>
          </cell>
          <cell r="J766">
            <v>0</v>
          </cell>
          <cell r="K766">
            <v>0</v>
          </cell>
          <cell r="L766">
            <v>0</v>
          </cell>
        </row>
        <row r="767">
          <cell r="A767" t="str">
            <v>레미콘</v>
          </cell>
          <cell r="B767" t="str">
            <v>관급(25x180x8)</v>
          </cell>
          <cell r="C767">
            <v>1.9750000000000001</v>
          </cell>
          <cell r="D767" t="str">
            <v>M3</v>
          </cell>
          <cell r="E767">
            <v>0</v>
          </cell>
          <cell r="F767">
            <v>0</v>
          </cell>
          <cell r="G767">
            <v>0</v>
          </cell>
          <cell r="H767">
            <v>0</v>
          </cell>
          <cell r="I767">
            <v>0</v>
          </cell>
          <cell r="J767">
            <v>0</v>
          </cell>
          <cell r="K767">
            <v>0</v>
          </cell>
          <cell r="L767">
            <v>0</v>
          </cell>
        </row>
        <row r="768">
          <cell r="A768" t="str">
            <v>레미콘타설(소형구조물)</v>
          </cell>
          <cell r="C768">
            <v>1.956</v>
          </cell>
          <cell r="D768" t="str">
            <v>㎥</v>
          </cell>
          <cell r="E768">
            <v>33719</v>
          </cell>
          <cell r="F768">
            <v>65954</v>
          </cell>
          <cell r="G768">
            <v>0</v>
          </cell>
          <cell r="H768">
            <v>0</v>
          </cell>
          <cell r="I768">
            <v>33719</v>
          </cell>
          <cell r="J768">
            <v>65954</v>
          </cell>
          <cell r="K768">
            <v>0</v>
          </cell>
          <cell r="L768">
            <v>0</v>
          </cell>
          <cell r="M768" t="str">
            <v>N.82</v>
          </cell>
        </row>
        <row r="769">
          <cell r="A769" t="str">
            <v>거푸집 (합판)</v>
          </cell>
          <cell r="B769" t="str">
            <v>6회</v>
          </cell>
          <cell r="C769">
            <v>22.42</v>
          </cell>
          <cell r="D769" t="str">
            <v>㎡</v>
          </cell>
          <cell r="E769">
            <v>13825</v>
          </cell>
          <cell r="F769">
            <v>309955</v>
          </cell>
          <cell r="G769">
            <v>4430</v>
          </cell>
          <cell r="H769">
            <v>99320</v>
          </cell>
          <cell r="I769">
            <v>9395</v>
          </cell>
          <cell r="J769">
            <v>210635</v>
          </cell>
          <cell r="K769">
            <v>0</v>
          </cell>
          <cell r="L769">
            <v>0</v>
          </cell>
          <cell r="M769" t="str">
            <v>N.80</v>
          </cell>
        </row>
        <row r="770">
          <cell r="A770" t="str">
            <v>이형철근</v>
          </cell>
          <cell r="B770" t="str">
            <v>관급, D13</v>
          </cell>
          <cell r="C770">
            <v>106.911</v>
          </cell>
          <cell r="D770" t="str">
            <v>KG</v>
          </cell>
          <cell r="E770">
            <v>0</v>
          </cell>
          <cell r="F770">
            <v>0</v>
          </cell>
          <cell r="G770">
            <v>0</v>
          </cell>
          <cell r="H770">
            <v>0</v>
          </cell>
          <cell r="I770">
            <v>0</v>
          </cell>
          <cell r="J770">
            <v>0</v>
          </cell>
          <cell r="K770">
            <v>0</v>
          </cell>
          <cell r="L770">
            <v>0</v>
          </cell>
        </row>
        <row r="771">
          <cell r="A771" t="str">
            <v>철근가공및조립</v>
          </cell>
          <cell r="B771" t="str">
            <v>간단</v>
          </cell>
          <cell r="C771">
            <v>0.10299999999999999</v>
          </cell>
          <cell r="D771" t="str">
            <v>TON</v>
          </cell>
          <cell r="E771">
            <v>257665</v>
          </cell>
          <cell r="F771">
            <v>26538</v>
          </cell>
          <cell r="G771">
            <v>2708</v>
          </cell>
          <cell r="H771">
            <v>278</v>
          </cell>
          <cell r="I771">
            <v>254957</v>
          </cell>
          <cell r="J771">
            <v>26260</v>
          </cell>
          <cell r="K771">
            <v>0</v>
          </cell>
          <cell r="L771">
            <v>0</v>
          </cell>
          <cell r="M771" t="str">
            <v>N.84</v>
          </cell>
        </row>
        <row r="772">
          <cell r="A772" t="str">
            <v>고재대</v>
          </cell>
          <cell r="B772" t="str">
            <v>철재</v>
          </cell>
          <cell r="C772">
            <v>3.113</v>
          </cell>
          <cell r="D772" t="str">
            <v>KG</v>
          </cell>
          <cell r="E772">
            <v>-75</v>
          </cell>
          <cell r="F772">
            <v>-233</v>
          </cell>
          <cell r="G772">
            <v>-75</v>
          </cell>
          <cell r="H772">
            <v>-233</v>
          </cell>
          <cell r="I772">
            <v>0</v>
          </cell>
          <cell r="J772">
            <v>0</v>
          </cell>
          <cell r="K772">
            <v>0</v>
          </cell>
          <cell r="L772">
            <v>0</v>
          </cell>
        </row>
        <row r="773">
          <cell r="A773" t="str">
            <v>시멘트액체방수(2차)</v>
          </cell>
          <cell r="C773">
            <v>9.3800000000000008</v>
          </cell>
          <cell r="D773" t="str">
            <v>㎡</v>
          </cell>
          <cell r="E773">
            <v>10922</v>
          </cell>
          <cell r="F773">
            <v>102448</v>
          </cell>
          <cell r="G773">
            <v>1990</v>
          </cell>
          <cell r="H773">
            <v>18666</v>
          </cell>
          <cell r="I773">
            <v>8932</v>
          </cell>
          <cell r="J773">
            <v>83782</v>
          </cell>
          <cell r="K773">
            <v>0</v>
          </cell>
          <cell r="L773">
            <v>0</v>
          </cell>
          <cell r="M773" t="str">
            <v>N.85</v>
          </cell>
        </row>
        <row r="774">
          <cell r="A774" t="str">
            <v>붙임몰탈</v>
          </cell>
          <cell r="B774" t="str">
            <v>인력,1:3</v>
          </cell>
          <cell r="C774">
            <v>0.42699999999999999</v>
          </cell>
          <cell r="D774" t="str">
            <v>㎥</v>
          </cell>
          <cell r="E774">
            <v>57561</v>
          </cell>
          <cell r="F774">
            <v>24577</v>
          </cell>
          <cell r="G774">
            <v>12100</v>
          </cell>
          <cell r="H774">
            <v>5166</v>
          </cell>
          <cell r="I774">
            <v>40922</v>
          </cell>
          <cell r="J774">
            <v>17473</v>
          </cell>
          <cell r="K774">
            <v>4539</v>
          </cell>
          <cell r="L774">
            <v>1938</v>
          </cell>
          <cell r="M774" t="str">
            <v>N.86</v>
          </cell>
        </row>
        <row r="775">
          <cell r="A775" t="str">
            <v>자연자갈(광주)</v>
          </cell>
          <cell r="B775" t="str">
            <v>#467 40-5mm (시내도착도)</v>
          </cell>
          <cell r="C775">
            <v>0.76</v>
          </cell>
          <cell r="D775" t="str">
            <v>M3</v>
          </cell>
          <cell r="E775">
            <v>7500</v>
          </cell>
          <cell r="F775">
            <v>5700</v>
          </cell>
          <cell r="G775">
            <v>7500</v>
          </cell>
          <cell r="H775">
            <v>5700</v>
          </cell>
          <cell r="I775">
            <v>0</v>
          </cell>
          <cell r="J775">
            <v>0</v>
          </cell>
          <cell r="K775">
            <v>0</v>
          </cell>
          <cell r="L775">
            <v>0</v>
          </cell>
        </row>
        <row r="776">
          <cell r="A776" t="str">
            <v>자갈부설(D40)</v>
          </cell>
          <cell r="C776">
            <v>0.73</v>
          </cell>
          <cell r="D776" t="str">
            <v>㎥</v>
          </cell>
          <cell r="E776">
            <v>5319</v>
          </cell>
          <cell r="F776">
            <v>3882</v>
          </cell>
          <cell r="G776">
            <v>0</v>
          </cell>
          <cell r="H776">
            <v>0</v>
          </cell>
          <cell r="I776">
            <v>5319</v>
          </cell>
          <cell r="J776">
            <v>3882</v>
          </cell>
          <cell r="K776">
            <v>0</v>
          </cell>
          <cell r="L776">
            <v>0</v>
          </cell>
          <cell r="M776" t="str">
            <v>N.77</v>
          </cell>
        </row>
        <row r="777">
          <cell r="A777" t="str">
            <v>자연석쌓기</v>
          </cell>
          <cell r="B777" t="str">
            <v>30x50x40</v>
          </cell>
          <cell r="C777">
            <v>2.8889999999999998</v>
          </cell>
          <cell r="D777" t="str">
            <v>TON</v>
          </cell>
          <cell r="E777">
            <v>103857</v>
          </cell>
          <cell r="F777">
            <v>300041</v>
          </cell>
          <cell r="G777">
            <v>4109</v>
          </cell>
          <cell r="H777">
            <v>11870</v>
          </cell>
          <cell r="I777">
            <v>90889</v>
          </cell>
          <cell r="J777">
            <v>262578</v>
          </cell>
          <cell r="K777">
            <v>8859</v>
          </cell>
          <cell r="L777">
            <v>25593</v>
          </cell>
          <cell r="M777" t="str">
            <v>N.97</v>
          </cell>
        </row>
        <row r="778">
          <cell r="A778" t="str">
            <v>자연석</v>
          </cell>
          <cell r="B778" t="str">
            <v>30x50x40</v>
          </cell>
          <cell r="C778">
            <v>3.7549999999999999</v>
          </cell>
          <cell r="D778" t="str">
            <v>TON</v>
          </cell>
          <cell r="E778">
            <v>70000</v>
          </cell>
          <cell r="F778">
            <v>262850</v>
          </cell>
          <cell r="G778">
            <v>70000</v>
          </cell>
          <cell r="H778">
            <v>262850</v>
          </cell>
          <cell r="I778">
            <v>0</v>
          </cell>
          <cell r="J778">
            <v>0</v>
          </cell>
          <cell r="K778">
            <v>0</v>
          </cell>
          <cell r="L778">
            <v>0</v>
          </cell>
        </row>
        <row r="779">
          <cell r="C779">
            <v>0</v>
          </cell>
          <cell r="E779">
            <v>0</v>
          </cell>
          <cell r="F779">
            <v>0</v>
          </cell>
          <cell r="G779">
            <v>0</v>
          </cell>
          <cell r="H779">
            <v>0</v>
          </cell>
          <cell r="I779">
            <v>0</v>
          </cell>
          <cell r="J779">
            <v>0</v>
          </cell>
          <cell r="K779">
            <v>0</v>
          </cell>
          <cell r="L779">
            <v>0</v>
          </cell>
        </row>
        <row r="780">
          <cell r="A780" t="str">
            <v>수로-2EDGE 계</v>
          </cell>
          <cell r="C780">
            <v>0</v>
          </cell>
          <cell r="E780">
            <v>0</v>
          </cell>
          <cell r="F780">
            <v>1136955</v>
          </cell>
          <cell r="G780">
            <v>0</v>
          </cell>
          <cell r="H780">
            <v>421466</v>
          </cell>
          <cell r="I780">
            <v>0</v>
          </cell>
          <cell r="J780">
            <v>681849</v>
          </cell>
          <cell r="K780">
            <v>0</v>
          </cell>
          <cell r="L780">
            <v>33640</v>
          </cell>
        </row>
        <row r="781">
          <cell r="C781">
            <v>0</v>
          </cell>
          <cell r="E781">
            <v>0</v>
          </cell>
          <cell r="F781">
            <v>0</v>
          </cell>
          <cell r="G781">
            <v>0</v>
          </cell>
          <cell r="H781">
            <v>0</v>
          </cell>
          <cell r="I781">
            <v>0</v>
          </cell>
          <cell r="J781">
            <v>0</v>
          </cell>
          <cell r="K781">
            <v>0</v>
          </cell>
          <cell r="L781">
            <v>0</v>
          </cell>
        </row>
        <row r="782">
          <cell r="A782" t="str">
            <v>(7) 수로-2바닥</v>
          </cell>
          <cell r="C782">
            <v>0</v>
          </cell>
          <cell r="E782">
            <v>0</v>
          </cell>
          <cell r="F782">
            <v>0</v>
          </cell>
          <cell r="G782">
            <v>0</v>
          </cell>
          <cell r="H782">
            <v>0</v>
          </cell>
          <cell r="I782">
            <v>0</v>
          </cell>
          <cell r="J782">
            <v>0</v>
          </cell>
          <cell r="K782">
            <v>0</v>
          </cell>
          <cell r="L782">
            <v>0</v>
          </cell>
        </row>
        <row r="783">
          <cell r="A783" t="str">
            <v>터파기(토사)</v>
          </cell>
          <cell r="B783" t="str">
            <v>백호우0.7㎥</v>
          </cell>
          <cell r="C783">
            <v>14.695</v>
          </cell>
          <cell r="D783" t="str">
            <v>㎥</v>
          </cell>
          <cell r="E783">
            <v>696</v>
          </cell>
          <cell r="F783">
            <v>10226</v>
          </cell>
          <cell r="G783">
            <v>127</v>
          </cell>
          <cell r="H783">
            <v>1866</v>
          </cell>
          <cell r="I783">
            <v>359</v>
          </cell>
          <cell r="J783">
            <v>5275</v>
          </cell>
          <cell r="K783">
            <v>210</v>
          </cell>
          <cell r="L783">
            <v>3085</v>
          </cell>
          <cell r="M783" t="str">
            <v>#.3</v>
          </cell>
        </row>
        <row r="784">
          <cell r="A784" t="str">
            <v>잔토처리(토사)</v>
          </cell>
          <cell r="B784" t="str">
            <v>백호우0.7㎥</v>
          </cell>
          <cell r="C784">
            <v>14.695</v>
          </cell>
          <cell r="D784" t="str">
            <v>㎥</v>
          </cell>
          <cell r="E784">
            <v>696</v>
          </cell>
          <cell r="F784">
            <v>10226</v>
          </cell>
          <cell r="G784">
            <v>127</v>
          </cell>
          <cell r="H784">
            <v>1866</v>
          </cell>
          <cell r="I784">
            <v>359</v>
          </cell>
          <cell r="J784">
            <v>5275</v>
          </cell>
          <cell r="K784">
            <v>210</v>
          </cell>
          <cell r="L784">
            <v>3085</v>
          </cell>
          <cell r="M784" t="str">
            <v>#.5</v>
          </cell>
        </row>
        <row r="785">
          <cell r="A785" t="str">
            <v>잡석다짐(기계+인력)</v>
          </cell>
          <cell r="B785" t="str">
            <v>로라+인력</v>
          </cell>
          <cell r="C785">
            <v>3.415</v>
          </cell>
          <cell r="D785" t="str">
            <v>㎥</v>
          </cell>
          <cell r="E785">
            <v>10469</v>
          </cell>
          <cell r="F785">
            <v>35750</v>
          </cell>
          <cell r="G785">
            <v>8354</v>
          </cell>
          <cell r="H785">
            <v>28528</v>
          </cell>
          <cell r="I785">
            <v>1509</v>
          </cell>
          <cell r="J785">
            <v>5153</v>
          </cell>
          <cell r="K785">
            <v>606</v>
          </cell>
          <cell r="L785">
            <v>2069</v>
          </cell>
          <cell r="M785" t="str">
            <v>N.73</v>
          </cell>
        </row>
        <row r="786">
          <cell r="A786" t="str">
            <v>레미콘</v>
          </cell>
          <cell r="B786" t="str">
            <v>관급(40x160x8)</v>
          </cell>
          <cell r="C786">
            <v>1.004</v>
          </cell>
          <cell r="D786" t="str">
            <v>M3</v>
          </cell>
          <cell r="E786">
            <v>0</v>
          </cell>
          <cell r="F786">
            <v>0</v>
          </cell>
          <cell r="G786">
            <v>0</v>
          </cell>
          <cell r="H786">
            <v>0</v>
          </cell>
          <cell r="I786">
            <v>0</v>
          </cell>
          <cell r="J786">
            <v>0</v>
          </cell>
          <cell r="K786">
            <v>0</v>
          </cell>
          <cell r="L786">
            <v>0</v>
          </cell>
        </row>
        <row r="787">
          <cell r="A787" t="str">
            <v>레미콘</v>
          </cell>
          <cell r="B787" t="str">
            <v>관급(25x180x8)</v>
          </cell>
          <cell r="C787">
            <v>2.4870000000000001</v>
          </cell>
          <cell r="D787" t="str">
            <v>M3</v>
          </cell>
          <cell r="E787">
            <v>0</v>
          </cell>
          <cell r="F787">
            <v>0</v>
          </cell>
          <cell r="G787">
            <v>0</v>
          </cell>
          <cell r="H787">
            <v>0</v>
          </cell>
          <cell r="I787">
            <v>0</v>
          </cell>
          <cell r="J787">
            <v>0</v>
          </cell>
          <cell r="K787">
            <v>0</v>
          </cell>
          <cell r="L787">
            <v>0</v>
          </cell>
        </row>
        <row r="788">
          <cell r="A788" t="str">
            <v>레미콘타설(소형구조물)</v>
          </cell>
          <cell r="C788">
            <v>2.4630000000000001</v>
          </cell>
          <cell r="D788" t="str">
            <v>㎥</v>
          </cell>
          <cell r="E788">
            <v>33719</v>
          </cell>
          <cell r="F788">
            <v>83049</v>
          </cell>
          <cell r="G788">
            <v>0</v>
          </cell>
          <cell r="H788">
            <v>0</v>
          </cell>
          <cell r="I788">
            <v>33719</v>
          </cell>
          <cell r="J788">
            <v>83049</v>
          </cell>
          <cell r="K788">
            <v>0</v>
          </cell>
          <cell r="L788">
            <v>0</v>
          </cell>
          <cell r="M788" t="str">
            <v>N.82</v>
          </cell>
        </row>
        <row r="789">
          <cell r="A789" t="str">
            <v>이형철근</v>
          </cell>
          <cell r="B789" t="str">
            <v>관급, D13</v>
          </cell>
          <cell r="C789">
            <v>134.624</v>
          </cell>
          <cell r="D789" t="str">
            <v>KG</v>
          </cell>
          <cell r="E789">
            <v>0</v>
          </cell>
          <cell r="F789">
            <v>0</v>
          </cell>
          <cell r="G789">
            <v>0</v>
          </cell>
          <cell r="H789">
            <v>0</v>
          </cell>
          <cell r="I789">
            <v>0</v>
          </cell>
          <cell r="J789">
            <v>0</v>
          </cell>
          <cell r="K789">
            <v>0</v>
          </cell>
          <cell r="L789">
            <v>0</v>
          </cell>
        </row>
        <row r="790">
          <cell r="A790" t="str">
            <v>철근가공및조립</v>
          </cell>
          <cell r="B790" t="str">
            <v>간단</v>
          </cell>
          <cell r="C790">
            <v>0.13</v>
          </cell>
          <cell r="D790" t="str">
            <v>TON</v>
          </cell>
          <cell r="E790">
            <v>257665</v>
          </cell>
          <cell r="F790">
            <v>33496</v>
          </cell>
          <cell r="G790">
            <v>2708</v>
          </cell>
          <cell r="H790">
            <v>352</v>
          </cell>
          <cell r="I790">
            <v>254957</v>
          </cell>
          <cell r="J790">
            <v>33144</v>
          </cell>
          <cell r="K790">
            <v>0</v>
          </cell>
          <cell r="L790">
            <v>0</v>
          </cell>
          <cell r="M790" t="str">
            <v>N.84</v>
          </cell>
        </row>
        <row r="791">
          <cell r="A791" t="str">
            <v>고재대</v>
          </cell>
          <cell r="B791" t="str">
            <v>철재</v>
          </cell>
          <cell r="C791">
            <v>3.9209999999999998</v>
          </cell>
          <cell r="D791" t="str">
            <v>KG</v>
          </cell>
          <cell r="E791">
            <v>-75</v>
          </cell>
          <cell r="F791">
            <v>-294</v>
          </cell>
          <cell r="G791">
            <v>-75</v>
          </cell>
          <cell r="H791">
            <v>-294</v>
          </cell>
          <cell r="I791">
            <v>0</v>
          </cell>
          <cell r="J791">
            <v>0</v>
          </cell>
          <cell r="K791">
            <v>0</v>
          </cell>
          <cell r="L791">
            <v>0</v>
          </cell>
        </row>
        <row r="792">
          <cell r="A792" t="str">
            <v>시멘트액체방수(2차)</v>
          </cell>
          <cell r="C792">
            <v>16.420000000000002</v>
          </cell>
          <cell r="D792" t="str">
            <v>㎡</v>
          </cell>
          <cell r="E792">
            <v>10922</v>
          </cell>
          <cell r="F792">
            <v>179338</v>
          </cell>
          <cell r="G792">
            <v>1990</v>
          </cell>
          <cell r="H792">
            <v>32675</v>
          </cell>
          <cell r="I792">
            <v>8932</v>
          </cell>
          <cell r="J792">
            <v>146663</v>
          </cell>
          <cell r="K792">
            <v>0</v>
          </cell>
          <cell r="L792">
            <v>0</v>
          </cell>
          <cell r="M792" t="str">
            <v>N.85</v>
          </cell>
        </row>
        <row r="793">
          <cell r="A793" t="str">
            <v>붙임몰탈</v>
          </cell>
          <cell r="B793" t="str">
            <v>인력,1:3</v>
          </cell>
          <cell r="C793">
            <v>0.49199999999999999</v>
          </cell>
          <cell r="D793" t="str">
            <v>㎥</v>
          </cell>
          <cell r="E793">
            <v>57561</v>
          </cell>
          <cell r="F793">
            <v>28319</v>
          </cell>
          <cell r="G793">
            <v>12100</v>
          </cell>
          <cell r="H793">
            <v>5953</v>
          </cell>
          <cell r="I793">
            <v>40922</v>
          </cell>
          <cell r="J793">
            <v>20133</v>
          </cell>
          <cell r="K793">
            <v>4539</v>
          </cell>
          <cell r="L793">
            <v>2233</v>
          </cell>
          <cell r="M793" t="str">
            <v>N.86</v>
          </cell>
        </row>
        <row r="794">
          <cell r="A794" t="str">
            <v>자연자갈(광주)</v>
          </cell>
          <cell r="B794" t="str">
            <v>#467 40-5mm (시내도착도)</v>
          </cell>
          <cell r="C794">
            <v>0.85299999999999998</v>
          </cell>
          <cell r="D794" t="str">
            <v>M3</v>
          </cell>
          <cell r="E794">
            <v>7500</v>
          </cell>
          <cell r="F794">
            <v>6397</v>
          </cell>
          <cell r="G794">
            <v>7500</v>
          </cell>
          <cell r="H794">
            <v>6397</v>
          </cell>
          <cell r="I794">
            <v>0</v>
          </cell>
          <cell r="J794">
            <v>0</v>
          </cell>
          <cell r="K794">
            <v>0</v>
          </cell>
          <cell r="L794">
            <v>0</v>
          </cell>
        </row>
        <row r="795">
          <cell r="A795" t="str">
            <v>자갈부설(D40)</v>
          </cell>
          <cell r="C795">
            <v>0.85299999999999998</v>
          </cell>
          <cell r="D795" t="str">
            <v>㎥</v>
          </cell>
          <cell r="E795">
            <v>5319</v>
          </cell>
          <cell r="F795">
            <v>4537</v>
          </cell>
          <cell r="G795">
            <v>0</v>
          </cell>
          <cell r="H795">
            <v>0</v>
          </cell>
          <cell r="I795">
            <v>5319</v>
          </cell>
          <cell r="J795">
            <v>4537</v>
          </cell>
          <cell r="K795">
            <v>0</v>
          </cell>
          <cell r="L795">
            <v>0</v>
          </cell>
          <cell r="M795" t="str">
            <v>N.77</v>
          </cell>
        </row>
        <row r="796">
          <cell r="C796">
            <v>0</v>
          </cell>
          <cell r="E796">
            <v>0</v>
          </cell>
          <cell r="F796">
            <v>0</v>
          </cell>
          <cell r="G796">
            <v>0</v>
          </cell>
          <cell r="H796">
            <v>0</v>
          </cell>
          <cell r="I796">
            <v>0</v>
          </cell>
          <cell r="J796">
            <v>0</v>
          </cell>
          <cell r="K796">
            <v>0</v>
          </cell>
          <cell r="L796">
            <v>0</v>
          </cell>
        </row>
        <row r="797">
          <cell r="A797" t="str">
            <v>수로-2바닥 계</v>
          </cell>
          <cell r="C797">
            <v>0</v>
          </cell>
          <cell r="E797">
            <v>0</v>
          </cell>
          <cell r="F797">
            <v>391044</v>
          </cell>
          <cell r="G797">
            <v>0</v>
          </cell>
          <cell r="H797">
            <v>77343</v>
          </cell>
          <cell r="I797">
            <v>0</v>
          </cell>
          <cell r="J797">
            <v>303229</v>
          </cell>
          <cell r="K797">
            <v>0</v>
          </cell>
          <cell r="L797">
            <v>10472</v>
          </cell>
        </row>
        <row r="798">
          <cell r="C798">
            <v>0</v>
          </cell>
          <cell r="E798">
            <v>0</v>
          </cell>
          <cell r="F798">
            <v>0</v>
          </cell>
          <cell r="G798">
            <v>0</v>
          </cell>
          <cell r="H798">
            <v>0</v>
          </cell>
          <cell r="I798">
            <v>0</v>
          </cell>
          <cell r="J798">
            <v>0</v>
          </cell>
          <cell r="K798">
            <v>0</v>
          </cell>
          <cell r="L798">
            <v>0</v>
          </cell>
        </row>
        <row r="799">
          <cell r="A799" t="str">
            <v>(8) 옹벽</v>
          </cell>
          <cell r="B799" t="str">
            <v>(H=1.510M,H=1.57M)</v>
          </cell>
          <cell r="C799">
            <v>0</v>
          </cell>
          <cell r="E799">
            <v>0</v>
          </cell>
          <cell r="F799">
            <v>0</v>
          </cell>
          <cell r="G799">
            <v>0</v>
          </cell>
          <cell r="H799">
            <v>0</v>
          </cell>
          <cell r="I799">
            <v>0</v>
          </cell>
          <cell r="J799">
            <v>0</v>
          </cell>
          <cell r="K799">
            <v>0</v>
          </cell>
          <cell r="L799">
            <v>0</v>
          </cell>
        </row>
        <row r="800">
          <cell r="A800" t="str">
            <v>터파기(토사)</v>
          </cell>
          <cell r="B800" t="str">
            <v>백호우0.7㎥</v>
          </cell>
          <cell r="C800">
            <v>8.0079999999999991</v>
          </cell>
          <cell r="D800" t="str">
            <v>㎥</v>
          </cell>
          <cell r="E800">
            <v>696</v>
          </cell>
          <cell r="F800">
            <v>5572</v>
          </cell>
          <cell r="G800">
            <v>127</v>
          </cell>
          <cell r="H800">
            <v>1017</v>
          </cell>
          <cell r="I800">
            <v>359</v>
          </cell>
          <cell r="J800">
            <v>2874</v>
          </cell>
          <cell r="K800">
            <v>210</v>
          </cell>
          <cell r="L800">
            <v>1681</v>
          </cell>
          <cell r="M800" t="str">
            <v>#.3</v>
          </cell>
        </row>
        <row r="801">
          <cell r="A801" t="str">
            <v>잔토처리(토사)</v>
          </cell>
          <cell r="B801" t="str">
            <v>백호우0.7㎥</v>
          </cell>
          <cell r="C801">
            <v>3.359</v>
          </cell>
          <cell r="D801" t="str">
            <v>㎥</v>
          </cell>
          <cell r="E801">
            <v>696</v>
          </cell>
          <cell r="F801">
            <v>2336</v>
          </cell>
          <cell r="G801">
            <v>127</v>
          </cell>
          <cell r="H801">
            <v>426</v>
          </cell>
          <cell r="I801">
            <v>359</v>
          </cell>
          <cell r="J801">
            <v>1205</v>
          </cell>
          <cell r="K801">
            <v>210</v>
          </cell>
          <cell r="L801">
            <v>705</v>
          </cell>
          <cell r="M801" t="str">
            <v>#.5</v>
          </cell>
        </row>
        <row r="802">
          <cell r="A802" t="str">
            <v>기계되메우기및다짐</v>
          </cell>
          <cell r="B802" t="str">
            <v>인력+기계</v>
          </cell>
          <cell r="C802">
            <v>4.649</v>
          </cell>
          <cell r="D802" t="str">
            <v>㎥</v>
          </cell>
          <cell r="E802">
            <v>3367</v>
          </cell>
          <cell r="F802">
            <v>15651</v>
          </cell>
          <cell r="G802">
            <v>285</v>
          </cell>
          <cell r="H802">
            <v>1324</v>
          </cell>
          <cell r="I802">
            <v>2758</v>
          </cell>
          <cell r="J802">
            <v>12821</v>
          </cell>
          <cell r="K802">
            <v>324</v>
          </cell>
          <cell r="L802">
            <v>1506</v>
          </cell>
          <cell r="M802" t="str">
            <v>#.6</v>
          </cell>
        </row>
        <row r="803">
          <cell r="A803" t="str">
            <v>잡석다짐(기계+인력)</v>
          </cell>
          <cell r="B803" t="str">
            <v>로라+인력</v>
          </cell>
          <cell r="C803">
            <v>0.748</v>
          </cell>
          <cell r="D803" t="str">
            <v>㎥</v>
          </cell>
          <cell r="E803">
            <v>10469</v>
          </cell>
          <cell r="F803">
            <v>7829</v>
          </cell>
          <cell r="G803">
            <v>8354</v>
          </cell>
          <cell r="H803">
            <v>6248</v>
          </cell>
          <cell r="I803">
            <v>1509</v>
          </cell>
          <cell r="J803">
            <v>1128</v>
          </cell>
          <cell r="K803">
            <v>606</v>
          </cell>
          <cell r="L803">
            <v>453</v>
          </cell>
          <cell r="M803" t="str">
            <v>N.73</v>
          </cell>
        </row>
        <row r="804">
          <cell r="A804" t="str">
            <v>레미콘</v>
          </cell>
          <cell r="B804" t="str">
            <v>관급(40x160x8)</v>
          </cell>
          <cell r="C804">
            <v>0.22</v>
          </cell>
          <cell r="D804" t="str">
            <v>M3</v>
          </cell>
          <cell r="E804">
            <v>0</v>
          </cell>
          <cell r="F804">
            <v>0</v>
          </cell>
          <cell r="G804">
            <v>0</v>
          </cell>
          <cell r="H804">
            <v>0</v>
          </cell>
          <cell r="I804">
            <v>0</v>
          </cell>
          <cell r="J804">
            <v>0</v>
          </cell>
          <cell r="K804">
            <v>0</v>
          </cell>
          <cell r="L804">
            <v>0</v>
          </cell>
        </row>
        <row r="805">
          <cell r="A805" t="str">
            <v>레미콘</v>
          </cell>
          <cell r="B805" t="str">
            <v>관급(25x180x8)</v>
          </cell>
          <cell r="C805">
            <v>1.5629999999999999</v>
          </cell>
          <cell r="D805" t="str">
            <v>M3</v>
          </cell>
          <cell r="E805">
            <v>0</v>
          </cell>
          <cell r="F805">
            <v>0</v>
          </cell>
          <cell r="G805">
            <v>0</v>
          </cell>
          <cell r="H805">
            <v>0</v>
          </cell>
          <cell r="I805">
            <v>0</v>
          </cell>
          <cell r="J805">
            <v>0</v>
          </cell>
          <cell r="K805">
            <v>0</v>
          </cell>
          <cell r="L805">
            <v>0</v>
          </cell>
        </row>
        <row r="806">
          <cell r="A806" t="str">
            <v>레미콘타설(소형구조물)</v>
          </cell>
          <cell r="C806">
            <v>1.548</v>
          </cell>
          <cell r="D806" t="str">
            <v>㎥</v>
          </cell>
          <cell r="E806">
            <v>33719</v>
          </cell>
          <cell r="F806">
            <v>52197</v>
          </cell>
          <cell r="G806">
            <v>0</v>
          </cell>
          <cell r="H806">
            <v>0</v>
          </cell>
          <cell r="I806">
            <v>33719</v>
          </cell>
          <cell r="J806">
            <v>52197</v>
          </cell>
          <cell r="K806">
            <v>0</v>
          </cell>
          <cell r="L806">
            <v>0</v>
          </cell>
          <cell r="M806" t="str">
            <v>N.82</v>
          </cell>
        </row>
        <row r="807">
          <cell r="A807" t="str">
            <v>거푸집 (합판)</v>
          </cell>
          <cell r="B807" t="str">
            <v>6회</v>
          </cell>
          <cell r="C807">
            <v>17.84</v>
          </cell>
          <cell r="D807" t="str">
            <v>㎡</v>
          </cell>
          <cell r="E807">
            <v>13825</v>
          </cell>
          <cell r="F807">
            <v>246637</v>
          </cell>
          <cell r="G807">
            <v>4430</v>
          </cell>
          <cell r="H807">
            <v>79031</v>
          </cell>
          <cell r="I807">
            <v>9395</v>
          </cell>
          <cell r="J807">
            <v>167606</v>
          </cell>
          <cell r="K807">
            <v>0</v>
          </cell>
          <cell r="L807">
            <v>0</v>
          </cell>
          <cell r="M807" t="str">
            <v>N.80</v>
          </cell>
        </row>
        <row r="808">
          <cell r="A808" t="str">
            <v>이형철근</v>
          </cell>
          <cell r="B808" t="str">
            <v>관급, D13</v>
          </cell>
          <cell r="C808">
            <v>172.17400000000001</v>
          </cell>
          <cell r="D808" t="str">
            <v>KG</v>
          </cell>
          <cell r="E808">
            <v>0</v>
          </cell>
          <cell r="F808">
            <v>0</v>
          </cell>
          <cell r="G808">
            <v>0</v>
          </cell>
          <cell r="H808">
            <v>0</v>
          </cell>
          <cell r="I808">
            <v>0</v>
          </cell>
          <cell r="J808">
            <v>0</v>
          </cell>
          <cell r="K808">
            <v>0</v>
          </cell>
          <cell r="L808">
            <v>0</v>
          </cell>
        </row>
        <row r="809">
          <cell r="A809" t="str">
            <v>철근가공및조립</v>
          </cell>
          <cell r="B809" t="str">
            <v>간단</v>
          </cell>
          <cell r="C809">
            <v>0.16700000000000001</v>
          </cell>
          <cell r="D809" t="str">
            <v>TON</v>
          </cell>
          <cell r="E809">
            <v>257665</v>
          </cell>
          <cell r="F809">
            <v>43029</v>
          </cell>
          <cell r="G809">
            <v>2708</v>
          </cell>
          <cell r="H809">
            <v>452</v>
          </cell>
          <cell r="I809">
            <v>254957</v>
          </cell>
          <cell r="J809">
            <v>42577</v>
          </cell>
          <cell r="K809">
            <v>0</v>
          </cell>
          <cell r="L809">
            <v>0</v>
          </cell>
          <cell r="M809" t="str">
            <v>N.84</v>
          </cell>
        </row>
        <row r="810">
          <cell r="A810" t="str">
            <v>고재대</v>
          </cell>
          <cell r="B810" t="str">
            <v>철재</v>
          </cell>
          <cell r="C810">
            <v>5.0140000000000002</v>
          </cell>
          <cell r="D810" t="str">
            <v>KG</v>
          </cell>
          <cell r="E810">
            <v>-75</v>
          </cell>
          <cell r="F810">
            <v>-376</v>
          </cell>
          <cell r="G810">
            <v>-75</v>
          </cell>
          <cell r="H810">
            <v>-376</v>
          </cell>
          <cell r="I810">
            <v>0</v>
          </cell>
          <cell r="J810">
            <v>0</v>
          </cell>
          <cell r="K810">
            <v>0</v>
          </cell>
          <cell r="L810">
            <v>0</v>
          </cell>
        </row>
        <row r="811">
          <cell r="A811" t="str">
            <v>시멘트액체방수(2차)</v>
          </cell>
          <cell r="C811">
            <v>14.72</v>
          </cell>
          <cell r="D811" t="str">
            <v>㎡</v>
          </cell>
          <cell r="E811">
            <v>10922</v>
          </cell>
          <cell r="F811">
            <v>160771</v>
          </cell>
          <cell r="G811">
            <v>1990</v>
          </cell>
          <cell r="H811">
            <v>29292</v>
          </cell>
          <cell r="I811">
            <v>8932</v>
          </cell>
          <cell r="J811">
            <v>131479</v>
          </cell>
          <cell r="K811">
            <v>0</v>
          </cell>
          <cell r="L811">
            <v>0</v>
          </cell>
          <cell r="M811" t="str">
            <v>N.85</v>
          </cell>
        </row>
        <row r="812">
          <cell r="A812" t="str">
            <v>붙임몰탈</v>
          </cell>
          <cell r="B812" t="str">
            <v>인력,1:3</v>
          </cell>
          <cell r="C812">
            <v>0.48899999999999999</v>
          </cell>
          <cell r="D812" t="str">
            <v>㎥</v>
          </cell>
          <cell r="E812">
            <v>57561</v>
          </cell>
          <cell r="F812">
            <v>28145</v>
          </cell>
          <cell r="G812">
            <v>12100</v>
          </cell>
          <cell r="H812">
            <v>5916</v>
          </cell>
          <cell r="I812">
            <v>40922</v>
          </cell>
          <cell r="J812">
            <v>20010</v>
          </cell>
          <cell r="K812">
            <v>4539</v>
          </cell>
          <cell r="L812">
            <v>2219</v>
          </cell>
          <cell r="M812" t="str">
            <v>N.86</v>
          </cell>
        </row>
        <row r="813">
          <cell r="A813" t="str">
            <v>흄관</v>
          </cell>
          <cell r="B813" t="str">
            <v>D=300</v>
          </cell>
          <cell r="C813">
            <v>3.92</v>
          </cell>
          <cell r="D813" t="str">
            <v>M</v>
          </cell>
          <cell r="E813">
            <v>12610</v>
          </cell>
          <cell r="F813">
            <v>49431</v>
          </cell>
          <cell r="G813">
            <v>12610</v>
          </cell>
          <cell r="H813">
            <v>49431</v>
          </cell>
          <cell r="I813">
            <v>0</v>
          </cell>
          <cell r="J813">
            <v>0</v>
          </cell>
          <cell r="K813">
            <v>0</v>
          </cell>
          <cell r="L813">
            <v>0</v>
          </cell>
        </row>
        <row r="814">
          <cell r="A814" t="str">
            <v>흄관부설 및 접합 : 인력</v>
          </cell>
          <cell r="B814" t="str">
            <v>ø300M/M , 칼라식</v>
          </cell>
          <cell r="C814">
            <v>3.92</v>
          </cell>
          <cell r="D814" t="str">
            <v>M</v>
          </cell>
          <cell r="E814">
            <v>19912</v>
          </cell>
          <cell r="F814">
            <v>78054</v>
          </cell>
          <cell r="G814">
            <v>27</v>
          </cell>
          <cell r="H814">
            <v>105</v>
          </cell>
          <cell r="I814">
            <v>19885</v>
          </cell>
          <cell r="J814">
            <v>77949</v>
          </cell>
          <cell r="K814">
            <v>0</v>
          </cell>
          <cell r="L814">
            <v>0</v>
          </cell>
          <cell r="M814" t="str">
            <v>N.99</v>
          </cell>
        </row>
        <row r="815">
          <cell r="A815" t="str">
            <v>자연석쌓기</v>
          </cell>
          <cell r="B815" t="str">
            <v>30x50x40</v>
          </cell>
          <cell r="C815">
            <v>2.9209999999999998</v>
          </cell>
          <cell r="D815" t="str">
            <v>TON</v>
          </cell>
          <cell r="E815">
            <v>103857</v>
          </cell>
          <cell r="F815">
            <v>303365</v>
          </cell>
          <cell r="G815">
            <v>4109</v>
          </cell>
          <cell r="H815">
            <v>12002</v>
          </cell>
          <cell r="I815">
            <v>90889</v>
          </cell>
          <cell r="J815">
            <v>265486</v>
          </cell>
          <cell r="K815">
            <v>8859</v>
          </cell>
          <cell r="L815">
            <v>25877</v>
          </cell>
          <cell r="M815" t="str">
            <v>N.97</v>
          </cell>
        </row>
        <row r="816">
          <cell r="A816" t="str">
            <v>자연석</v>
          </cell>
          <cell r="B816" t="str">
            <v>30x50x40</v>
          </cell>
          <cell r="C816">
            <v>3.7970000000000002</v>
          </cell>
          <cell r="D816" t="str">
            <v>TON</v>
          </cell>
          <cell r="E816">
            <v>70000</v>
          </cell>
          <cell r="F816">
            <v>265790</v>
          </cell>
          <cell r="G816">
            <v>70000</v>
          </cell>
          <cell r="H816">
            <v>265790</v>
          </cell>
          <cell r="I816">
            <v>0</v>
          </cell>
          <cell r="J816">
            <v>0</v>
          </cell>
          <cell r="K816">
            <v>0</v>
          </cell>
          <cell r="L816">
            <v>0</v>
          </cell>
        </row>
        <row r="817">
          <cell r="C817">
            <v>0</v>
          </cell>
          <cell r="E817">
            <v>0</v>
          </cell>
          <cell r="F817">
            <v>0</v>
          </cell>
          <cell r="G817">
            <v>0</v>
          </cell>
          <cell r="H817">
            <v>0</v>
          </cell>
          <cell r="I817">
            <v>0</v>
          </cell>
          <cell r="J817">
            <v>0</v>
          </cell>
          <cell r="K817">
            <v>0</v>
          </cell>
          <cell r="L817">
            <v>0</v>
          </cell>
        </row>
        <row r="818">
          <cell r="A818" t="str">
            <v>옹벽 계</v>
          </cell>
          <cell r="C818">
            <v>0</v>
          </cell>
          <cell r="E818">
            <v>0</v>
          </cell>
          <cell r="F818">
            <v>1258431</v>
          </cell>
          <cell r="G818">
            <v>0</v>
          </cell>
          <cell r="H818">
            <v>450658</v>
          </cell>
          <cell r="I818">
            <v>0</v>
          </cell>
          <cell r="J818">
            <v>775332</v>
          </cell>
          <cell r="K818">
            <v>0</v>
          </cell>
          <cell r="L818">
            <v>32441</v>
          </cell>
        </row>
        <row r="819">
          <cell r="C819">
            <v>0</v>
          </cell>
          <cell r="E819">
            <v>0</v>
          </cell>
          <cell r="F819">
            <v>0</v>
          </cell>
          <cell r="G819">
            <v>0</v>
          </cell>
          <cell r="H819">
            <v>0</v>
          </cell>
          <cell r="I819">
            <v>0</v>
          </cell>
          <cell r="J819">
            <v>0</v>
          </cell>
          <cell r="K819">
            <v>0</v>
          </cell>
          <cell r="L819">
            <v>0</v>
          </cell>
        </row>
        <row r="820">
          <cell r="A820" t="str">
            <v>(9) 수로-3EDGE</v>
          </cell>
          <cell r="B820" t="str">
            <v>(L=6.51M)</v>
          </cell>
          <cell r="C820">
            <v>0</v>
          </cell>
          <cell r="E820">
            <v>0</v>
          </cell>
          <cell r="F820">
            <v>0</v>
          </cell>
          <cell r="G820">
            <v>0</v>
          </cell>
          <cell r="H820">
            <v>0</v>
          </cell>
          <cell r="I820">
            <v>0</v>
          </cell>
          <cell r="J820">
            <v>0</v>
          </cell>
          <cell r="K820">
            <v>0</v>
          </cell>
          <cell r="L820">
            <v>0</v>
          </cell>
        </row>
        <row r="821">
          <cell r="A821" t="str">
            <v>터파기(토사)</v>
          </cell>
          <cell r="B821" t="str">
            <v>백호우0.7㎥</v>
          </cell>
          <cell r="C821">
            <v>3.0739999999999998</v>
          </cell>
          <cell r="D821" t="str">
            <v>㎥</v>
          </cell>
          <cell r="E821">
            <v>696</v>
          </cell>
          <cell r="F821">
            <v>2138</v>
          </cell>
          <cell r="G821">
            <v>127</v>
          </cell>
          <cell r="H821">
            <v>390</v>
          </cell>
          <cell r="I821">
            <v>359</v>
          </cell>
          <cell r="J821">
            <v>1103</v>
          </cell>
          <cell r="K821">
            <v>210</v>
          </cell>
          <cell r="L821">
            <v>645</v>
          </cell>
          <cell r="M821" t="str">
            <v>#.3</v>
          </cell>
        </row>
        <row r="822">
          <cell r="A822" t="str">
            <v>잔토처리(토사)</v>
          </cell>
          <cell r="B822" t="str">
            <v>백호우0.7㎥</v>
          </cell>
          <cell r="C822">
            <v>1.9890000000000001</v>
          </cell>
          <cell r="D822" t="str">
            <v>㎥</v>
          </cell>
          <cell r="E822">
            <v>696</v>
          </cell>
          <cell r="F822">
            <v>1383</v>
          </cell>
          <cell r="G822">
            <v>127</v>
          </cell>
          <cell r="H822">
            <v>252</v>
          </cell>
          <cell r="I822">
            <v>359</v>
          </cell>
          <cell r="J822">
            <v>714</v>
          </cell>
          <cell r="K822">
            <v>210</v>
          </cell>
          <cell r="L822">
            <v>417</v>
          </cell>
          <cell r="M822" t="str">
            <v>#.5</v>
          </cell>
        </row>
        <row r="823">
          <cell r="A823" t="str">
            <v>기계되메우기및다짐</v>
          </cell>
          <cell r="B823" t="str">
            <v>인력+기계</v>
          </cell>
          <cell r="C823">
            <v>1.085</v>
          </cell>
          <cell r="D823" t="str">
            <v>㎥</v>
          </cell>
          <cell r="E823">
            <v>3367</v>
          </cell>
          <cell r="F823">
            <v>3652</v>
          </cell>
          <cell r="G823">
            <v>285</v>
          </cell>
          <cell r="H823">
            <v>309</v>
          </cell>
          <cell r="I823">
            <v>2758</v>
          </cell>
          <cell r="J823">
            <v>2992</v>
          </cell>
          <cell r="K823">
            <v>324</v>
          </cell>
          <cell r="L823">
            <v>351</v>
          </cell>
          <cell r="M823" t="str">
            <v>#.6</v>
          </cell>
        </row>
        <row r="824">
          <cell r="A824" t="str">
            <v>잡석다짐(기계+인력)</v>
          </cell>
          <cell r="B824" t="str">
            <v>로라+인력</v>
          </cell>
          <cell r="C824">
            <v>0.47299999999999998</v>
          </cell>
          <cell r="D824" t="str">
            <v>㎥</v>
          </cell>
          <cell r="E824">
            <v>10469</v>
          </cell>
          <cell r="F824">
            <v>4950</v>
          </cell>
          <cell r="G824">
            <v>8354</v>
          </cell>
          <cell r="H824">
            <v>3951</v>
          </cell>
          <cell r="I824">
            <v>1509</v>
          </cell>
          <cell r="J824">
            <v>713</v>
          </cell>
          <cell r="K824">
            <v>606</v>
          </cell>
          <cell r="L824">
            <v>286</v>
          </cell>
          <cell r="M824" t="str">
            <v>N.73</v>
          </cell>
        </row>
        <row r="825">
          <cell r="A825" t="str">
            <v>레미콘</v>
          </cell>
          <cell r="B825" t="str">
            <v>관급(40x160x8)</v>
          </cell>
          <cell r="C825">
            <v>0.13800000000000001</v>
          </cell>
          <cell r="D825" t="str">
            <v>M3</v>
          </cell>
          <cell r="E825">
            <v>0</v>
          </cell>
          <cell r="F825">
            <v>0</v>
          </cell>
          <cell r="G825">
            <v>0</v>
          </cell>
          <cell r="H825">
            <v>0</v>
          </cell>
          <cell r="I825">
            <v>0</v>
          </cell>
          <cell r="J825">
            <v>0</v>
          </cell>
          <cell r="K825">
            <v>0</v>
          </cell>
          <cell r="L825">
            <v>0</v>
          </cell>
        </row>
        <row r="826">
          <cell r="A826" t="str">
            <v>레미콘</v>
          </cell>
          <cell r="B826" t="str">
            <v>관급(25x180x8)</v>
          </cell>
          <cell r="C826">
            <v>0.45200000000000001</v>
          </cell>
          <cell r="D826" t="str">
            <v>M3</v>
          </cell>
          <cell r="E826">
            <v>0</v>
          </cell>
          <cell r="F826">
            <v>0</v>
          </cell>
          <cell r="G826">
            <v>0</v>
          </cell>
          <cell r="H826">
            <v>0</v>
          </cell>
          <cell r="I826">
            <v>0</v>
          </cell>
          <cell r="J826">
            <v>0</v>
          </cell>
          <cell r="K826">
            <v>0</v>
          </cell>
          <cell r="L826">
            <v>0</v>
          </cell>
        </row>
        <row r="827">
          <cell r="A827" t="str">
            <v>레미콘타설(소형구조물)</v>
          </cell>
          <cell r="C827">
            <v>0.44800000000000001</v>
          </cell>
          <cell r="D827" t="str">
            <v>㎥</v>
          </cell>
          <cell r="E827">
            <v>33719</v>
          </cell>
          <cell r="F827">
            <v>15106</v>
          </cell>
          <cell r="G827">
            <v>0</v>
          </cell>
          <cell r="H827">
            <v>0</v>
          </cell>
          <cell r="I827">
            <v>33719</v>
          </cell>
          <cell r="J827">
            <v>15106</v>
          </cell>
          <cell r="K827">
            <v>0</v>
          </cell>
          <cell r="L827">
            <v>0</v>
          </cell>
          <cell r="M827" t="str">
            <v>N.82</v>
          </cell>
        </row>
        <row r="828">
          <cell r="A828" t="str">
            <v>거푸집 (합판)</v>
          </cell>
          <cell r="B828" t="str">
            <v>6회</v>
          </cell>
          <cell r="C828">
            <v>5.0049999999999999</v>
          </cell>
          <cell r="D828" t="str">
            <v>㎡</v>
          </cell>
          <cell r="E828">
            <v>13825</v>
          </cell>
          <cell r="F828">
            <v>69193</v>
          </cell>
          <cell r="G828">
            <v>4430</v>
          </cell>
          <cell r="H828">
            <v>22172</v>
          </cell>
          <cell r="I828">
            <v>9395</v>
          </cell>
          <cell r="J828">
            <v>47021</v>
          </cell>
          <cell r="K828">
            <v>0</v>
          </cell>
          <cell r="L828">
            <v>0</v>
          </cell>
          <cell r="M828" t="str">
            <v>N.80</v>
          </cell>
        </row>
        <row r="829">
          <cell r="A829" t="str">
            <v>이형철근</v>
          </cell>
          <cell r="B829" t="str">
            <v>관급, D13</v>
          </cell>
          <cell r="C829">
            <v>37.57</v>
          </cell>
          <cell r="D829" t="str">
            <v>KG</v>
          </cell>
          <cell r="E829">
            <v>0</v>
          </cell>
          <cell r="F829">
            <v>0</v>
          </cell>
          <cell r="G829">
            <v>0</v>
          </cell>
          <cell r="H829">
            <v>0</v>
          </cell>
          <cell r="I829">
            <v>0</v>
          </cell>
          <cell r="J829">
            <v>0</v>
          </cell>
          <cell r="K829">
            <v>0</v>
          </cell>
          <cell r="L829">
            <v>0</v>
          </cell>
        </row>
        <row r="830">
          <cell r="A830" t="str">
            <v>철근가공및조립</v>
          </cell>
          <cell r="B830" t="str">
            <v>간단</v>
          </cell>
          <cell r="C830">
            <v>3.5999999999999997E-2</v>
          </cell>
          <cell r="D830" t="str">
            <v>TON</v>
          </cell>
          <cell r="E830">
            <v>257665</v>
          </cell>
          <cell r="F830">
            <v>9275</v>
          </cell>
          <cell r="G830">
            <v>2708</v>
          </cell>
          <cell r="H830">
            <v>97</v>
          </cell>
          <cell r="I830">
            <v>254957</v>
          </cell>
          <cell r="J830">
            <v>9178</v>
          </cell>
          <cell r="K830">
            <v>0</v>
          </cell>
          <cell r="L830">
            <v>0</v>
          </cell>
          <cell r="M830" t="str">
            <v>N.84</v>
          </cell>
        </row>
        <row r="831">
          <cell r="A831" t="str">
            <v>고재대</v>
          </cell>
          <cell r="B831" t="str">
            <v>철재</v>
          </cell>
          <cell r="C831">
            <v>1.0940000000000001</v>
          </cell>
          <cell r="D831" t="str">
            <v>KG</v>
          </cell>
          <cell r="E831">
            <v>-75</v>
          </cell>
          <cell r="F831">
            <v>-82</v>
          </cell>
          <cell r="G831">
            <v>-75</v>
          </cell>
          <cell r="H831">
            <v>-82</v>
          </cell>
          <cell r="I831">
            <v>0</v>
          </cell>
          <cell r="J831">
            <v>0</v>
          </cell>
          <cell r="K831">
            <v>0</v>
          </cell>
          <cell r="L831">
            <v>0</v>
          </cell>
        </row>
        <row r="832">
          <cell r="A832" t="str">
            <v>시멘트액체방수(2차)</v>
          </cell>
          <cell r="C832">
            <v>1.885</v>
          </cell>
          <cell r="D832" t="str">
            <v>㎡</v>
          </cell>
          <cell r="E832">
            <v>10922</v>
          </cell>
          <cell r="F832">
            <v>20587</v>
          </cell>
          <cell r="G832">
            <v>1990</v>
          </cell>
          <cell r="H832">
            <v>3751</v>
          </cell>
          <cell r="I832">
            <v>8932</v>
          </cell>
          <cell r="J832">
            <v>16836</v>
          </cell>
          <cell r="K832">
            <v>0</v>
          </cell>
          <cell r="L832">
            <v>0</v>
          </cell>
          <cell r="M832" t="str">
            <v>N.85</v>
          </cell>
        </row>
        <row r="833">
          <cell r="A833" t="str">
            <v>붙임몰탈</v>
          </cell>
          <cell r="B833" t="str">
            <v>인력,1:3</v>
          </cell>
          <cell r="C833">
            <v>9.5000000000000001E-2</v>
          </cell>
          <cell r="D833" t="str">
            <v>㎥</v>
          </cell>
          <cell r="E833">
            <v>57561</v>
          </cell>
          <cell r="F833">
            <v>5467</v>
          </cell>
          <cell r="G833">
            <v>12100</v>
          </cell>
          <cell r="H833">
            <v>1149</v>
          </cell>
          <cell r="I833">
            <v>40922</v>
          </cell>
          <cell r="J833">
            <v>3887</v>
          </cell>
          <cell r="K833">
            <v>4539</v>
          </cell>
          <cell r="L833">
            <v>431</v>
          </cell>
          <cell r="M833" t="str">
            <v>N.86</v>
          </cell>
        </row>
        <row r="834">
          <cell r="A834" t="str">
            <v>자연자갈(광주)</v>
          </cell>
          <cell r="B834" t="str">
            <v>#467 40-5mm (시내도착도)</v>
          </cell>
          <cell r="C834">
            <v>0.20200000000000001</v>
          </cell>
          <cell r="D834" t="str">
            <v>M3</v>
          </cell>
          <cell r="E834">
            <v>7500</v>
          </cell>
          <cell r="F834">
            <v>1515</v>
          </cell>
          <cell r="G834">
            <v>7500</v>
          </cell>
          <cell r="H834">
            <v>1515</v>
          </cell>
          <cell r="I834">
            <v>0</v>
          </cell>
          <cell r="J834">
            <v>0</v>
          </cell>
          <cell r="K834">
            <v>0</v>
          </cell>
          <cell r="L834">
            <v>0</v>
          </cell>
        </row>
        <row r="835">
          <cell r="A835" t="str">
            <v>자갈부설(D40)</v>
          </cell>
          <cell r="C835">
            <v>0.19500000000000001</v>
          </cell>
          <cell r="D835" t="str">
            <v>㎥</v>
          </cell>
          <cell r="E835">
            <v>5319</v>
          </cell>
          <cell r="F835">
            <v>1037</v>
          </cell>
          <cell r="G835">
            <v>0</v>
          </cell>
          <cell r="H835">
            <v>0</v>
          </cell>
          <cell r="I835">
            <v>5319</v>
          </cell>
          <cell r="J835">
            <v>1037</v>
          </cell>
          <cell r="K835">
            <v>0</v>
          </cell>
          <cell r="L835">
            <v>0</v>
          </cell>
          <cell r="M835" t="str">
            <v>N.77</v>
          </cell>
        </row>
        <row r="836">
          <cell r="A836" t="str">
            <v>자연석쌓기</v>
          </cell>
          <cell r="B836" t="str">
            <v>30x50x40</v>
          </cell>
          <cell r="C836">
            <v>2.12</v>
          </cell>
          <cell r="D836" t="str">
            <v>TON</v>
          </cell>
          <cell r="E836">
            <v>103857</v>
          </cell>
          <cell r="F836">
            <v>220176</v>
          </cell>
          <cell r="G836">
            <v>4109</v>
          </cell>
          <cell r="H836">
            <v>8711</v>
          </cell>
          <cell r="I836">
            <v>90889</v>
          </cell>
          <cell r="J836">
            <v>192684</v>
          </cell>
          <cell r="K836">
            <v>8859</v>
          </cell>
          <cell r="L836">
            <v>18781</v>
          </cell>
          <cell r="M836" t="str">
            <v>N.97</v>
          </cell>
        </row>
        <row r="837">
          <cell r="A837" t="str">
            <v>자연석</v>
          </cell>
          <cell r="B837" t="str">
            <v>30x50x40</v>
          </cell>
          <cell r="C837">
            <v>2.7559999999999998</v>
          </cell>
          <cell r="D837" t="str">
            <v>TON</v>
          </cell>
          <cell r="E837">
            <v>70000</v>
          </cell>
          <cell r="F837">
            <v>192920</v>
          </cell>
          <cell r="G837">
            <v>70000</v>
          </cell>
          <cell r="H837">
            <v>192920</v>
          </cell>
          <cell r="I837">
            <v>0</v>
          </cell>
          <cell r="J837">
            <v>0</v>
          </cell>
          <cell r="K837">
            <v>0</v>
          </cell>
          <cell r="L837">
            <v>0</v>
          </cell>
        </row>
        <row r="838">
          <cell r="C838">
            <v>0</v>
          </cell>
          <cell r="E838">
            <v>0</v>
          </cell>
          <cell r="F838">
            <v>0</v>
          </cell>
          <cell r="G838">
            <v>0</v>
          </cell>
          <cell r="H838">
            <v>0</v>
          </cell>
          <cell r="I838">
            <v>0</v>
          </cell>
          <cell r="J838">
            <v>0</v>
          </cell>
          <cell r="K838">
            <v>0</v>
          </cell>
          <cell r="L838">
            <v>0</v>
          </cell>
        </row>
        <row r="839">
          <cell r="A839" t="str">
            <v>수로-3EDGE 계</v>
          </cell>
          <cell r="C839">
            <v>0</v>
          </cell>
          <cell r="E839">
            <v>0</v>
          </cell>
          <cell r="F839">
            <v>547317</v>
          </cell>
          <cell r="G839">
            <v>0</v>
          </cell>
          <cell r="H839">
            <v>235135</v>
          </cell>
          <cell r="I839">
            <v>0</v>
          </cell>
          <cell r="J839">
            <v>291271</v>
          </cell>
          <cell r="K839">
            <v>0</v>
          </cell>
          <cell r="L839">
            <v>20911</v>
          </cell>
        </row>
        <row r="840">
          <cell r="C840">
            <v>0</v>
          </cell>
          <cell r="E840">
            <v>0</v>
          </cell>
          <cell r="F840">
            <v>0</v>
          </cell>
          <cell r="G840">
            <v>0</v>
          </cell>
          <cell r="H840">
            <v>0</v>
          </cell>
          <cell r="I840">
            <v>0</v>
          </cell>
          <cell r="J840">
            <v>0</v>
          </cell>
          <cell r="K840">
            <v>0</v>
          </cell>
          <cell r="L840">
            <v>0</v>
          </cell>
        </row>
        <row r="841">
          <cell r="A841" t="str">
            <v>(10) 수로-3바닥</v>
          </cell>
          <cell r="C841">
            <v>0</v>
          </cell>
          <cell r="E841">
            <v>0</v>
          </cell>
          <cell r="F841">
            <v>0</v>
          </cell>
          <cell r="G841">
            <v>0</v>
          </cell>
          <cell r="H841">
            <v>0</v>
          </cell>
          <cell r="I841">
            <v>0</v>
          </cell>
          <cell r="J841">
            <v>0</v>
          </cell>
          <cell r="K841">
            <v>0</v>
          </cell>
          <cell r="L841">
            <v>0</v>
          </cell>
        </row>
        <row r="842">
          <cell r="A842" t="str">
            <v>터파기(토사)</v>
          </cell>
          <cell r="B842" t="str">
            <v>백호우0.7㎥</v>
          </cell>
          <cell r="C842">
            <v>1.8959999999999999</v>
          </cell>
          <cell r="D842" t="str">
            <v>㎥</v>
          </cell>
          <cell r="E842">
            <v>696</v>
          </cell>
          <cell r="F842">
            <v>1318</v>
          </cell>
          <cell r="G842">
            <v>127</v>
          </cell>
          <cell r="H842">
            <v>240</v>
          </cell>
          <cell r="I842">
            <v>359</v>
          </cell>
          <cell r="J842">
            <v>680</v>
          </cell>
          <cell r="K842">
            <v>210</v>
          </cell>
          <cell r="L842">
            <v>398</v>
          </cell>
          <cell r="M842" t="str">
            <v>#.3</v>
          </cell>
        </row>
        <row r="843">
          <cell r="A843" t="str">
            <v>잔토처리(토사)</v>
          </cell>
          <cell r="B843" t="str">
            <v>백호우0.7㎥</v>
          </cell>
          <cell r="C843">
            <v>1.8959999999999999</v>
          </cell>
          <cell r="D843" t="str">
            <v>㎥</v>
          </cell>
          <cell r="E843">
            <v>696</v>
          </cell>
          <cell r="F843">
            <v>1318</v>
          </cell>
          <cell r="G843">
            <v>127</v>
          </cell>
          <cell r="H843">
            <v>240</v>
          </cell>
          <cell r="I843">
            <v>359</v>
          </cell>
          <cell r="J843">
            <v>680</v>
          </cell>
          <cell r="K843">
            <v>210</v>
          </cell>
          <cell r="L843">
            <v>398</v>
          </cell>
          <cell r="M843" t="str">
            <v>#.5</v>
          </cell>
        </row>
        <row r="844">
          <cell r="A844" t="str">
            <v>잡석다짐(기계+인력)</v>
          </cell>
          <cell r="B844" t="str">
            <v>로라+인력</v>
          </cell>
          <cell r="C844">
            <v>0.70599999999999996</v>
          </cell>
          <cell r="D844" t="str">
            <v>㎥</v>
          </cell>
          <cell r="E844">
            <v>10469</v>
          </cell>
          <cell r="F844">
            <v>7389</v>
          </cell>
          <cell r="G844">
            <v>8354</v>
          </cell>
          <cell r="H844">
            <v>5897</v>
          </cell>
          <cell r="I844">
            <v>1509</v>
          </cell>
          <cell r="J844">
            <v>1065</v>
          </cell>
          <cell r="K844">
            <v>606</v>
          </cell>
          <cell r="L844">
            <v>427</v>
          </cell>
          <cell r="M844" t="str">
            <v>N.73</v>
          </cell>
        </row>
        <row r="845">
          <cell r="A845" t="str">
            <v>레미콘</v>
          </cell>
          <cell r="B845" t="str">
            <v>관급(40x160x8)</v>
          </cell>
          <cell r="C845">
            <v>0.20699999999999999</v>
          </cell>
          <cell r="D845" t="str">
            <v>M3</v>
          </cell>
          <cell r="E845">
            <v>0</v>
          </cell>
          <cell r="F845">
            <v>0</v>
          </cell>
          <cell r="G845">
            <v>0</v>
          </cell>
          <cell r="H845">
            <v>0</v>
          </cell>
          <cell r="I845">
            <v>0</v>
          </cell>
          <cell r="J845">
            <v>0</v>
          </cell>
          <cell r="K845">
            <v>0</v>
          </cell>
          <cell r="L845">
            <v>0</v>
          </cell>
        </row>
        <row r="846">
          <cell r="A846" t="str">
            <v>레미콘</v>
          </cell>
          <cell r="B846" t="str">
            <v>관급(25x180x8)</v>
          </cell>
          <cell r="C846">
            <v>0.54</v>
          </cell>
          <cell r="D846" t="str">
            <v>M3</v>
          </cell>
          <cell r="E846">
            <v>0</v>
          </cell>
          <cell r="F846">
            <v>0</v>
          </cell>
          <cell r="G846">
            <v>0</v>
          </cell>
          <cell r="H846">
            <v>0</v>
          </cell>
          <cell r="I846">
            <v>0</v>
          </cell>
          <cell r="J846">
            <v>0</v>
          </cell>
          <cell r="K846">
            <v>0</v>
          </cell>
          <cell r="L846">
            <v>0</v>
          </cell>
        </row>
        <row r="847">
          <cell r="A847" t="str">
            <v>레미콘타설(소형구조물)</v>
          </cell>
          <cell r="C847">
            <v>0.53500000000000003</v>
          </cell>
          <cell r="D847" t="str">
            <v>㎥</v>
          </cell>
          <cell r="E847">
            <v>33719</v>
          </cell>
          <cell r="F847">
            <v>18039</v>
          </cell>
          <cell r="G847">
            <v>0</v>
          </cell>
          <cell r="H847">
            <v>0</v>
          </cell>
          <cell r="I847">
            <v>33719</v>
          </cell>
          <cell r="J847">
            <v>18039</v>
          </cell>
          <cell r="K847">
            <v>0</v>
          </cell>
          <cell r="L847">
            <v>0</v>
          </cell>
          <cell r="M847" t="str">
            <v>N.82</v>
          </cell>
        </row>
        <row r="848">
          <cell r="A848" t="str">
            <v>거푸집 (합판)</v>
          </cell>
          <cell r="B848" t="str">
            <v>6회</v>
          </cell>
          <cell r="C848">
            <v>0.34799999999999998</v>
          </cell>
          <cell r="D848" t="str">
            <v>㎡</v>
          </cell>
          <cell r="E848">
            <v>13825</v>
          </cell>
          <cell r="F848">
            <v>4810</v>
          </cell>
          <cell r="G848">
            <v>4430</v>
          </cell>
          <cell r="H848">
            <v>1541</v>
          </cell>
          <cell r="I848">
            <v>9395</v>
          </cell>
          <cell r="J848">
            <v>3269</v>
          </cell>
          <cell r="K848">
            <v>0</v>
          </cell>
          <cell r="L848">
            <v>0</v>
          </cell>
          <cell r="M848" t="str">
            <v>N.80</v>
          </cell>
        </row>
        <row r="849">
          <cell r="A849" t="str">
            <v>이형철근</v>
          </cell>
          <cell r="B849" t="str">
            <v>관급, D13</v>
          </cell>
          <cell r="C849">
            <v>31.741</v>
          </cell>
          <cell r="D849" t="str">
            <v>KG</v>
          </cell>
          <cell r="E849">
            <v>0</v>
          </cell>
          <cell r="F849">
            <v>0</v>
          </cell>
          <cell r="G849">
            <v>0</v>
          </cell>
          <cell r="H849">
            <v>0</v>
          </cell>
          <cell r="I849">
            <v>0</v>
          </cell>
          <cell r="J849">
            <v>0</v>
          </cell>
          <cell r="K849">
            <v>0</v>
          </cell>
          <cell r="L849">
            <v>0</v>
          </cell>
        </row>
        <row r="850">
          <cell r="A850" t="str">
            <v>철근가공및조립</v>
          </cell>
          <cell r="B850" t="str">
            <v>간단</v>
          </cell>
          <cell r="C850">
            <v>0.03</v>
          </cell>
          <cell r="D850" t="str">
            <v>TON</v>
          </cell>
          <cell r="E850">
            <v>257665</v>
          </cell>
          <cell r="F850">
            <v>7729</v>
          </cell>
          <cell r="G850">
            <v>2708</v>
          </cell>
          <cell r="H850">
            <v>81</v>
          </cell>
          <cell r="I850">
            <v>254957</v>
          </cell>
          <cell r="J850">
            <v>7648</v>
          </cell>
          <cell r="K850">
            <v>0</v>
          </cell>
          <cell r="L850">
            <v>0</v>
          </cell>
          <cell r="M850" t="str">
            <v>N.84</v>
          </cell>
        </row>
        <row r="851">
          <cell r="A851" t="str">
            <v>고재대</v>
          </cell>
          <cell r="B851" t="str">
            <v>철재</v>
          </cell>
          <cell r="C851">
            <v>0.92400000000000004</v>
          </cell>
          <cell r="D851" t="str">
            <v>KG</v>
          </cell>
          <cell r="E851">
            <v>-75</v>
          </cell>
          <cell r="F851">
            <v>-69</v>
          </cell>
          <cell r="G851">
            <v>-75</v>
          </cell>
          <cell r="H851">
            <v>-69</v>
          </cell>
          <cell r="I851">
            <v>0</v>
          </cell>
          <cell r="J851">
            <v>0</v>
          </cell>
          <cell r="K851">
            <v>0</v>
          </cell>
          <cell r="L851">
            <v>0</v>
          </cell>
        </row>
        <row r="852">
          <cell r="A852" t="str">
            <v>시멘트액체방수(2차)</v>
          </cell>
          <cell r="C852">
            <v>3.3380000000000001</v>
          </cell>
          <cell r="D852" t="str">
            <v>㎡</v>
          </cell>
          <cell r="E852">
            <v>10922</v>
          </cell>
          <cell r="F852">
            <v>36457</v>
          </cell>
          <cell r="G852">
            <v>1990</v>
          </cell>
          <cell r="H852">
            <v>6642</v>
          </cell>
          <cell r="I852">
            <v>8932</v>
          </cell>
          <cell r="J852">
            <v>29815</v>
          </cell>
          <cell r="K852">
            <v>0</v>
          </cell>
          <cell r="L852">
            <v>0</v>
          </cell>
          <cell r="M852" t="str">
            <v>N.85</v>
          </cell>
        </row>
        <row r="853">
          <cell r="A853" t="str">
            <v>붙임몰탈</v>
          </cell>
          <cell r="B853" t="str">
            <v>인력,1:3</v>
          </cell>
          <cell r="C853">
            <v>0.105</v>
          </cell>
          <cell r="D853" t="str">
            <v>㎥</v>
          </cell>
          <cell r="E853">
            <v>57561</v>
          </cell>
          <cell r="F853">
            <v>6042</v>
          </cell>
          <cell r="G853">
            <v>12100</v>
          </cell>
          <cell r="H853">
            <v>1270</v>
          </cell>
          <cell r="I853">
            <v>40922</v>
          </cell>
          <cell r="J853">
            <v>4296</v>
          </cell>
          <cell r="K853">
            <v>4539</v>
          </cell>
          <cell r="L853">
            <v>476</v>
          </cell>
          <cell r="M853" t="str">
            <v>N.86</v>
          </cell>
        </row>
        <row r="854">
          <cell r="A854" t="str">
            <v>흑자갈</v>
          </cell>
          <cell r="B854" t="str">
            <v>￠20~60</v>
          </cell>
          <cell r="C854">
            <v>0.26100000000000001</v>
          </cell>
          <cell r="D854" t="str">
            <v>TON</v>
          </cell>
          <cell r="E854">
            <v>430000</v>
          </cell>
          <cell r="F854">
            <v>112230</v>
          </cell>
          <cell r="G854">
            <v>430000</v>
          </cell>
          <cell r="H854">
            <v>112230</v>
          </cell>
          <cell r="I854">
            <v>0</v>
          </cell>
          <cell r="J854">
            <v>0</v>
          </cell>
          <cell r="K854">
            <v>0</v>
          </cell>
          <cell r="L854">
            <v>0</v>
          </cell>
        </row>
        <row r="855">
          <cell r="A855" t="str">
            <v>자갈 깔기</v>
          </cell>
          <cell r="B855" t="str">
            <v>D30-50</v>
          </cell>
          <cell r="C855">
            <v>2.99</v>
          </cell>
          <cell r="D855" t="str">
            <v>㎡</v>
          </cell>
          <cell r="E855">
            <v>9611</v>
          </cell>
          <cell r="F855">
            <v>28736</v>
          </cell>
          <cell r="G855">
            <v>0</v>
          </cell>
          <cell r="H855">
            <v>0</v>
          </cell>
          <cell r="I855">
            <v>9611</v>
          </cell>
          <cell r="J855">
            <v>28736</v>
          </cell>
          <cell r="K855">
            <v>0</v>
          </cell>
          <cell r="L855">
            <v>0</v>
          </cell>
          <cell r="M855" t="str">
            <v>N.96</v>
          </cell>
        </row>
        <row r="856">
          <cell r="A856" t="str">
            <v>자연석쌓기</v>
          </cell>
          <cell r="B856" t="str">
            <v>30x50x40</v>
          </cell>
          <cell r="C856">
            <v>0.152</v>
          </cell>
          <cell r="D856" t="str">
            <v>TON</v>
          </cell>
          <cell r="E856">
            <v>103857</v>
          </cell>
          <cell r="F856">
            <v>15785</v>
          </cell>
          <cell r="G856">
            <v>4109</v>
          </cell>
          <cell r="H856">
            <v>624</v>
          </cell>
          <cell r="I856">
            <v>90889</v>
          </cell>
          <cell r="J856">
            <v>13815</v>
          </cell>
          <cell r="K856">
            <v>8859</v>
          </cell>
          <cell r="L856">
            <v>1346</v>
          </cell>
          <cell r="M856" t="str">
            <v>N.97</v>
          </cell>
        </row>
        <row r="857">
          <cell r="A857" t="str">
            <v>자연석</v>
          </cell>
          <cell r="B857" t="str">
            <v>30x50x40</v>
          </cell>
          <cell r="C857">
            <v>0.19700000000000001</v>
          </cell>
          <cell r="D857" t="str">
            <v>TON</v>
          </cell>
          <cell r="E857">
            <v>70000</v>
          </cell>
          <cell r="F857">
            <v>13790</v>
          </cell>
          <cell r="G857">
            <v>70000</v>
          </cell>
          <cell r="H857">
            <v>13790</v>
          </cell>
          <cell r="I857">
            <v>0</v>
          </cell>
          <cell r="J857">
            <v>0</v>
          </cell>
          <cell r="K857">
            <v>0</v>
          </cell>
          <cell r="L857">
            <v>0</v>
          </cell>
        </row>
        <row r="858">
          <cell r="C858">
            <v>0</v>
          </cell>
          <cell r="E858">
            <v>0</v>
          </cell>
          <cell r="F858">
            <v>0</v>
          </cell>
          <cell r="G858">
            <v>0</v>
          </cell>
          <cell r="H858">
            <v>0</v>
          </cell>
          <cell r="I858">
            <v>0</v>
          </cell>
          <cell r="J858">
            <v>0</v>
          </cell>
          <cell r="K858">
            <v>0</v>
          </cell>
          <cell r="L858">
            <v>0</v>
          </cell>
        </row>
        <row r="859">
          <cell r="A859" t="str">
            <v>수로-3바닥 계</v>
          </cell>
          <cell r="C859">
            <v>0</v>
          </cell>
          <cell r="E859">
            <v>0</v>
          </cell>
          <cell r="F859">
            <v>253574</v>
          </cell>
          <cell r="G859">
            <v>0</v>
          </cell>
          <cell r="H859">
            <v>142486</v>
          </cell>
          <cell r="I859">
            <v>0</v>
          </cell>
          <cell r="J859">
            <v>108043</v>
          </cell>
          <cell r="K859">
            <v>0</v>
          </cell>
          <cell r="L859">
            <v>3045</v>
          </cell>
        </row>
        <row r="860">
          <cell r="C860">
            <v>0</v>
          </cell>
          <cell r="E860">
            <v>0</v>
          </cell>
          <cell r="F860">
            <v>0</v>
          </cell>
          <cell r="G860">
            <v>0</v>
          </cell>
          <cell r="H860">
            <v>0</v>
          </cell>
          <cell r="I860">
            <v>0</v>
          </cell>
          <cell r="J860">
            <v>0</v>
          </cell>
          <cell r="K860">
            <v>0</v>
          </cell>
          <cell r="L860">
            <v>0</v>
          </cell>
        </row>
        <row r="861">
          <cell r="A861" t="str">
            <v>(11) 하부연못EDGE</v>
          </cell>
          <cell r="C861">
            <v>0</v>
          </cell>
          <cell r="E861">
            <v>0</v>
          </cell>
          <cell r="F861">
            <v>0</v>
          </cell>
          <cell r="G861">
            <v>0</v>
          </cell>
          <cell r="H861">
            <v>0</v>
          </cell>
          <cell r="I861">
            <v>0</v>
          </cell>
          <cell r="J861">
            <v>0</v>
          </cell>
          <cell r="K861">
            <v>0</v>
          </cell>
          <cell r="L861">
            <v>0</v>
          </cell>
        </row>
        <row r="862">
          <cell r="A862" t="str">
            <v>터파기(토사)</v>
          </cell>
          <cell r="B862" t="str">
            <v>백호우0.7㎥</v>
          </cell>
          <cell r="C862">
            <v>16.244</v>
          </cell>
          <cell r="D862" t="str">
            <v>㎥</v>
          </cell>
          <cell r="E862">
            <v>696</v>
          </cell>
          <cell r="F862">
            <v>11304</v>
          </cell>
          <cell r="G862">
            <v>127</v>
          </cell>
          <cell r="H862">
            <v>2062</v>
          </cell>
          <cell r="I862">
            <v>359</v>
          </cell>
          <cell r="J862">
            <v>5831</v>
          </cell>
          <cell r="K862">
            <v>210</v>
          </cell>
          <cell r="L862">
            <v>3411</v>
          </cell>
          <cell r="M862" t="str">
            <v>#.3</v>
          </cell>
        </row>
        <row r="863">
          <cell r="A863" t="str">
            <v>잔토처리(토사)</v>
          </cell>
          <cell r="B863" t="str">
            <v>백호우0.7㎥</v>
          </cell>
          <cell r="C863">
            <v>16.244</v>
          </cell>
          <cell r="D863" t="str">
            <v>㎥</v>
          </cell>
          <cell r="E863">
            <v>696</v>
          </cell>
          <cell r="F863">
            <v>11304</v>
          </cell>
          <cell r="G863">
            <v>127</v>
          </cell>
          <cell r="H863">
            <v>2062</v>
          </cell>
          <cell r="I863">
            <v>359</v>
          </cell>
          <cell r="J863">
            <v>5831</v>
          </cell>
          <cell r="K863">
            <v>210</v>
          </cell>
          <cell r="L863">
            <v>3411</v>
          </cell>
          <cell r="M863" t="str">
            <v>#.5</v>
          </cell>
        </row>
        <row r="864">
          <cell r="A864" t="str">
            <v>잡석다짐(기계+인력)</v>
          </cell>
          <cell r="B864" t="str">
            <v>로라+인력</v>
          </cell>
          <cell r="C864">
            <v>1.776</v>
          </cell>
          <cell r="D864" t="str">
            <v>㎥</v>
          </cell>
          <cell r="E864">
            <v>10469</v>
          </cell>
          <cell r="F864">
            <v>18591</v>
          </cell>
          <cell r="G864">
            <v>8354</v>
          </cell>
          <cell r="H864">
            <v>14836</v>
          </cell>
          <cell r="I864">
            <v>1509</v>
          </cell>
          <cell r="J864">
            <v>2679</v>
          </cell>
          <cell r="K864">
            <v>606</v>
          </cell>
          <cell r="L864">
            <v>1076</v>
          </cell>
          <cell r="M864" t="str">
            <v>N.73</v>
          </cell>
        </row>
        <row r="865">
          <cell r="A865" t="str">
            <v>레미콘</v>
          </cell>
          <cell r="B865" t="str">
            <v>관급(40x160x8)</v>
          </cell>
          <cell r="C865">
            <v>0.52200000000000002</v>
          </cell>
          <cell r="D865" t="str">
            <v>M3</v>
          </cell>
          <cell r="E865">
            <v>0</v>
          </cell>
          <cell r="F865">
            <v>0</v>
          </cell>
          <cell r="G865">
            <v>0</v>
          </cell>
          <cell r="H865">
            <v>0</v>
          </cell>
          <cell r="I865">
            <v>0</v>
          </cell>
          <cell r="J865">
            <v>0</v>
          </cell>
          <cell r="K865">
            <v>0</v>
          </cell>
          <cell r="L865">
            <v>0</v>
          </cell>
        </row>
        <row r="866">
          <cell r="A866" t="str">
            <v>레미콘</v>
          </cell>
          <cell r="B866" t="str">
            <v>관급(25x180x8)</v>
          </cell>
          <cell r="C866">
            <v>2.5880000000000001</v>
          </cell>
          <cell r="D866" t="str">
            <v>M3</v>
          </cell>
          <cell r="E866">
            <v>0</v>
          </cell>
          <cell r="F866">
            <v>0</v>
          </cell>
          <cell r="G866">
            <v>0</v>
          </cell>
          <cell r="H866">
            <v>0</v>
          </cell>
          <cell r="I866">
            <v>0</v>
          </cell>
          <cell r="J866">
            <v>0</v>
          </cell>
          <cell r="K866">
            <v>0</v>
          </cell>
          <cell r="L866">
            <v>0</v>
          </cell>
        </row>
        <row r="867">
          <cell r="A867" t="str">
            <v>거푸집 (합판)</v>
          </cell>
          <cell r="B867" t="str">
            <v>6회</v>
          </cell>
          <cell r="C867">
            <v>29.292000000000002</v>
          </cell>
          <cell r="D867" t="str">
            <v>㎡</v>
          </cell>
          <cell r="E867">
            <v>13825</v>
          </cell>
          <cell r="F867">
            <v>404961</v>
          </cell>
          <cell r="G867">
            <v>4430</v>
          </cell>
          <cell r="H867">
            <v>129763</v>
          </cell>
          <cell r="I867">
            <v>9395</v>
          </cell>
          <cell r="J867">
            <v>275198</v>
          </cell>
          <cell r="K867">
            <v>0</v>
          </cell>
          <cell r="L867">
            <v>0</v>
          </cell>
          <cell r="M867" t="str">
            <v>N.80</v>
          </cell>
        </row>
        <row r="868">
          <cell r="A868" t="str">
            <v>이형철근</v>
          </cell>
          <cell r="B868" t="str">
            <v>관급, D13</v>
          </cell>
          <cell r="C868">
            <v>187.12299999999999</v>
          </cell>
          <cell r="D868" t="str">
            <v>KG</v>
          </cell>
          <cell r="E868">
            <v>0</v>
          </cell>
          <cell r="F868">
            <v>0</v>
          </cell>
          <cell r="G868">
            <v>0</v>
          </cell>
          <cell r="H868">
            <v>0</v>
          </cell>
          <cell r="I868">
            <v>0</v>
          </cell>
          <cell r="J868">
            <v>0</v>
          </cell>
          <cell r="K868">
            <v>0</v>
          </cell>
          <cell r="L868">
            <v>0</v>
          </cell>
        </row>
        <row r="869">
          <cell r="A869" t="str">
            <v>철근가공및조립</v>
          </cell>
          <cell r="B869" t="str">
            <v>간단</v>
          </cell>
          <cell r="C869">
            <v>0.18099999999999999</v>
          </cell>
          <cell r="D869" t="str">
            <v>TON</v>
          </cell>
          <cell r="E869">
            <v>257665</v>
          </cell>
          <cell r="F869">
            <v>46637</v>
          </cell>
          <cell r="G869">
            <v>2708</v>
          </cell>
          <cell r="H869">
            <v>490</v>
          </cell>
          <cell r="I869">
            <v>254957</v>
          </cell>
          <cell r="J869">
            <v>46147</v>
          </cell>
          <cell r="K869">
            <v>0</v>
          </cell>
          <cell r="L869">
            <v>0</v>
          </cell>
          <cell r="M869" t="str">
            <v>N.84</v>
          </cell>
        </row>
        <row r="870">
          <cell r="A870" t="str">
            <v>고재대</v>
          </cell>
          <cell r="B870" t="str">
            <v>철재</v>
          </cell>
          <cell r="C870">
            <v>5.45</v>
          </cell>
          <cell r="D870" t="str">
            <v>KG</v>
          </cell>
          <cell r="E870">
            <v>-75</v>
          </cell>
          <cell r="F870">
            <v>-408</v>
          </cell>
          <cell r="G870">
            <v>-75</v>
          </cell>
          <cell r="H870">
            <v>-408</v>
          </cell>
          <cell r="I870">
            <v>0</v>
          </cell>
          <cell r="J870">
            <v>0</v>
          </cell>
          <cell r="K870">
            <v>0</v>
          </cell>
          <cell r="L870">
            <v>0</v>
          </cell>
        </row>
        <row r="871">
          <cell r="A871" t="str">
            <v>시멘트액체방수(2차)</v>
          </cell>
          <cell r="C871">
            <v>12.205</v>
          </cell>
          <cell r="D871" t="str">
            <v>㎡</v>
          </cell>
          <cell r="E871">
            <v>10922</v>
          </cell>
          <cell r="F871">
            <v>133302</v>
          </cell>
          <cell r="G871">
            <v>1990</v>
          </cell>
          <cell r="H871">
            <v>24287</v>
          </cell>
          <cell r="I871">
            <v>8932</v>
          </cell>
          <cell r="J871">
            <v>109015</v>
          </cell>
          <cell r="K871">
            <v>0</v>
          </cell>
          <cell r="L871">
            <v>0</v>
          </cell>
          <cell r="M871" t="str">
            <v>N.85</v>
          </cell>
        </row>
        <row r="872">
          <cell r="A872" t="str">
            <v>붙임몰탈</v>
          </cell>
          <cell r="B872" t="str">
            <v>인력,1:3</v>
          </cell>
          <cell r="C872">
            <v>0.51200000000000001</v>
          </cell>
          <cell r="D872" t="str">
            <v>㎥</v>
          </cell>
          <cell r="E872">
            <v>57561</v>
          </cell>
          <cell r="F872">
            <v>29470</v>
          </cell>
          <cell r="G872">
            <v>12100</v>
          </cell>
          <cell r="H872">
            <v>6195</v>
          </cell>
          <cell r="I872">
            <v>40922</v>
          </cell>
          <cell r="J872">
            <v>20952</v>
          </cell>
          <cell r="K872">
            <v>4539</v>
          </cell>
          <cell r="L872">
            <v>2323</v>
          </cell>
          <cell r="M872" t="str">
            <v>N.86</v>
          </cell>
        </row>
        <row r="873">
          <cell r="A873" t="str">
            <v>자연자갈(광주)</v>
          </cell>
          <cell r="B873" t="str">
            <v>#467 40-5mm (시내도착도)</v>
          </cell>
          <cell r="C873">
            <v>0.76100000000000001</v>
          </cell>
          <cell r="D873" t="str">
            <v>M3</v>
          </cell>
          <cell r="E873">
            <v>7500</v>
          </cell>
          <cell r="F873">
            <v>5707</v>
          </cell>
          <cell r="G873">
            <v>7500</v>
          </cell>
          <cell r="H873">
            <v>5707</v>
          </cell>
          <cell r="I873">
            <v>0</v>
          </cell>
          <cell r="J873">
            <v>0</v>
          </cell>
          <cell r="K873">
            <v>0</v>
          </cell>
          <cell r="L873">
            <v>0</v>
          </cell>
        </row>
        <row r="874">
          <cell r="A874" t="str">
            <v>자갈부설(D40)</v>
          </cell>
          <cell r="C874">
            <v>0.73199999999999998</v>
          </cell>
          <cell r="D874" t="str">
            <v>㎥</v>
          </cell>
          <cell r="E874">
            <v>5319</v>
          </cell>
          <cell r="F874">
            <v>3893</v>
          </cell>
          <cell r="G874">
            <v>0</v>
          </cell>
          <cell r="H874">
            <v>0</v>
          </cell>
          <cell r="I874">
            <v>5319</v>
          </cell>
          <cell r="J874">
            <v>3893</v>
          </cell>
          <cell r="K874">
            <v>0</v>
          </cell>
          <cell r="L874">
            <v>0</v>
          </cell>
          <cell r="M874" t="str">
            <v>N.77</v>
          </cell>
        </row>
        <row r="875">
          <cell r="A875" t="str">
            <v>자연석쌓기</v>
          </cell>
          <cell r="B875" t="str">
            <v>30x50x40</v>
          </cell>
          <cell r="C875">
            <v>14.94</v>
          </cell>
          <cell r="D875" t="str">
            <v>TON</v>
          </cell>
          <cell r="E875">
            <v>103857</v>
          </cell>
          <cell r="F875">
            <v>1551622</v>
          </cell>
          <cell r="G875">
            <v>4109</v>
          </cell>
          <cell r="H875">
            <v>61388</v>
          </cell>
          <cell r="I875">
            <v>90889</v>
          </cell>
          <cell r="J875">
            <v>1357881</v>
          </cell>
          <cell r="K875">
            <v>8859</v>
          </cell>
          <cell r="L875">
            <v>132353</v>
          </cell>
          <cell r="M875" t="str">
            <v>N.97</v>
          </cell>
        </row>
        <row r="876">
          <cell r="A876" t="str">
            <v>자연석</v>
          </cell>
          <cell r="B876" t="str">
            <v>30x50x40</v>
          </cell>
          <cell r="C876">
            <v>19.422000000000001</v>
          </cell>
          <cell r="D876" t="str">
            <v>TON</v>
          </cell>
          <cell r="E876">
            <v>70000</v>
          </cell>
          <cell r="F876">
            <v>1359540</v>
          </cell>
          <cell r="G876">
            <v>70000</v>
          </cell>
          <cell r="H876">
            <v>1359540</v>
          </cell>
          <cell r="I876">
            <v>0</v>
          </cell>
          <cell r="J876">
            <v>0</v>
          </cell>
          <cell r="K876">
            <v>0</v>
          </cell>
          <cell r="L876">
            <v>0</v>
          </cell>
        </row>
        <row r="877">
          <cell r="C877">
            <v>0</v>
          </cell>
          <cell r="E877">
            <v>0</v>
          </cell>
          <cell r="F877">
            <v>0</v>
          </cell>
          <cell r="G877">
            <v>0</v>
          </cell>
          <cell r="H877">
            <v>0</v>
          </cell>
          <cell r="I877">
            <v>0</v>
          </cell>
          <cell r="J877">
            <v>0</v>
          </cell>
          <cell r="K877">
            <v>0</v>
          </cell>
          <cell r="L877">
            <v>0</v>
          </cell>
        </row>
        <row r="878">
          <cell r="A878" t="str">
            <v>하부연못EDGE 계</v>
          </cell>
          <cell r="C878">
            <v>0</v>
          </cell>
          <cell r="E878">
            <v>0</v>
          </cell>
          <cell r="F878">
            <v>3575923</v>
          </cell>
          <cell r="G878">
            <v>0</v>
          </cell>
          <cell r="H878">
            <v>1605922</v>
          </cell>
          <cell r="I878">
            <v>0</v>
          </cell>
          <cell r="J878">
            <v>1827427</v>
          </cell>
          <cell r="K878">
            <v>0</v>
          </cell>
          <cell r="L878">
            <v>142574</v>
          </cell>
        </row>
        <row r="879">
          <cell r="C879">
            <v>0</v>
          </cell>
          <cell r="E879">
            <v>0</v>
          </cell>
          <cell r="F879">
            <v>0</v>
          </cell>
          <cell r="G879">
            <v>0</v>
          </cell>
          <cell r="H879">
            <v>0</v>
          </cell>
          <cell r="I879">
            <v>0</v>
          </cell>
          <cell r="J879">
            <v>0</v>
          </cell>
          <cell r="K879">
            <v>0</v>
          </cell>
          <cell r="L879">
            <v>0</v>
          </cell>
        </row>
        <row r="880">
          <cell r="A880" t="str">
            <v>(12) 하부연못바닥</v>
          </cell>
          <cell r="B880" t="str">
            <v>(A=40.27㎡)</v>
          </cell>
          <cell r="C880">
            <v>0</v>
          </cell>
          <cell r="E880">
            <v>0</v>
          </cell>
          <cell r="F880">
            <v>0</v>
          </cell>
          <cell r="G880">
            <v>0</v>
          </cell>
          <cell r="H880">
            <v>0</v>
          </cell>
          <cell r="I880">
            <v>0</v>
          </cell>
          <cell r="J880">
            <v>0</v>
          </cell>
          <cell r="K880">
            <v>0</v>
          </cell>
          <cell r="L880">
            <v>0</v>
          </cell>
        </row>
        <row r="881">
          <cell r="A881" t="str">
            <v>터파기(토사)</v>
          </cell>
          <cell r="B881" t="str">
            <v>백호우0.7㎥</v>
          </cell>
          <cell r="C881">
            <v>55.366999999999997</v>
          </cell>
          <cell r="D881" t="str">
            <v>㎥</v>
          </cell>
          <cell r="E881">
            <v>696</v>
          </cell>
          <cell r="F881">
            <v>38534</v>
          </cell>
          <cell r="G881">
            <v>127</v>
          </cell>
          <cell r="H881">
            <v>7031</v>
          </cell>
          <cell r="I881">
            <v>359</v>
          </cell>
          <cell r="J881">
            <v>19876</v>
          </cell>
          <cell r="K881">
            <v>210</v>
          </cell>
          <cell r="L881">
            <v>11627</v>
          </cell>
          <cell r="M881" t="str">
            <v>#.3</v>
          </cell>
        </row>
        <row r="882">
          <cell r="A882" t="str">
            <v>잔토처리(토사)</v>
          </cell>
          <cell r="B882" t="str">
            <v>백호우0.7㎥</v>
          </cell>
          <cell r="C882">
            <v>55.366999999999997</v>
          </cell>
          <cell r="D882" t="str">
            <v>㎥</v>
          </cell>
          <cell r="E882">
            <v>696</v>
          </cell>
          <cell r="F882">
            <v>38534</v>
          </cell>
          <cell r="G882">
            <v>127</v>
          </cell>
          <cell r="H882">
            <v>7031</v>
          </cell>
          <cell r="I882">
            <v>359</v>
          </cell>
          <cell r="J882">
            <v>19876</v>
          </cell>
          <cell r="K882">
            <v>210</v>
          </cell>
          <cell r="L882">
            <v>11627</v>
          </cell>
          <cell r="M882" t="str">
            <v>#.5</v>
          </cell>
        </row>
        <row r="883">
          <cell r="A883" t="str">
            <v>잡석다짐(기계+인력)</v>
          </cell>
          <cell r="B883" t="str">
            <v>로라+인력</v>
          </cell>
          <cell r="C883">
            <v>9.0060000000000002</v>
          </cell>
          <cell r="D883" t="str">
            <v>㎥</v>
          </cell>
          <cell r="E883">
            <v>10469</v>
          </cell>
          <cell r="F883">
            <v>94283</v>
          </cell>
          <cell r="G883">
            <v>8354</v>
          </cell>
          <cell r="H883">
            <v>75236</v>
          </cell>
          <cell r="I883">
            <v>1509</v>
          </cell>
          <cell r="J883">
            <v>13590</v>
          </cell>
          <cell r="K883">
            <v>606</v>
          </cell>
          <cell r="L883">
            <v>5457</v>
          </cell>
          <cell r="M883" t="str">
            <v>N.73</v>
          </cell>
        </row>
        <row r="884">
          <cell r="A884" t="str">
            <v>레미콘</v>
          </cell>
          <cell r="B884" t="str">
            <v>관급(40x160x8)</v>
          </cell>
          <cell r="C884">
            <v>2.649</v>
          </cell>
          <cell r="D884" t="str">
            <v>M3</v>
          </cell>
          <cell r="E884">
            <v>0</v>
          </cell>
          <cell r="F884">
            <v>0</v>
          </cell>
          <cell r="G884">
            <v>0</v>
          </cell>
          <cell r="H884">
            <v>0</v>
          </cell>
          <cell r="I884">
            <v>0</v>
          </cell>
          <cell r="J884">
            <v>0</v>
          </cell>
          <cell r="K884">
            <v>0</v>
          </cell>
          <cell r="L884">
            <v>0</v>
          </cell>
        </row>
        <row r="885">
          <cell r="A885" t="str">
            <v>레미콘</v>
          </cell>
          <cell r="B885" t="str">
            <v>관급(25x180x8)</v>
          </cell>
          <cell r="C885">
            <v>11.023</v>
          </cell>
          <cell r="D885" t="str">
            <v>M3</v>
          </cell>
          <cell r="E885">
            <v>0</v>
          </cell>
          <cell r="F885">
            <v>0</v>
          </cell>
          <cell r="G885">
            <v>0</v>
          </cell>
          <cell r="H885">
            <v>0</v>
          </cell>
          <cell r="I885">
            <v>0</v>
          </cell>
          <cell r="J885">
            <v>0</v>
          </cell>
          <cell r="K885">
            <v>0</v>
          </cell>
          <cell r="L885">
            <v>0</v>
          </cell>
        </row>
        <row r="886">
          <cell r="A886" t="str">
            <v>레미콘타설(소형구조물)</v>
          </cell>
          <cell r="C886">
            <v>11.023</v>
          </cell>
          <cell r="D886" t="str">
            <v>㎥</v>
          </cell>
          <cell r="E886">
            <v>33719</v>
          </cell>
          <cell r="F886">
            <v>371684</v>
          </cell>
          <cell r="G886">
            <v>0</v>
          </cell>
          <cell r="H886">
            <v>0</v>
          </cell>
          <cell r="I886">
            <v>33719</v>
          </cell>
          <cell r="J886">
            <v>371684</v>
          </cell>
          <cell r="K886">
            <v>0</v>
          </cell>
          <cell r="L886">
            <v>0</v>
          </cell>
          <cell r="M886" t="str">
            <v>N.82</v>
          </cell>
        </row>
        <row r="887">
          <cell r="A887" t="str">
            <v>이형철근</v>
          </cell>
          <cell r="B887" t="str">
            <v>관급, D13</v>
          </cell>
          <cell r="C887">
            <v>341.82799999999997</v>
          </cell>
          <cell r="D887" t="str">
            <v>KG</v>
          </cell>
          <cell r="E887">
            <v>0</v>
          </cell>
          <cell r="F887">
            <v>0</v>
          </cell>
          <cell r="G887">
            <v>0</v>
          </cell>
          <cell r="H887">
            <v>0</v>
          </cell>
          <cell r="I887">
            <v>0</v>
          </cell>
          <cell r="J887">
            <v>0</v>
          </cell>
          <cell r="K887">
            <v>0</v>
          </cell>
          <cell r="L887">
            <v>0</v>
          </cell>
        </row>
        <row r="888">
          <cell r="A888" t="str">
            <v>철근가공및조립</v>
          </cell>
          <cell r="B888" t="str">
            <v>간단</v>
          </cell>
          <cell r="C888">
            <v>0.33100000000000002</v>
          </cell>
          <cell r="D888" t="str">
            <v>TON</v>
          </cell>
          <cell r="E888">
            <v>257665</v>
          </cell>
          <cell r="F888">
            <v>85286</v>
          </cell>
          <cell r="G888">
            <v>2708</v>
          </cell>
          <cell r="H888">
            <v>896</v>
          </cell>
          <cell r="I888">
            <v>254957</v>
          </cell>
          <cell r="J888">
            <v>84390</v>
          </cell>
          <cell r="K888">
            <v>0</v>
          </cell>
          <cell r="L888">
            <v>0</v>
          </cell>
          <cell r="M888" t="str">
            <v>N.84</v>
          </cell>
        </row>
        <row r="889">
          <cell r="A889" t="str">
            <v>고재대</v>
          </cell>
          <cell r="B889" t="str">
            <v>철재</v>
          </cell>
          <cell r="C889">
            <v>9.9559999999999995</v>
          </cell>
          <cell r="D889" t="str">
            <v>KG</v>
          </cell>
          <cell r="E889">
            <v>-75</v>
          </cell>
          <cell r="F889">
            <v>-746</v>
          </cell>
          <cell r="G889">
            <v>-75</v>
          </cell>
          <cell r="H889">
            <v>-746</v>
          </cell>
          <cell r="I889">
            <v>0</v>
          </cell>
          <cell r="J889">
            <v>0</v>
          </cell>
          <cell r="K889">
            <v>0</v>
          </cell>
          <cell r="L889">
            <v>0</v>
          </cell>
        </row>
        <row r="890">
          <cell r="A890" t="str">
            <v>시멘트액체방수(2차)</v>
          </cell>
          <cell r="C890">
            <v>45.32</v>
          </cell>
          <cell r="D890" t="str">
            <v>㎡</v>
          </cell>
          <cell r="E890">
            <v>10922</v>
          </cell>
          <cell r="F890">
            <v>494984</v>
          </cell>
          <cell r="G890">
            <v>1990</v>
          </cell>
          <cell r="H890">
            <v>90186</v>
          </cell>
          <cell r="I890">
            <v>8932</v>
          </cell>
          <cell r="J890">
            <v>404798</v>
          </cell>
          <cell r="K890">
            <v>0</v>
          </cell>
          <cell r="L890">
            <v>0</v>
          </cell>
          <cell r="M890" t="str">
            <v>N.85</v>
          </cell>
        </row>
        <row r="891">
          <cell r="A891" t="str">
            <v>붙임몰탈</v>
          </cell>
          <cell r="B891" t="str">
            <v>인력,1:3</v>
          </cell>
          <cell r="C891">
            <v>1.194</v>
          </cell>
          <cell r="D891" t="str">
            <v>㎥</v>
          </cell>
          <cell r="E891">
            <v>57561</v>
          </cell>
          <cell r="F891">
            <v>68726</v>
          </cell>
          <cell r="G891">
            <v>12100</v>
          </cell>
          <cell r="H891">
            <v>14447</v>
          </cell>
          <cell r="I891">
            <v>40922</v>
          </cell>
          <cell r="J891">
            <v>48860</v>
          </cell>
          <cell r="K891">
            <v>4539</v>
          </cell>
          <cell r="L891">
            <v>5419</v>
          </cell>
          <cell r="M891" t="str">
            <v>N.86</v>
          </cell>
        </row>
        <row r="892">
          <cell r="A892" t="str">
            <v>흑자갈</v>
          </cell>
          <cell r="B892" t="str">
            <v>￠20~60</v>
          </cell>
          <cell r="C892">
            <v>3.48</v>
          </cell>
          <cell r="D892" t="str">
            <v>TON</v>
          </cell>
          <cell r="E892">
            <v>430000</v>
          </cell>
          <cell r="F892">
            <v>1496400</v>
          </cell>
          <cell r="G892">
            <v>430000</v>
          </cell>
          <cell r="H892">
            <v>1496400</v>
          </cell>
          <cell r="I892">
            <v>0</v>
          </cell>
          <cell r="J892">
            <v>0</v>
          </cell>
          <cell r="K892">
            <v>0</v>
          </cell>
          <cell r="L892">
            <v>0</v>
          </cell>
        </row>
        <row r="893">
          <cell r="A893" t="str">
            <v>자갈 깔기</v>
          </cell>
          <cell r="B893" t="str">
            <v>D30-50</v>
          </cell>
          <cell r="C893">
            <v>35.299999999999997</v>
          </cell>
          <cell r="D893" t="str">
            <v>㎡</v>
          </cell>
          <cell r="E893">
            <v>9611</v>
          </cell>
          <cell r="F893">
            <v>339268</v>
          </cell>
          <cell r="G893">
            <v>0</v>
          </cell>
          <cell r="H893">
            <v>0</v>
          </cell>
          <cell r="I893">
            <v>9611</v>
          </cell>
          <cell r="J893">
            <v>339268</v>
          </cell>
          <cell r="K893">
            <v>0</v>
          </cell>
          <cell r="L893">
            <v>0</v>
          </cell>
          <cell r="M893" t="str">
            <v>N.96</v>
          </cell>
        </row>
        <row r="894">
          <cell r="C894">
            <v>0</v>
          </cell>
          <cell r="E894">
            <v>0</v>
          </cell>
          <cell r="F894">
            <v>0</v>
          </cell>
          <cell r="G894">
            <v>0</v>
          </cell>
          <cell r="H894">
            <v>0</v>
          </cell>
          <cell r="I894">
            <v>0</v>
          </cell>
          <cell r="J894">
            <v>0</v>
          </cell>
          <cell r="K894">
            <v>0</v>
          </cell>
          <cell r="L894">
            <v>0</v>
          </cell>
        </row>
        <row r="895">
          <cell r="A895" t="str">
            <v>하부연못바닥 계</v>
          </cell>
          <cell r="C895">
            <v>0</v>
          </cell>
          <cell r="E895">
            <v>0</v>
          </cell>
          <cell r="F895">
            <v>3026953</v>
          </cell>
          <cell r="G895">
            <v>0</v>
          </cell>
          <cell r="H895">
            <v>1690481</v>
          </cell>
          <cell r="I895">
            <v>0</v>
          </cell>
          <cell r="J895">
            <v>1302342</v>
          </cell>
          <cell r="K895">
            <v>0</v>
          </cell>
          <cell r="L895">
            <v>34130</v>
          </cell>
        </row>
        <row r="896">
          <cell r="C896">
            <v>0</v>
          </cell>
          <cell r="E896">
            <v>0</v>
          </cell>
          <cell r="F896">
            <v>0</v>
          </cell>
          <cell r="G896">
            <v>0</v>
          </cell>
          <cell r="H896">
            <v>0</v>
          </cell>
          <cell r="I896">
            <v>0</v>
          </cell>
          <cell r="J896">
            <v>0</v>
          </cell>
          <cell r="K896">
            <v>0</v>
          </cell>
          <cell r="L896">
            <v>0</v>
          </cell>
        </row>
        <row r="897">
          <cell r="A897" t="str">
            <v>(13) 화강석통석계단</v>
          </cell>
          <cell r="B897" t="str">
            <v>(평균길이5.6M)</v>
          </cell>
          <cell r="C897">
            <v>0</v>
          </cell>
          <cell r="E897">
            <v>0</v>
          </cell>
          <cell r="F897">
            <v>0</v>
          </cell>
          <cell r="G897">
            <v>0</v>
          </cell>
          <cell r="H897">
            <v>0</v>
          </cell>
          <cell r="I897">
            <v>0</v>
          </cell>
          <cell r="J897">
            <v>0</v>
          </cell>
          <cell r="K897">
            <v>0</v>
          </cell>
          <cell r="L897">
            <v>0</v>
          </cell>
        </row>
        <row r="898">
          <cell r="A898" t="str">
            <v>터파기(토사)</v>
          </cell>
          <cell r="B898" t="str">
            <v>백호우0.7㎥</v>
          </cell>
          <cell r="C898">
            <v>6.4720000000000004</v>
          </cell>
          <cell r="D898" t="str">
            <v>㎥</v>
          </cell>
          <cell r="E898">
            <v>696</v>
          </cell>
          <cell r="F898">
            <v>4503</v>
          </cell>
          <cell r="G898">
            <v>127</v>
          </cell>
          <cell r="H898">
            <v>821</v>
          </cell>
          <cell r="I898">
            <v>359</v>
          </cell>
          <cell r="J898">
            <v>2323</v>
          </cell>
          <cell r="K898">
            <v>210</v>
          </cell>
          <cell r="L898">
            <v>1359</v>
          </cell>
          <cell r="M898" t="str">
            <v>#.3</v>
          </cell>
        </row>
        <row r="899">
          <cell r="A899" t="str">
            <v>잔토처리(토사)</v>
          </cell>
          <cell r="B899" t="str">
            <v>백호우0.7㎥</v>
          </cell>
          <cell r="C899">
            <v>6.4720000000000004</v>
          </cell>
          <cell r="D899" t="str">
            <v>㎥</v>
          </cell>
          <cell r="E899">
            <v>696</v>
          </cell>
          <cell r="F899">
            <v>4503</v>
          </cell>
          <cell r="G899">
            <v>127</v>
          </cell>
          <cell r="H899">
            <v>821</v>
          </cell>
          <cell r="I899">
            <v>359</v>
          </cell>
          <cell r="J899">
            <v>2323</v>
          </cell>
          <cell r="K899">
            <v>210</v>
          </cell>
          <cell r="L899">
            <v>1359</v>
          </cell>
          <cell r="M899" t="str">
            <v>#.5</v>
          </cell>
        </row>
        <row r="900">
          <cell r="A900" t="str">
            <v>잡석다짐(기계+인력)</v>
          </cell>
          <cell r="B900" t="str">
            <v>로라+인력</v>
          </cell>
          <cell r="C900">
            <v>2.0720000000000001</v>
          </cell>
          <cell r="D900" t="str">
            <v>㎥</v>
          </cell>
          <cell r="E900">
            <v>10469</v>
          </cell>
          <cell r="F900">
            <v>21690</v>
          </cell>
          <cell r="G900">
            <v>8354</v>
          </cell>
          <cell r="H900">
            <v>17309</v>
          </cell>
          <cell r="I900">
            <v>1509</v>
          </cell>
          <cell r="J900">
            <v>3126</v>
          </cell>
          <cell r="K900">
            <v>606</v>
          </cell>
          <cell r="L900">
            <v>1255</v>
          </cell>
          <cell r="M900" t="str">
            <v>N.73</v>
          </cell>
        </row>
        <row r="901">
          <cell r="A901" t="str">
            <v>레미콘</v>
          </cell>
          <cell r="B901" t="str">
            <v>관급(40x160x8)</v>
          </cell>
          <cell r="C901">
            <v>0.59099999999999997</v>
          </cell>
          <cell r="D901" t="str">
            <v>M3</v>
          </cell>
          <cell r="E901">
            <v>0</v>
          </cell>
          <cell r="F901">
            <v>0</v>
          </cell>
          <cell r="G901">
            <v>0</v>
          </cell>
          <cell r="H901">
            <v>0</v>
          </cell>
          <cell r="I901">
            <v>0</v>
          </cell>
          <cell r="J901">
            <v>0</v>
          </cell>
          <cell r="K901">
            <v>0</v>
          </cell>
          <cell r="L901">
            <v>0</v>
          </cell>
        </row>
        <row r="902">
          <cell r="A902" t="str">
            <v>레미콘</v>
          </cell>
          <cell r="B902" t="str">
            <v>관급(25x180x8)</v>
          </cell>
          <cell r="C902">
            <v>1.399</v>
          </cell>
          <cell r="D902" t="str">
            <v>M3</v>
          </cell>
          <cell r="E902">
            <v>0</v>
          </cell>
          <cell r="F902">
            <v>0</v>
          </cell>
          <cell r="G902">
            <v>0</v>
          </cell>
          <cell r="H902">
            <v>0</v>
          </cell>
          <cell r="I902">
            <v>0</v>
          </cell>
          <cell r="J902">
            <v>0</v>
          </cell>
          <cell r="K902">
            <v>0</v>
          </cell>
          <cell r="L902">
            <v>0</v>
          </cell>
        </row>
        <row r="903">
          <cell r="A903" t="str">
            <v>레미콘타설(소형구조물)</v>
          </cell>
          <cell r="C903">
            <v>1.3859999999999999</v>
          </cell>
          <cell r="D903" t="str">
            <v>㎥</v>
          </cell>
          <cell r="E903">
            <v>33719</v>
          </cell>
          <cell r="F903">
            <v>46734</v>
          </cell>
          <cell r="G903">
            <v>0</v>
          </cell>
          <cell r="H903">
            <v>0</v>
          </cell>
          <cell r="I903">
            <v>33719</v>
          </cell>
          <cell r="J903">
            <v>46734</v>
          </cell>
          <cell r="K903">
            <v>0</v>
          </cell>
          <cell r="L903">
            <v>0</v>
          </cell>
          <cell r="M903" t="str">
            <v>N.82</v>
          </cell>
        </row>
        <row r="904">
          <cell r="A904" t="str">
            <v>거푸집 (합판)</v>
          </cell>
          <cell r="B904" t="str">
            <v>6회</v>
          </cell>
          <cell r="C904">
            <v>0.49399999999999999</v>
          </cell>
          <cell r="D904" t="str">
            <v>㎡</v>
          </cell>
          <cell r="E904">
            <v>13825</v>
          </cell>
          <cell r="F904">
            <v>6829</v>
          </cell>
          <cell r="G904">
            <v>4430</v>
          </cell>
          <cell r="H904">
            <v>2188</v>
          </cell>
          <cell r="I904">
            <v>9395</v>
          </cell>
          <cell r="J904">
            <v>4641</v>
          </cell>
          <cell r="K904">
            <v>0</v>
          </cell>
          <cell r="L904">
            <v>0</v>
          </cell>
          <cell r="M904" t="str">
            <v>N.80</v>
          </cell>
        </row>
        <row r="905">
          <cell r="A905" t="str">
            <v>이형철근</v>
          </cell>
          <cell r="B905" t="str">
            <v>관급, D13</v>
          </cell>
          <cell r="C905">
            <v>87.004999999999995</v>
          </cell>
          <cell r="D905" t="str">
            <v>KG</v>
          </cell>
          <cell r="E905">
            <v>0</v>
          </cell>
          <cell r="F905">
            <v>0</v>
          </cell>
          <cell r="G905">
            <v>0</v>
          </cell>
          <cell r="H905">
            <v>0</v>
          </cell>
          <cell r="I905">
            <v>0</v>
          </cell>
          <cell r="J905">
            <v>0</v>
          </cell>
          <cell r="K905">
            <v>0</v>
          </cell>
          <cell r="L905">
            <v>0</v>
          </cell>
        </row>
        <row r="906">
          <cell r="A906" t="str">
            <v>철근가공및조립</v>
          </cell>
          <cell r="B906" t="str">
            <v>간단</v>
          </cell>
          <cell r="C906">
            <v>8.4000000000000005E-2</v>
          </cell>
          <cell r="D906" t="str">
            <v>TON</v>
          </cell>
          <cell r="E906">
            <v>257665</v>
          </cell>
          <cell r="F906">
            <v>21643</v>
          </cell>
          <cell r="G906">
            <v>2708</v>
          </cell>
          <cell r="H906">
            <v>227</v>
          </cell>
          <cell r="I906">
            <v>254957</v>
          </cell>
          <cell r="J906">
            <v>21416</v>
          </cell>
          <cell r="K906">
            <v>0</v>
          </cell>
          <cell r="L906">
            <v>0</v>
          </cell>
          <cell r="M906" t="str">
            <v>N.84</v>
          </cell>
        </row>
        <row r="907">
          <cell r="A907" t="str">
            <v>고재대</v>
          </cell>
          <cell r="B907" t="str">
            <v>철재</v>
          </cell>
          <cell r="C907">
            <v>2.5339999999999998</v>
          </cell>
          <cell r="D907" t="str">
            <v>KG</v>
          </cell>
          <cell r="E907">
            <v>-75</v>
          </cell>
          <cell r="F907">
            <v>-190</v>
          </cell>
          <cell r="G907">
            <v>-75</v>
          </cell>
          <cell r="H907">
            <v>-190</v>
          </cell>
          <cell r="I907">
            <v>0</v>
          </cell>
          <cell r="J907">
            <v>0</v>
          </cell>
          <cell r="K907">
            <v>0</v>
          </cell>
          <cell r="L907">
            <v>0</v>
          </cell>
        </row>
        <row r="908">
          <cell r="A908" t="str">
            <v>붙임몰탈</v>
          </cell>
          <cell r="B908" t="str">
            <v>인력,1:3</v>
          </cell>
          <cell r="C908">
            <v>0.51200000000000001</v>
          </cell>
          <cell r="D908" t="str">
            <v>㎥</v>
          </cell>
          <cell r="E908">
            <v>57561</v>
          </cell>
          <cell r="F908">
            <v>29470</v>
          </cell>
          <cell r="G908">
            <v>12100</v>
          </cell>
          <cell r="H908">
            <v>6195</v>
          </cell>
          <cell r="I908">
            <v>40922</v>
          </cell>
          <cell r="J908">
            <v>20952</v>
          </cell>
          <cell r="K908">
            <v>4539</v>
          </cell>
          <cell r="L908">
            <v>2323</v>
          </cell>
          <cell r="M908" t="str">
            <v>N.86</v>
          </cell>
        </row>
        <row r="909">
          <cell r="A909" t="str">
            <v>화강석 계단석</v>
          </cell>
          <cell r="B909" t="str">
            <v>W300xL1000</v>
          </cell>
          <cell r="C909">
            <v>16.82</v>
          </cell>
          <cell r="D909" t="str">
            <v>M</v>
          </cell>
          <cell r="E909">
            <v>29000</v>
          </cell>
          <cell r="F909">
            <v>487780</v>
          </cell>
          <cell r="G909">
            <v>29000</v>
          </cell>
          <cell r="H909">
            <v>487780</v>
          </cell>
          <cell r="I909">
            <v>0</v>
          </cell>
          <cell r="J909">
            <v>0</v>
          </cell>
          <cell r="K909">
            <v>0</v>
          </cell>
          <cell r="L909">
            <v>0</v>
          </cell>
        </row>
        <row r="910">
          <cell r="A910" t="str">
            <v>마름돌설치</v>
          </cell>
          <cell r="C910">
            <v>0.84099999999999997</v>
          </cell>
          <cell r="D910" t="str">
            <v>M3</v>
          </cell>
          <cell r="E910">
            <v>550886</v>
          </cell>
          <cell r="F910">
            <v>463295</v>
          </cell>
          <cell r="G910">
            <v>0</v>
          </cell>
          <cell r="H910">
            <v>0</v>
          </cell>
          <cell r="I910">
            <v>550886</v>
          </cell>
          <cell r="J910">
            <v>463295</v>
          </cell>
          <cell r="K910">
            <v>0</v>
          </cell>
          <cell r="L910">
            <v>0</v>
          </cell>
          <cell r="M910" t="str">
            <v>N.92</v>
          </cell>
        </row>
        <row r="911">
          <cell r="C911">
            <v>0</v>
          </cell>
          <cell r="E911">
            <v>0</v>
          </cell>
          <cell r="F911">
            <v>0</v>
          </cell>
          <cell r="G911">
            <v>0</v>
          </cell>
          <cell r="H911">
            <v>0</v>
          </cell>
          <cell r="I911">
            <v>0</v>
          </cell>
          <cell r="J911">
            <v>0</v>
          </cell>
          <cell r="K911">
            <v>0</v>
          </cell>
          <cell r="L911">
            <v>0</v>
          </cell>
        </row>
        <row r="912">
          <cell r="A912" t="str">
            <v>화강석통석계단 계</v>
          </cell>
          <cell r="C912">
            <v>0</v>
          </cell>
          <cell r="E912">
            <v>0</v>
          </cell>
          <cell r="F912">
            <v>1086257</v>
          </cell>
          <cell r="G912">
            <v>0</v>
          </cell>
          <cell r="H912">
            <v>515151</v>
          </cell>
          <cell r="I912">
            <v>0</v>
          </cell>
          <cell r="J912">
            <v>564810</v>
          </cell>
          <cell r="K912">
            <v>0</v>
          </cell>
          <cell r="L912">
            <v>6296</v>
          </cell>
        </row>
        <row r="913">
          <cell r="C913">
            <v>0</v>
          </cell>
          <cell r="E913">
            <v>0</v>
          </cell>
          <cell r="F913">
            <v>0</v>
          </cell>
          <cell r="G913">
            <v>0</v>
          </cell>
          <cell r="H913">
            <v>0</v>
          </cell>
          <cell r="I913">
            <v>0</v>
          </cell>
          <cell r="J913">
            <v>0</v>
          </cell>
          <cell r="K913">
            <v>0</v>
          </cell>
          <cell r="L913">
            <v>0</v>
          </cell>
        </row>
        <row r="914">
          <cell r="A914" t="str">
            <v>계</v>
          </cell>
          <cell r="F914">
            <v>18735759</v>
          </cell>
          <cell r="H914">
            <v>9070999</v>
          </cell>
          <cell r="J914">
            <v>9191736</v>
          </cell>
          <cell r="L914">
            <v>473024</v>
          </cell>
        </row>
        <row r="915">
          <cell r="A915" t="str">
            <v>No.28호표 운동기구보관함</v>
          </cell>
          <cell r="C915">
            <v>1</v>
          </cell>
          <cell r="D915" t="str">
            <v>식</v>
          </cell>
          <cell r="M915" t="str">
            <v>PPG13</v>
          </cell>
        </row>
        <row r="916">
          <cell r="A916" t="str">
            <v>터파기(토사)</v>
          </cell>
          <cell r="B916" t="str">
            <v>백호우0.7㎥</v>
          </cell>
          <cell r="C916">
            <v>10.340999999999999</v>
          </cell>
          <cell r="D916" t="str">
            <v>㎥</v>
          </cell>
          <cell r="E916">
            <v>696</v>
          </cell>
          <cell r="F916">
            <v>7196</v>
          </cell>
          <cell r="G916">
            <v>127</v>
          </cell>
          <cell r="H916">
            <v>1313</v>
          </cell>
          <cell r="I916">
            <v>359</v>
          </cell>
          <cell r="J916">
            <v>3712</v>
          </cell>
          <cell r="K916">
            <v>210</v>
          </cell>
          <cell r="L916">
            <v>2171</v>
          </cell>
          <cell r="M916" t="str">
            <v>#.3</v>
          </cell>
        </row>
        <row r="917">
          <cell r="A917" t="str">
            <v>잔토처리(토사)</v>
          </cell>
          <cell r="B917" t="str">
            <v>백호우0.7㎥</v>
          </cell>
          <cell r="C917">
            <v>3.238</v>
          </cell>
          <cell r="D917" t="str">
            <v>㎥</v>
          </cell>
          <cell r="E917">
            <v>696</v>
          </cell>
          <cell r="F917">
            <v>2252</v>
          </cell>
          <cell r="G917">
            <v>127</v>
          </cell>
          <cell r="H917">
            <v>411</v>
          </cell>
          <cell r="I917">
            <v>359</v>
          </cell>
          <cell r="J917">
            <v>1162</v>
          </cell>
          <cell r="K917">
            <v>210</v>
          </cell>
          <cell r="L917">
            <v>679</v>
          </cell>
          <cell r="M917" t="str">
            <v>#.5</v>
          </cell>
        </row>
        <row r="918">
          <cell r="A918" t="str">
            <v>기계되메우기및다짐</v>
          </cell>
          <cell r="B918" t="str">
            <v>인력+기계</v>
          </cell>
          <cell r="C918">
            <v>7.1029999999999998</v>
          </cell>
          <cell r="D918" t="str">
            <v>㎥</v>
          </cell>
          <cell r="E918">
            <v>3367</v>
          </cell>
          <cell r="F918">
            <v>23915</v>
          </cell>
          <cell r="G918">
            <v>285</v>
          </cell>
          <cell r="H918">
            <v>2024</v>
          </cell>
          <cell r="I918">
            <v>2758</v>
          </cell>
          <cell r="J918">
            <v>19590</v>
          </cell>
          <cell r="K918">
            <v>324</v>
          </cell>
          <cell r="L918">
            <v>2301</v>
          </cell>
          <cell r="M918" t="str">
            <v>#.6</v>
          </cell>
        </row>
        <row r="919">
          <cell r="A919" t="str">
            <v>잡석다짐(기계+인력)</v>
          </cell>
          <cell r="B919" t="str">
            <v>로라+인력</v>
          </cell>
          <cell r="C919">
            <v>2.1930000000000001</v>
          </cell>
          <cell r="D919" t="str">
            <v>㎥</v>
          </cell>
          <cell r="E919">
            <v>10469</v>
          </cell>
          <cell r="F919">
            <v>22957</v>
          </cell>
          <cell r="G919">
            <v>8354</v>
          </cell>
          <cell r="H919">
            <v>18320</v>
          </cell>
          <cell r="I919">
            <v>1509</v>
          </cell>
          <cell r="J919">
            <v>3309</v>
          </cell>
          <cell r="K919">
            <v>606</v>
          </cell>
          <cell r="L919">
            <v>1328</v>
          </cell>
          <cell r="M919" t="str">
            <v>N.73</v>
          </cell>
        </row>
        <row r="920">
          <cell r="A920" t="str">
            <v>레미콘</v>
          </cell>
          <cell r="B920" t="str">
            <v>관급(40x160x8)</v>
          </cell>
          <cell r="C920">
            <v>1.163</v>
          </cell>
          <cell r="D920" t="str">
            <v>M3</v>
          </cell>
          <cell r="E920">
            <v>0</v>
          </cell>
          <cell r="F920">
            <v>0</v>
          </cell>
          <cell r="G920">
            <v>0</v>
          </cell>
          <cell r="H920">
            <v>0</v>
          </cell>
          <cell r="I920">
            <v>0</v>
          </cell>
          <cell r="J920">
            <v>0</v>
          </cell>
          <cell r="K920">
            <v>0</v>
          </cell>
          <cell r="L920">
            <v>0</v>
          </cell>
        </row>
        <row r="921">
          <cell r="A921" t="str">
            <v>레미콘</v>
          </cell>
          <cell r="B921" t="str">
            <v>관급(25x180x8)</v>
          </cell>
          <cell r="C921">
            <v>11.324999999999999</v>
          </cell>
          <cell r="D921" t="str">
            <v>M3</v>
          </cell>
          <cell r="E921">
            <v>0</v>
          </cell>
          <cell r="F921">
            <v>0</v>
          </cell>
          <cell r="G921">
            <v>0</v>
          </cell>
          <cell r="H921">
            <v>0</v>
          </cell>
          <cell r="I921">
            <v>0</v>
          </cell>
          <cell r="J921">
            <v>0</v>
          </cell>
          <cell r="K921">
            <v>0</v>
          </cell>
          <cell r="L921">
            <v>0</v>
          </cell>
        </row>
        <row r="922">
          <cell r="A922" t="str">
            <v>레미콘타설(소형구조물)</v>
          </cell>
          <cell r="C922">
            <v>11.103</v>
          </cell>
          <cell r="D922" t="str">
            <v>㎥</v>
          </cell>
          <cell r="E922">
            <v>33719</v>
          </cell>
          <cell r="F922">
            <v>374382</v>
          </cell>
          <cell r="G922">
            <v>0</v>
          </cell>
          <cell r="H922">
            <v>0</v>
          </cell>
          <cell r="I922">
            <v>33719</v>
          </cell>
          <cell r="J922">
            <v>374382</v>
          </cell>
          <cell r="K922">
            <v>0</v>
          </cell>
          <cell r="L922">
            <v>0</v>
          </cell>
          <cell r="M922" t="str">
            <v>N.82</v>
          </cell>
        </row>
        <row r="923">
          <cell r="A923" t="str">
            <v>이형철근</v>
          </cell>
          <cell r="B923" t="str">
            <v>관급, D13</v>
          </cell>
          <cell r="C923">
            <v>367.63299999999998</v>
          </cell>
          <cell r="D923" t="str">
            <v>KG</v>
          </cell>
          <cell r="E923">
            <v>0</v>
          </cell>
          <cell r="F923">
            <v>0</v>
          </cell>
          <cell r="G923">
            <v>0</v>
          </cell>
          <cell r="H923">
            <v>0</v>
          </cell>
          <cell r="I923">
            <v>0</v>
          </cell>
          <cell r="J923">
            <v>0</v>
          </cell>
          <cell r="K923">
            <v>0</v>
          </cell>
          <cell r="L923">
            <v>0</v>
          </cell>
        </row>
        <row r="924">
          <cell r="A924" t="str">
            <v>이형철근</v>
          </cell>
          <cell r="B924" t="str">
            <v>관급, D16</v>
          </cell>
          <cell r="C924">
            <v>279.904</v>
          </cell>
          <cell r="D924" t="str">
            <v>KG</v>
          </cell>
          <cell r="E924">
            <v>0</v>
          </cell>
          <cell r="F924">
            <v>0</v>
          </cell>
          <cell r="G924">
            <v>0</v>
          </cell>
          <cell r="H924">
            <v>0</v>
          </cell>
          <cell r="I924">
            <v>0</v>
          </cell>
          <cell r="J924">
            <v>0</v>
          </cell>
          <cell r="K924">
            <v>0</v>
          </cell>
          <cell r="L924">
            <v>0</v>
          </cell>
        </row>
        <row r="925">
          <cell r="A925" t="str">
            <v>철근가공및조립</v>
          </cell>
          <cell r="B925" t="str">
            <v>간단</v>
          </cell>
          <cell r="C925">
            <v>0.27100000000000002</v>
          </cell>
          <cell r="D925" t="str">
            <v>TON</v>
          </cell>
          <cell r="E925">
            <v>257665</v>
          </cell>
          <cell r="F925">
            <v>69826</v>
          </cell>
          <cell r="G925">
            <v>2708</v>
          </cell>
          <cell r="H925">
            <v>733</v>
          </cell>
          <cell r="I925">
            <v>254957</v>
          </cell>
          <cell r="J925">
            <v>69093</v>
          </cell>
          <cell r="K925">
            <v>0</v>
          </cell>
          <cell r="L925">
            <v>0</v>
          </cell>
          <cell r="M925" t="str">
            <v>N.84</v>
          </cell>
        </row>
        <row r="926">
          <cell r="A926" t="str">
            <v>고재대</v>
          </cell>
          <cell r="B926" t="str">
            <v>철재</v>
          </cell>
          <cell r="C926">
            <v>8.1519999999999992</v>
          </cell>
          <cell r="D926" t="str">
            <v>KG</v>
          </cell>
          <cell r="E926">
            <v>-75</v>
          </cell>
          <cell r="F926">
            <v>-611</v>
          </cell>
          <cell r="G926">
            <v>-75</v>
          </cell>
          <cell r="H926">
            <v>-611</v>
          </cell>
          <cell r="I926">
            <v>0</v>
          </cell>
          <cell r="J926">
            <v>0</v>
          </cell>
          <cell r="K926">
            <v>0</v>
          </cell>
          <cell r="L926">
            <v>0</v>
          </cell>
        </row>
        <row r="927">
          <cell r="A927" t="str">
            <v>붙임몰탈</v>
          </cell>
          <cell r="B927" t="str">
            <v>인력,1:3</v>
          </cell>
          <cell r="C927">
            <v>0.30599999999999999</v>
          </cell>
          <cell r="D927" t="str">
            <v>㎥</v>
          </cell>
          <cell r="E927">
            <v>57561</v>
          </cell>
          <cell r="F927">
            <v>17612</v>
          </cell>
          <cell r="G927">
            <v>12100</v>
          </cell>
          <cell r="H927">
            <v>3702</v>
          </cell>
          <cell r="I927">
            <v>40922</v>
          </cell>
          <cell r="J927">
            <v>12522</v>
          </cell>
          <cell r="K927">
            <v>4539</v>
          </cell>
          <cell r="L927">
            <v>1388</v>
          </cell>
          <cell r="M927" t="str">
            <v>N.86</v>
          </cell>
        </row>
        <row r="928">
          <cell r="A928" t="str">
            <v>보호몰탈(벽체)</v>
          </cell>
          <cell r="B928" t="str">
            <v>T=20M/M</v>
          </cell>
          <cell r="C928">
            <v>15.971</v>
          </cell>
          <cell r="D928" t="str">
            <v>M2</v>
          </cell>
          <cell r="E928">
            <v>2350</v>
          </cell>
          <cell r="F928">
            <v>37530</v>
          </cell>
          <cell r="G928">
            <v>69</v>
          </cell>
          <cell r="H928">
            <v>1101</v>
          </cell>
          <cell r="I928">
            <v>2281</v>
          </cell>
          <cell r="J928">
            <v>36429</v>
          </cell>
          <cell r="K928">
            <v>0</v>
          </cell>
          <cell r="L928">
            <v>0</v>
          </cell>
          <cell r="M928" t="str">
            <v>N.89</v>
          </cell>
        </row>
        <row r="929">
          <cell r="A929" t="str">
            <v>시멘트액체방수(2차)</v>
          </cell>
          <cell r="C929">
            <v>6.46</v>
          </cell>
          <cell r="D929" t="str">
            <v>㎡</v>
          </cell>
          <cell r="E929">
            <v>10922</v>
          </cell>
          <cell r="F929">
            <v>70555</v>
          </cell>
          <cell r="G929">
            <v>1990</v>
          </cell>
          <cell r="H929">
            <v>12855</v>
          </cell>
          <cell r="I929">
            <v>8932</v>
          </cell>
          <cell r="J929">
            <v>57700</v>
          </cell>
          <cell r="K929">
            <v>0</v>
          </cell>
          <cell r="L929">
            <v>0</v>
          </cell>
          <cell r="M929" t="str">
            <v>N.85</v>
          </cell>
        </row>
        <row r="930">
          <cell r="A930" t="str">
            <v>PVC PIPE</v>
          </cell>
          <cell r="B930" t="str">
            <v>￠50</v>
          </cell>
          <cell r="C930">
            <v>2.8</v>
          </cell>
          <cell r="D930" t="str">
            <v>M</v>
          </cell>
          <cell r="E930">
            <v>1625</v>
          </cell>
          <cell r="F930">
            <v>4550</v>
          </cell>
          <cell r="G930">
            <v>1625</v>
          </cell>
          <cell r="H930">
            <v>4550</v>
          </cell>
          <cell r="I930">
            <v>0</v>
          </cell>
          <cell r="J930">
            <v>0</v>
          </cell>
          <cell r="K930">
            <v>0</v>
          </cell>
          <cell r="L930">
            <v>0</v>
          </cell>
        </row>
        <row r="931">
          <cell r="A931" t="str">
            <v>계</v>
          </cell>
          <cell r="F931">
            <v>630164</v>
          </cell>
          <cell r="H931">
            <v>44398</v>
          </cell>
          <cell r="J931">
            <v>577899</v>
          </cell>
          <cell r="L931">
            <v>7867</v>
          </cell>
        </row>
        <row r="938">
          <cell r="A938" t="str">
            <v>No.29호표 계단</v>
          </cell>
          <cell r="C938">
            <v>1</v>
          </cell>
          <cell r="D938" t="str">
            <v>식</v>
          </cell>
          <cell r="M938" t="str">
            <v>PPG14</v>
          </cell>
        </row>
        <row r="939">
          <cell r="A939" t="str">
            <v>터파기(토사)</v>
          </cell>
          <cell r="B939" t="str">
            <v>백호우0.7㎥</v>
          </cell>
          <cell r="C939">
            <v>2.75</v>
          </cell>
          <cell r="D939" t="str">
            <v>㎥</v>
          </cell>
          <cell r="E939">
            <v>696</v>
          </cell>
          <cell r="F939">
            <v>1913</v>
          </cell>
          <cell r="G939">
            <v>127</v>
          </cell>
          <cell r="H939">
            <v>349</v>
          </cell>
          <cell r="I939">
            <v>359</v>
          </cell>
          <cell r="J939">
            <v>987</v>
          </cell>
          <cell r="K939">
            <v>210</v>
          </cell>
          <cell r="L939">
            <v>577</v>
          </cell>
          <cell r="M939" t="str">
            <v>#.3</v>
          </cell>
        </row>
        <row r="940">
          <cell r="A940" t="str">
            <v>잔토처리(토사)</v>
          </cell>
          <cell r="B940" t="str">
            <v>백호우0.7㎥</v>
          </cell>
          <cell r="C940">
            <v>1.6950000000000001</v>
          </cell>
          <cell r="D940" t="str">
            <v>㎥</v>
          </cell>
          <cell r="E940">
            <v>696</v>
          </cell>
          <cell r="F940">
            <v>1178</v>
          </cell>
          <cell r="G940">
            <v>127</v>
          </cell>
          <cell r="H940">
            <v>215</v>
          </cell>
          <cell r="I940">
            <v>359</v>
          </cell>
          <cell r="J940">
            <v>608</v>
          </cell>
          <cell r="K940">
            <v>210</v>
          </cell>
          <cell r="L940">
            <v>355</v>
          </cell>
          <cell r="M940" t="str">
            <v>#.5</v>
          </cell>
        </row>
        <row r="941">
          <cell r="A941" t="str">
            <v>기계되메우기및다짐</v>
          </cell>
          <cell r="B941" t="str">
            <v>인력+기계</v>
          </cell>
          <cell r="C941">
            <v>1.05</v>
          </cell>
          <cell r="D941" t="str">
            <v>㎥</v>
          </cell>
          <cell r="E941">
            <v>3367</v>
          </cell>
          <cell r="F941">
            <v>3534</v>
          </cell>
          <cell r="G941">
            <v>285</v>
          </cell>
          <cell r="H941">
            <v>299</v>
          </cell>
          <cell r="I941">
            <v>2758</v>
          </cell>
          <cell r="J941">
            <v>2895</v>
          </cell>
          <cell r="K941">
            <v>324</v>
          </cell>
          <cell r="L941">
            <v>340</v>
          </cell>
          <cell r="M941" t="str">
            <v>#.6</v>
          </cell>
        </row>
        <row r="942">
          <cell r="A942" t="str">
            <v>잡석다짐(기계+인력)</v>
          </cell>
          <cell r="B942" t="str">
            <v>로라+인력</v>
          </cell>
          <cell r="C942">
            <v>0.86499999999999999</v>
          </cell>
          <cell r="D942" t="str">
            <v>㎥</v>
          </cell>
          <cell r="E942">
            <v>10469</v>
          </cell>
          <cell r="F942">
            <v>9055</v>
          </cell>
          <cell r="G942">
            <v>8354</v>
          </cell>
          <cell r="H942">
            <v>7226</v>
          </cell>
          <cell r="I942">
            <v>1509</v>
          </cell>
          <cell r="J942">
            <v>1305</v>
          </cell>
          <cell r="K942">
            <v>606</v>
          </cell>
          <cell r="L942">
            <v>524</v>
          </cell>
          <cell r="M942" t="str">
            <v>N.73</v>
          </cell>
        </row>
        <row r="943">
          <cell r="A943" t="str">
            <v>레미콘</v>
          </cell>
          <cell r="B943" t="str">
            <v>관급(40x160x8)</v>
          </cell>
          <cell r="C943">
            <v>0.25600000000000001</v>
          </cell>
          <cell r="D943" t="str">
            <v>M3</v>
          </cell>
          <cell r="E943">
            <v>0</v>
          </cell>
          <cell r="F943">
            <v>0</v>
          </cell>
          <cell r="G943">
            <v>0</v>
          </cell>
          <cell r="H943">
            <v>0</v>
          </cell>
          <cell r="I943">
            <v>0</v>
          </cell>
          <cell r="J943">
            <v>0</v>
          </cell>
          <cell r="K943">
            <v>0</v>
          </cell>
          <cell r="L943">
            <v>0</v>
          </cell>
        </row>
        <row r="944">
          <cell r="A944" t="str">
            <v>레미콘</v>
          </cell>
          <cell r="B944" t="str">
            <v>관급(25x180x8)</v>
          </cell>
          <cell r="C944">
            <v>0.55600000000000005</v>
          </cell>
          <cell r="D944" t="str">
            <v>M3</v>
          </cell>
          <cell r="E944">
            <v>0</v>
          </cell>
          <cell r="F944">
            <v>0</v>
          </cell>
          <cell r="G944">
            <v>0</v>
          </cell>
          <cell r="H944">
            <v>0</v>
          </cell>
          <cell r="I944">
            <v>0</v>
          </cell>
          <cell r="J944">
            <v>0</v>
          </cell>
          <cell r="K944">
            <v>0</v>
          </cell>
          <cell r="L944">
            <v>0</v>
          </cell>
        </row>
        <row r="945">
          <cell r="A945" t="str">
            <v>레미콘타설(소형구조물)</v>
          </cell>
          <cell r="C945">
            <v>0.54600000000000004</v>
          </cell>
          <cell r="D945" t="str">
            <v>㎥</v>
          </cell>
          <cell r="E945">
            <v>33719</v>
          </cell>
          <cell r="F945">
            <v>18410</v>
          </cell>
          <cell r="G945">
            <v>0</v>
          </cell>
          <cell r="H945">
            <v>0</v>
          </cell>
          <cell r="I945">
            <v>33719</v>
          </cell>
          <cell r="J945">
            <v>18410</v>
          </cell>
          <cell r="K945">
            <v>0</v>
          </cell>
          <cell r="L945">
            <v>0</v>
          </cell>
          <cell r="M945" t="str">
            <v>N.82</v>
          </cell>
        </row>
        <row r="946">
          <cell r="A946" t="str">
            <v>이형철근</v>
          </cell>
          <cell r="B946" t="str">
            <v>관급, D13</v>
          </cell>
          <cell r="C946">
            <v>41.484999999999999</v>
          </cell>
          <cell r="D946" t="str">
            <v>KG</v>
          </cell>
          <cell r="E946">
            <v>0</v>
          </cell>
          <cell r="F946">
            <v>0</v>
          </cell>
          <cell r="G946">
            <v>0</v>
          </cell>
          <cell r="H946">
            <v>0</v>
          </cell>
          <cell r="I946">
            <v>0</v>
          </cell>
          <cell r="J946">
            <v>0</v>
          </cell>
          <cell r="K946">
            <v>0</v>
          </cell>
          <cell r="L946">
            <v>0</v>
          </cell>
        </row>
        <row r="947">
          <cell r="A947" t="str">
            <v>철근가공및조립</v>
          </cell>
          <cell r="B947" t="str">
            <v>간단</v>
          </cell>
          <cell r="C947">
            <v>0.04</v>
          </cell>
          <cell r="D947" t="str">
            <v>TON</v>
          </cell>
          <cell r="E947">
            <v>257665</v>
          </cell>
          <cell r="F947">
            <v>10306</v>
          </cell>
          <cell r="G947">
            <v>2708</v>
          </cell>
          <cell r="H947">
            <v>108</v>
          </cell>
          <cell r="I947">
            <v>254957</v>
          </cell>
          <cell r="J947">
            <v>10198</v>
          </cell>
          <cell r="K947">
            <v>0</v>
          </cell>
          <cell r="L947">
            <v>0</v>
          </cell>
          <cell r="M947" t="str">
            <v>N.84</v>
          </cell>
        </row>
        <row r="948">
          <cell r="A948" t="str">
            <v>고재대</v>
          </cell>
          <cell r="B948" t="str">
            <v>철재</v>
          </cell>
          <cell r="C948">
            <v>1.208</v>
          </cell>
          <cell r="D948" t="str">
            <v>KG</v>
          </cell>
          <cell r="E948">
            <v>-75</v>
          </cell>
          <cell r="F948">
            <v>-90</v>
          </cell>
          <cell r="G948">
            <v>-75</v>
          </cell>
          <cell r="H948">
            <v>-90</v>
          </cell>
          <cell r="I948">
            <v>0</v>
          </cell>
          <cell r="J948">
            <v>0</v>
          </cell>
          <cell r="K948">
            <v>0</v>
          </cell>
          <cell r="L948">
            <v>0</v>
          </cell>
        </row>
        <row r="949">
          <cell r="A949" t="str">
            <v>붙임몰탈</v>
          </cell>
          <cell r="B949" t="str">
            <v>인력,1:3</v>
          </cell>
          <cell r="C949">
            <v>0.10100000000000001</v>
          </cell>
          <cell r="D949" t="str">
            <v>㎥</v>
          </cell>
          <cell r="E949">
            <v>57561</v>
          </cell>
          <cell r="F949">
            <v>5813</v>
          </cell>
          <cell r="G949">
            <v>12100</v>
          </cell>
          <cell r="H949">
            <v>1222</v>
          </cell>
          <cell r="I949">
            <v>40922</v>
          </cell>
          <cell r="J949">
            <v>4133</v>
          </cell>
          <cell r="K949">
            <v>4539</v>
          </cell>
          <cell r="L949">
            <v>458</v>
          </cell>
          <cell r="M949" t="str">
            <v>N.86</v>
          </cell>
        </row>
        <row r="950">
          <cell r="A950" t="str">
            <v>거푸집 (합판)</v>
          </cell>
          <cell r="B950" t="str">
            <v>6회</v>
          </cell>
          <cell r="C950">
            <v>1.77</v>
          </cell>
          <cell r="D950" t="str">
            <v>㎡</v>
          </cell>
          <cell r="E950">
            <v>13825</v>
          </cell>
          <cell r="F950">
            <v>24470</v>
          </cell>
          <cell r="G950">
            <v>4430</v>
          </cell>
          <cell r="H950">
            <v>7841</v>
          </cell>
          <cell r="I950">
            <v>9395</v>
          </cell>
          <cell r="J950">
            <v>16629</v>
          </cell>
          <cell r="K950">
            <v>0</v>
          </cell>
          <cell r="L950">
            <v>0</v>
          </cell>
          <cell r="M950" t="str">
            <v>N.80</v>
          </cell>
        </row>
        <row r="951">
          <cell r="A951" t="str">
            <v>화강석 계단석</v>
          </cell>
          <cell r="B951" t="str">
            <v>W300xL1000</v>
          </cell>
          <cell r="C951">
            <v>12</v>
          </cell>
          <cell r="D951" t="str">
            <v>M</v>
          </cell>
          <cell r="E951">
            <v>29000</v>
          </cell>
          <cell r="F951">
            <v>348000</v>
          </cell>
          <cell r="G951">
            <v>29000</v>
          </cell>
          <cell r="H951">
            <v>348000</v>
          </cell>
          <cell r="I951">
            <v>0</v>
          </cell>
          <cell r="J951">
            <v>0</v>
          </cell>
          <cell r="K951">
            <v>0</v>
          </cell>
          <cell r="L951">
            <v>0</v>
          </cell>
        </row>
        <row r="952">
          <cell r="A952" t="str">
            <v>계</v>
          </cell>
          <cell r="F952">
            <v>422589</v>
          </cell>
          <cell r="H952">
            <v>365170</v>
          </cell>
          <cell r="J952">
            <v>55165</v>
          </cell>
          <cell r="L952">
            <v>2254</v>
          </cell>
        </row>
        <row r="961">
          <cell r="A961" t="str">
            <v>No.30호표 단지종합안내판</v>
          </cell>
          <cell r="B961" t="str">
            <v>H=2050</v>
          </cell>
          <cell r="C961">
            <v>1</v>
          </cell>
          <cell r="D961" t="str">
            <v>개소</v>
          </cell>
          <cell r="M961" t="str">
            <v>PPS01</v>
          </cell>
        </row>
        <row r="962">
          <cell r="A962" t="str">
            <v>터파기(인력)</v>
          </cell>
          <cell r="B962" t="str">
            <v>토사</v>
          </cell>
          <cell r="C962">
            <v>1.76</v>
          </cell>
          <cell r="D962" t="str">
            <v>M3</v>
          </cell>
          <cell r="E962">
            <v>8695</v>
          </cell>
          <cell r="F962">
            <v>15303</v>
          </cell>
          <cell r="G962">
            <v>0</v>
          </cell>
          <cell r="H962">
            <v>0</v>
          </cell>
          <cell r="I962">
            <v>8695</v>
          </cell>
          <cell r="J962">
            <v>15303</v>
          </cell>
          <cell r="K962">
            <v>0</v>
          </cell>
          <cell r="L962">
            <v>0</v>
          </cell>
          <cell r="M962" t="str">
            <v>N.124</v>
          </cell>
        </row>
        <row r="963">
          <cell r="A963" t="str">
            <v>잔토처리(인력)</v>
          </cell>
          <cell r="B963" t="str">
            <v>토사:0-1M</v>
          </cell>
          <cell r="C963">
            <v>0.64400000000000002</v>
          </cell>
          <cell r="D963" t="str">
            <v>㎥</v>
          </cell>
          <cell r="E963">
            <v>8184</v>
          </cell>
          <cell r="F963">
            <v>5270</v>
          </cell>
          <cell r="G963">
            <v>0</v>
          </cell>
          <cell r="H963">
            <v>0</v>
          </cell>
          <cell r="I963">
            <v>8184</v>
          </cell>
          <cell r="J963">
            <v>5270</v>
          </cell>
          <cell r="K963">
            <v>0</v>
          </cell>
          <cell r="L963">
            <v>0</v>
          </cell>
          <cell r="M963" t="str">
            <v>N.125</v>
          </cell>
        </row>
        <row r="964">
          <cell r="A964" t="str">
            <v>되메우고 다짐(인력)</v>
          </cell>
          <cell r="B964" t="str">
            <v>토사</v>
          </cell>
          <cell r="C964">
            <v>1.1160000000000001</v>
          </cell>
          <cell r="D964" t="str">
            <v>M3</v>
          </cell>
          <cell r="E964">
            <v>9104</v>
          </cell>
          <cell r="F964">
            <v>10160</v>
          </cell>
          <cell r="G964">
            <v>0</v>
          </cell>
          <cell r="H964">
            <v>0</v>
          </cell>
          <cell r="I964">
            <v>9104</v>
          </cell>
          <cell r="J964">
            <v>10160</v>
          </cell>
          <cell r="K964">
            <v>0</v>
          </cell>
          <cell r="L964">
            <v>0</v>
          </cell>
          <cell r="M964" t="str">
            <v>N.126</v>
          </cell>
        </row>
        <row r="965">
          <cell r="A965" t="str">
            <v>잡석다짐(인력)</v>
          </cell>
          <cell r="C965">
            <v>0.23400000000000001</v>
          </cell>
          <cell r="D965" t="str">
            <v>㎥</v>
          </cell>
          <cell r="E965">
            <v>35099</v>
          </cell>
          <cell r="F965">
            <v>8213</v>
          </cell>
          <cell r="G965">
            <v>8500</v>
          </cell>
          <cell r="H965">
            <v>1989</v>
          </cell>
          <cell r="I965">
            <v>26599</v>
          </cell>
          <cell r="J965">
            <v>6224</v>
          </cell>
          <cell r="K965">
            <v>0</v>
          </cell>
          <cell r="L965">
            <v>0</v>
          </cell>
          <cell r="M965" t="str">
            <v>N.74</v>
          </cell>
        </row>
        <row r="966">
          <cell r="A966" t="str">
            <v>콘크리트</v>
          </cell>
          <cell r="B966" t="str">
            <v>25-180-8</v>
          </cell>
          <cell r="C966">
            <v>0.441</v>
          </cell>
          <cell r="D966" t="str">
            <v>㎥</v>
          </cell>
          <cell r="E966">
            <v>111341</v>
          </cell>
          <cell r="F966">
            <v>49100</v>
          </cell>
          <cell r="G966">
            <v>10900</v>
          </cell>
          <cell r="H966">
            <v>4806</v>
          </cell>
          <cell r="I966">
            <v>100441</v>
          </cell>
          <cell r="J966">
            <v>44294</v>
          </cell>
          <cell r="K966">
            <v>0</v>
          </cell>
          <cell r="L966">
            <v>0</v>
          </cell>
          <cell r="M966" t="str">
            <v>N.100</v>
          </cell>
        </row>
        <row r="967">
          <cell r="A967" t="str">
            <v>인력비빔타설(소형)</v>
          </cell>
          <cell r="C967">
            <v>0.42</v>
          </cell>
          <cell r="D967" t="str">
            <v>M3</v>
          </cell>
          <cell r="E967">
            <v>144513</v>
          </cell>
          <cell r="F967">
            <v>60695</v>
          </cell>
          <cell r="G967">
            <v>0</v>
          </cell>
          <cell r="H967">
            <v>0</v>
          </cell>
          <cell r="I967">
            <v>144513</v>
          </cell>
          <cell r="J967">
            <v>60695</v>
          </cell>
          <cell r="K967">
            <v>0</v>
          </cell>
          <cell r="L967">
            <v>0</v>
          </cell>
          <cell r="M967" t="str">
            <v>N.102</v>
          </cell>
        </row>
        <row r="968">
          <cell r="A968" t="str">
            <v>거푸집 (합판)</v>
          </cell>
          <cell r="B968" t="str">
            <v>6회</v>
          </cell>
          <cell r="C968">
            <v>2.2799999999999998</v>
          </cell>
          <cell r="D968" t="str">
            <v>㎡</v>
          </cell>
          <cell r="E968">
            <v>13825</v>
          </cell>
          <cell r="F968">
            <v>31520</v>
          </cell>
          <cell r="G968">
            <v>4430</v>
          </cell>
          <cell r="H968">
            <v>10100</v>
          </cell>
          <cell r="I968">
            <v>9395</v>
          </cell>
          <cell r="J968">
            <v>21420</v>
          </cell>
          <cell r="K968">
            <v>0</v>
          </cell>
          <cell r="L968">
            <v>0</v>
          </cell>
          <cell r="M968" t="str">
            <v>N.80</v>
          </cell>
        </row>
        <row r="969">
          <cell r="A969" t="str">
            <v>스테인리스판(STS304)</v>
          </cell>
          <cell r="B969" t="str">
            <v>1.2M/M</v>
          </cell>
          <cell r="C969">
            <v>8.3000000000000004E-2</v>
          </cell>
          <cell r="D969" t="str">
            <v>M/T</v>
          </cell>
          <cell r="E969">
            <v>1659000</v>
          </cell>
          <cell r="F969">
            <v>137697</v>
          </cell>
          <cell r="G969">
            <v>1659000</v>
          </cell>
          <cell r="H969">
            <v>137697</v>
          </cell>
          <cell r="I969">
            <v>0</v>
          </cell>
          <cell r="J969">
            <v>0</v>
          </cell>
          <cell r="K969">
            <v>0</v>
          </cell>
          <cell r="L969">
            <v>0</v>
          </cell>
        </row>
        <row r="970">
          <cell r="A970" t="str">
            <v>일반구조용각형강관(SPSR400)</v>
          </cell>
          <cell r="B970" t="str">
            <v>2.3x 75x 75MM   5.14KG/M (KSD3568)</v>
          </cell>
          <cell r="C970">
            <v>12.1</v>
          </cell>
          <cell r="D970" t="str">
            <v>M</v>
          </cell>
          <cell r="E970">
            <v>2527</v>
          </cell>
          <cell r="F970">
            <v>30576</v>
          </cell>
          <cell r="G970">
            <v>2527</v>
          </cell>
          <cell r="H970">
            <v>30576</v>
          </cell>
          <cell r="I970">
            <v>0</v>
          </cell>
          <cell r="J970">
            <v>0</v>
          </cell>
          <cell r="K970">
            <v>0</v>
          </cell>
          <cell r="L970">
            <v>0</v>
          </cell>
        </row>
        <row r="971">
          <cell r="A971" t="str">
            <v>잡철물제작설치(각종)</v>
          </cell>
          <cell r="B971" t="str">
            <v>간단</v>
          </cell>
          <cell r="C971">
            <v>0.128</v>
          </cell>
          <cell r="D971" t="str">
            <v>TON</v>
          </cell>
          <cell r="E971">
            <v>3372007</v>
          </cell>
          <cell r="F971">
            <v>431615</v>
          </cell>
          <cell r="G971">
            <v>1308452</v>
          </cell>
          <cell r="H971">
            <v>167481</v>
          </cell>
          <cell r="I971">
            <v>2002017</v>
          </cell>
          <cell r="J971">
            <v>256258</v>
          </cell>
          <cell r="K971">
            <v>61538</v>
          </cell>
          <cell r="L971">
            <v>7876</v>
          </cell>
          <cell r="M971" t="str">
            <v>N.95</v>
          </cell>
        </row>
        <row r="972">
          <cell r="A972" t="str">
            <v>고재대</v>
          </cell>
          <cell r="B972" t="str">
            <v>철재</v>
          </cell>
          <cell r="C972">
            <v>2.6120000000000001</v>
          </cell>
          <cell r="D972" t="str">
            <v>KG</v>
          </cell>
          <cell r="E972">
            <v>-75</v>
          </cell>
          <cell r="F972">
            <v>-195</v>
          </cell>
          <cell r="G972">
            <v>-75</v>
          </cell>
          <cell r="H972">
            <v>-195</v>
          </cell>
          <cell r="I972">
            <v>0</v>
          </cell>
          <cell r="J972">
            <v>0</v>
          </cell>
          <cell r="K972">
            <v>0</v>
          </cell>
          <cell r="L972">
            <v>0</v>
          </cell>
        </row>
        <row r="973">
          <cell r="A973" t="str">
            <v>고재대</v>
          </cell>
          <cell r="B973" t="str">
            <v>스텐</v>
          </cell>
          <cell r="C973">
            <v>7.6070000000000002</v>
          </cell>
          <cell r="D973" t="str">
            <v>KG</v>
          </cell>
          <cell r="E973">
            <v>-600</v>
          </cell>
          <cell r="F973">
            <v>-4564</v>
          </cell>
          <cell r="G973">
            <v>-600</v>
          </cell>
          <cell r="H973">
            <v>-4564</v>
          </cell>
          <cell r="I973">
            <v>0</v>
          </cell>
          <cell r="J973">
            <v>0</v>
          </cell>
          <cell r="K973">
            <v>0</v>
          </cell>
          <cell r="L973">
            <v>0</v>
          </cell>
        </row>
        <row r="974">
          <cell r="A974" t="str">
            <v>도장및실크스크린인쇄</v>
          </cell>
          <cell r="B974" t="str">
            <v>종합안내판</v>
          </cell>
          <cell r="C974">
            <v>1</v>
          </cell>
          <cell r="D974" t="str">
            <v>조</v>
          </cell>
          <cell r="E974">
            <v>200000</v>
          </cell>
          <cell r="F974">
            <v>200000</v>
          </cell>
          <cell r="G974">
            <v>200000</v>
          </cell>
          <cell r="H974">
            <v>200000</v>
          </cell>
          <cell r="I974">
            <v>0</v>
          </cell>
          <cell r="J974">
            <v>0</v>
          </cell>
          <cell r="K974">
            <v>0</v>
          </cell>
          <cell r="L974">
            <v>0</v>
          </cell>
        </row>
        <row r="975">
          <cell r="A975" t="str">
            <v>계</v>
          </cell>
          <cell r="F975">
            <v>975390</v>
          </cell>
          <cell r="H975">
            <v>547890</v>
          </cell>
          <cell r="J975">
            <v>419624</v>
          </cell>
          <cell r="L975">
            <v>7876</v>
          </cell>
        </row>
        <row r="984">
          <cell r="A984" t="str">
            <v>No.31호표 단지내시설표지판</v>
          </cell>
          <cell r="B984" t="str">
            <v>400x75x1600</v>
          </cell>
          <cell r="C984">
            <v>1</v>
          </cell>
          <cell r="D984" t="str">
            <v>개소</v>
          </cell>
          <cell r="M984" t="str">
            <v>PPS02</v>
          </cell>
        </row>
        <row r="985">
          <cell r="A985" t="str">
            <v>터파기(인력)</v>
          </cell>
          <cell r="B985" t="str">
            <v>토사</v>
          </cell>
          <cell r="C985">
            <v>1.76</v>
          </cell>
          <cell r="D985" t="str">
            <v>M3</v>
          </cell>
          <cell r="E985">
            <v>8695</v>
          </cell>
          <cell r="F985">
            <v>15303</v>
          </cell>
          <cell r="G985">
            <v>0</v>
          </cell>
          <cell r="H985">
            <v>0</v>
          </cell>
          <cell r="I985">
            <v>8695</v>
          </cell>
          <cell r="J985">
            <v>15303</v>
          </cell>
          <cell r="K985">
            <v>0</v>
          </cell>
          <cell r="L985">
            <v>0</v>
          </cell>
          <cell r="M985" t="str">
            <v>N.124</v>
          </cell>
        </row>
        <row r="986">
          <cell r="A986" t="str">
            <v>잔토처리(인력)</v>
          </cell>
          <cell r="B986" t="str">
            <v>토사:0-1M</v>
          </cell>
          <cell r="C986">
            <v>0.64400000000000002</v>
          </cell>
          <cell r="D986" t="str">
            <v>㎥</v>
          </cell>
          <cell r="E986">
            <v>8184</v>
          </cell>
          <cell r="F986">
            <v>5270</v>
          </cell>
          <cell r="G986">
            <v>0</v>
          </cell>
          <cell r="H986">
            <v>0</v>
          </cell>
          <cell r="I986">
            <v>8184</v>
          </cell>
          <cell r="J986">
            <v>5270</v>
          </cell>
          <cell r="K986">
            <v>0</v>
          </cell>
          <cell r="L986">
            <v>0</v>
          </cell>
          <cell r="M986" t="str">
            <v>N.125</v>
          </cell>
        </row>
        <row r="987">
          <cell r="A987" t="str">
            <v>되메우고 다짐(인력)</v>
          </cell>
          <cell r="B987" t="str">
            <v>토사</v>
          </cell>
          <cell r="C987">
            <v>1.028</v>
          </cell>
          <cell r="D987" t="str">
            <v>M3</v>
          </cell>
          <cell r="E987">
            <v>9104</v>
          </cell>
          <cell r="F987">
            <v>9358</v>
          </cell>
          <cell r="G987">
            <v>0</v>
          </cell>
          <cell r="H987">
            <v>0</v>
          </cell>
          <cell r="I987">
            <v>9104</v>
          </cell>
          <cell r="J987">
            <v>9358</v>
          </cell>
          <cell r="K987">
            <v>0</v>
          </cell>
          <cell r="L987">
            <v>0</v>
          </cell>
          <cell r="M987" t="str">
            <v>N.126</v>
          </cell>
        </row>
        <row r="988">
          <cell r="A988" t="str">
            <v>잡석다짐(기계+인력)</v>
          </cell>
          <cell r="B988" t="str">
            <v>로라+인력</v>
          </cell>
          <cell r="C988">
            <v>0.23400000000000001</v>
          </cell>
          <cell r="D988" t="str">
            <v>㎥</v>
          </cell>
          <cell r="E988">
            <v>10469</v>
          </cell>
          <cell r="F988">
            <v>2448</v>
          </cell>
          <cell r="G988">
            <v>8354</v>
          </cell>
          <cell r="H988">
            <v>1954</v>
          </cell>
          <cell r="I988">
            <v>1509</v>
          </cell>
          <cell r="J988">
            <v>353</v>
          </cell>
          <cell r="K988">
            <v>606</v>
          </cell>
          <cell r="L988">
            <v>141</v>
          </cell>
          <cell r="M988" t="str">
            <v>N.73</v>
          </cell>
        </row>
        <row r="989">
          <cell r="A989" t="str">
            <v>콘크리트</v>
          </cell>
          <cell r="B989" t="str">
            <v>25-180-8</v>
          </cell>
          <cell r="C989">
            <v>0.441</v>
          </cell>
          <cell r="D989" t="str">
            <v>㎥</v>
          </cell>
          <cell r="E989">
            <v>111341</v>
          </cell>
          <cell r="F989">
            <v>49100</v>
          </cell>
          <cell r="G989">
            <v>10900</v>
          </cell>
          <cell r="H989">
            <v>4806</v>
          </cell>
          <cell r="I989">
            <v>100441</v>
          </cell>
          <cell r="J989">
            <v>44294</v>
          </cell>
          <cell r="K989">
            <v>0</v>
          </cell>
          <cell r="L989">
            <v>0</v>
          </cell>
          <cell r="M989" t="str">
            <v>N.100</v>
          </cell>
        </row>
        <row r="990">
          <cell r="A990" t="str">
            <v>인력비빔타설(소형)</v>
          </cell>
          <cell r="C990">
            <v>0.36</v>
          </cell>
          <cell r="D990" t="str">
            <v>M3</v>
          </cell>
          <cell r="E990">
            <v>144513</v>
          </cell>
          <cell r="F990">
            <v>52024</v>
          </cell>
          <cell r="G990">
            <v>0</v>
          </cell>
          <cell r="H990">
            <v>0</v>
          </cell>
          <cell r="I990">
            <v>144513</v>
          </cell>
          <cell r="J990">
            <v>52024</v>
          </cell>
          <cell r="K990">
            <v>0</v>
          </cell>
          <cell r="L990">
            <v>0</v>
          </cell>
          <cell r="M990" t="str">
            <v>N.102</v>
          </cell>
        </row>
        <row r="991">
          <cell r="A991" t="str">
            <v>거푸집 (합판)</v>
          </cell>
          <cell r="B991" t="str">
            <v>6회</v>
          </cell>
          <cell r="C991">
            <v>2.2799999999999998</v>
          </cell>
          <cell r="D991" t="str">
            <v>㎡</v>
          </cell>
          <cell r="E991">
            <v>13825</v>
          </cell>
          <cell r="F991">
            <v>31520</v>
          </cell>
          <cell r="G991">
            <v>4430</v>
          </cell>
          <cell r="H991">
            <v>10100</v>
          </cell>
          <cell r="I991">
            <v>9395</v>
          </cell>
          <cell r="J991">
            <v>21420</v>
          </cell>
          <cell r="K991">
            <v>0</v>
          </cell>
          <cell r="L991">
            <v>0</v>
          </cell>
          <cell r="M991" t="str">
            <v>N.80</v>
          </cell>
        </row>
        <row r="992">
          <cell r="A992" t="str">
            <v>스테인리스판(STS304)</v>
          </cell>
          <cell r="B992" t="str">
            <v>1.2M/M</v>
          </cell>
          <cell r="C992">
            <v>8.3000000000000004E-2</v>
          </cell>
          <cell r="D992" t="str">
            <v>M/T</v>
          </cell>
          <cell r="E992">
            <v>1659000</v>
          </cell>
          <cell r="F992">
            <v>137697</v>
          </cell>
          <cell r="G992">
            <v>1659000</v>
          </cell>
          <cell r="H992">
            <v>137697</v>
          </cell>
          <cell r="I992">
            <v>0</v>
          </cell>
          <cell r="J992">
            <v>0</v>
          </cell>
          <cell r="K992">
            <v>0</v>
          </cell>
          <cell r="L992">
            <v>0</v>
          </cell>
        </row>
        <row r="993">
          <cell r="A993" t="str">
            <v>일반구조용각형강관(SPSR400)</v>
          </cell>
          <cell r="B993" t="str">
            <v>2.3x 75x 75MM   5.14KG/M (KSD3568)</v>
          </cell>
          <cell r="C993">
            <v>12.25</v>
          </cell>
          <cell r="D993" t="str">
            <v>M</v>
          </cell>
          <cell r="E993">
            <v>2527</v>
          </cell>
          <cell r="F993">
            <v>30955</v>
          </cell>
          <cell r="G993">
            <v>2527</v>
          </cell>
          <cell r="H993">
            <v>30955</v>
          </cell>
          <cell r="I993">
            <v>0</v>
          </cell>
          <cell r="J993">
            <v>0</v>
          </cell>
          <cell r="K993">
            <v>0</v>
          </cell>
          <cell r="L993">
            <v>0</v>
          </cell>
        </row>
        <row r="994">
          <cell r="A994" t="str">
            <v>잡철물제작설치(각종)</v>
          </cell>
          <cell r="B994" t="str">
            <v>간단</v>
          </cell>
          <cell r="C994">
            <v>0.13400000000000001</v>
          </cell>
          <cell r="D994" t="str">
            <v>TON</v>
          </cell>
          <cell r="E994">
            <v>3372007</v>
          </cell>
          <cell r="F994">
            <v>451848</v>
          </cell>
          <cell r="G994">
            <v>1308452</v>
          </cell>
          <cell r="H994">
            <v>175332</v>
          </cell>
          <cell r="I994">
            <v>2002017</v>
          </cell>
          <cell r="J994">
            <v>268270</v>
          </cell>
          <cell r="K994">
            <v>61538</v>
          </cell>
          <cell r="L994">
            <v>8246</v>
          </cell>
          <cell r="M994" t="str">
            <v>N.95</v>
          </cell>
        </row>
        <row r="995">
          <cell r="A995" t="str">
            <v>고재대</v>
          </cell>
          <cell r="B995" t="str">
            <v>철재</v>
          </cell>
          <cell r="C995">
            <v>2.9990000000000001</v>
          </cell>
          <cell r="D995" t="str">
            <v>KG</v>
          </cell>
          <cell r="E995">
            <v>-75</v>
          </cell>
          <cell r="F995">
            <v>-224</v>
          </cell>
          <cell r="G995">
            <v>-75</v>
          </cell>
          <cell r="H995">
            <v>-224</v>
          </cell>
          <cell r="I995">
            <v>0</v>
          </cell>
          <cell r="J995">
            <v>0</v>
          </cell>
          <cell r="K995">
            <v>0</v>
          </cell>
          <cell r="L995">
            <v>0</v>
          </cell>
        </row>
        <row r="996">
          <cell r="A996" t="str">
            <v>고재대</v>
          </cell>
          <cell r="B996" t="str">
            <v>스텐</v>
          </cell>
          <cell r="C996">
            <v>7.5839999999999996</v>
          </cell>
          <cell r="D996" t="str">
            <v>KG</v>
          </cell>
          <cell r="E996">
            <v>-600</v>
          </cell>
          <cell r="F996">
            <v>-4550</v>
          </cell>
          <cell r="G996">
            <v>-600</v>
          </cell>
          <cell r="H996">
            <v>-4550</v>
          </cell>
          <cell r="I996">
            <v>0</v>
          </cell>
          <cell r="J996">
            <v>0</v>
          </cell>
          <cell r="K996">
            <v>0</v>
          </cell>
          <cell r="L996">
            <v>0</v>
          </cell>
        </row>
        <row r="997">
          <cell r="A997" t="str">
            <v>도장및실크스크린인쇄</v>
          </cell>
          <cell r="B997" t="str">
            <v>단지내시설표지판</v>
          </cell>
          <cell r="C997">
            <v>1</v>
          </cell>
          <cell r="D997" t="str">
            <v>조</v>
          </cell>
          <cell r="E997">
            <v>80000</v>
          </cell>
          <cell r="F997">
            <v>80000</v>
          </cell>
          <cell r="G997">
            <v>80000</v>
          </cell>
          <cell r="H997">
            <v>80000</v>
          </cell>
          <cell r="I997">
            <v>0</v>
          </cell>
          <cell r="J997">
            <v>0</v>
          </cell>
          <cell r="K997">
            <v>0</v>
          </cell>
          <cell r="L997">
            <v>0</v>
          </cell>
        </row>
        <row r="998">
          <cell r="A998" t="str">
            <v>계</v>
          </cell>
          <cell r="F998">
            <v>860749</v>
          </cell>
          <cell r="H998">
            <v>436070</v>
          </cell>
          <cell r="J998">
            <v>416292</v>
          </cell>
          <cell r="L998">
            <v>8387</v>
          </cell>
        </row>
        <row r="1007">
          <cell r="A1007" t="str">
            <v>No.32호표 파고라A</v>
          </cell>
          <cell r="C1007">
            <v>1</v>
          </cell>
          <cell r="D1007" t="str">
            <v>개소</v>
          </cell>
          <cell r="M1007" t="str">
            <v>PPS03</v>
          </cell>
        </row>
        <row r="1008">
          <cell r="A1008" t="str">
            <v>터파기(인력)</v>
          </cell>
          <cell r="B1008" t="str">
            <v>토사</v>
          </cell>
          <cell r="C1008">
            <v>1.944</v>
          </cell>
          <cell r="D1008" t="str">
            <v>M3</v>
          </cell>
          <cell r="E1008">
            <v>8695</v>
          </cell>
          <cell r="F1008">
            <v>16903</v>
          </cell>
          <cell r="G1008">
            <v>0</v>
          </cell>
          <cell r="H1008">
            <v>0</v>
          </cell>
          <cell r="I1008">
            <v>8695</v>
          </cell>
          <cell r="J1008">
            <v>16903</v>
          </cell>
          <cell r="K1008">
            <v>0</v>
          </cell>
          <cell r="L1008">
            <v>0</v>
          </cell>
          <cell r="M1008" t="str">
            <v>N.124</v>
          </cell>
        </row>
        <row r="1009">
          <cell r="A1009" t="str">
            <v>잔토처리(인력)</v>
          </cell>
          <cell r="B1009" t="str">
            <v>토사:0-1M</v>
          </cell>
          <cell r="C1009">
            <v>1.2</v>
          </cell>
          <cell r="D1009" t="str">
            <v>㎥</v>
          </cell>
          <cell r="E1009">
            <v>8184</v>
          </cell>
          <cell r="F1009">
            <v>9820</v>
          </cell>
          <cell r="G1009">
            <v>0</v>
          </cell>
          <cell r="H1009">
            <v>0</v>
          </cell>
          <cell r="I1009">
            <v>8184</v>
          </cell>
          <cell r="J1009">
            <v>9820</v>
          </cell>
          <cell r="K1009">
            <v>0</v>
          </cell>
          <cell r="L1009">
            <v>0</v>
          </cell>
          <cell r="M1009" t="str">
            <v>N.125</v>
          </cell>
        </row>
        <row r="1010">
          <cell r="A1010" t="str">
            <v>되메우고 다짐(인력)</v>
          </cell>
          <cell r="B1010" t="str">
            <v>토사</v>
          </cell>
          <cell r="C1010">
            <v>0.74399999999999999</v>
          </cell>
          <cell r="D1010" t="str">
            <v>M3</v>
          </cell>
          <cell r="E1010">
            <v>9104</v>
          </cell>
          <cell r="F1010">
            <v>6773</v>
          </cell>
          <cell r="G1010">
            <v>0</v>
          </cell>
          <cell r="H1010">
            <v>0</v>
          </cell>
          <cell r="I1010">
            <v>9104</v>
          </cell>
          <cell r="J1010">
            <v>6773</v>
          </cell>
          <cell r="K1010">
            <v>0</v>
          </cell>
          <cell r="L1010">
            <v>0</v>
          </cell>
          <cell r="M1010" t="str">
            <v>N.126</v>
          </cell>
        </row>
        <row r="1011">
          <cell r="A1011" t="str">
            <v>콘크리트</v>
          </cell>
          <cell r="B1011" t="str">
            <v>25-180-8</v>
          </cell>
          <cell r="C1011">
            <v>0.61799999999999999</v>
          </cell>
          <cell r="D1011" t="str">
            <v>㎥</v>
          </cell>
          <cell r="E1011">
            <v>111341</v>
          </cell>
          <cell r="F1011">
            <v>68808</v>
          </cell>
          <cell r="G1011">
            <v>10900</v>
          </cell>
          <cell r="H1011">
            <v>6736</v>
          </cell>
          <cell r="I1011">
            <v>100441</v>
          </cell>
          <cell r="J1011">
            <v>62072</v>
          </cell>
          <cell r="K1011">
            <v>0</v>
          </cell>
          <cell r="L1011">
            <v>0</v>
          </cell>
          <cell r="M1011" t="str">
            <v>N.100</v>
          </cell>
        </row>
        <row r="1012">
          <cell r="A1012" t="str">
            <v>인력비빔타설(소형)</v>
          </cell>
          <cell r="C1012">
            <v>0.6</v>
          </cell>
          <cell r="D1012" t="str">
            <v>M3</v>
          </cell>
          <cell r="E1012">
            <v>144513</v>
          </cell>
          <cell r="F1012">
            <v>86707</v>
          </cell>
          <cell r="G1012">
            <v>0</v>
          </cell>
          <cell r="H1012">
            <v>0</v>
          </cell>
          <cell r="I1012">
            <v>144513</v>
          </cell>
          <cell r="J1012">
            <v>86707</v>
          </cell>
          <cell r="K1012">
            <v>0</v>
          </cell>
          <cell r="L1012">
            <v>0</v>
          </cell>
          <cell r="M1012" t="str">
            <v>N.102</v>
          </cell>
        </row>
        <row r="1013">
          <cell r="A1013" t="str">
            <v>거푸집 (합판)</v>
          </cell>
          <cell r="B1013" t="str">
            <v>6회</v>
          </cell>
          <cell r="C1013">
            <v>4.8</v>
          </cell>
          <cell r="D1013" t="str">
            <v>㎡</v>
          </cell>
          <cell r="E1013">
            <v>13825</v>
          </cell>
          <cell r="F1013">
            <v>66360</v>
          </cell>
          <cell r="G1013">
            <v>4430</v>
          </cell>
          <cell r="H1013">
            <v>21264</v>
          </cell>
          <cell r="I1013">
            <v>9395</v>
          </cell>
          <cell r="J1013">
            <v>45096</v>
          </cell>
          <cell r="K1013">
            <v>0</v>
          </cell>
          <cell r="L1013">
            <v>0</v>
          </cell>
          <cell r="M1013" t="str">
            <v>N.80</v>
          </cell>
        </row>
        <row r="1014">
          <cell r="A1014" t="str">
            <v>ㄱ형강</v>
          </cell>
          <cell r="B1014" t="str">
            <v>40x40x3M/M       1.83KG/M</v>
          </cell>
          <cell r="C1014">
            <v>6.1479999999999997</v>
          </cell>
          <cell r="D1014" t="str">
            <v>KG</v>
          </cell>
          <cell r="E1014">
            <v>400</v>
          </cell>
          <cell r="F1014">
            <v>2459</v>
          </cell>
          <cell r="G1014">
            <v>400</v>
          </cell>
          <cell r="H1014">
            <v>2459</v>
          </cell>
          <cell r="I1014">
            <v>0</v>
          </cell>
          <cell r="J1014">
            <v>0</v>
          </cell>
          <cell r="K1014">
            <v>0</v>
          </cell>
          <cell r="L1014">
            <v>0</v>
          </cell>
        </row>
        <row r="1015">
          <cell r="A1015" t="str">
            <v>잡철물제작설치(각종)</v>
          </cell>
          <cell r="B1015" t="str">
            <v>간단</v>
          </cell>
          <cell r="C1015">
            <v>6.0000000000000001E-3</v>
          </cell>
          <cell r="D1015" t="str">
            <v>TON</v>
          </cell>
          <cell r="E1015">
            <v>3372007</v>
          </cell>
          <cell r="F1015">
            <v>20231</v>
          </cell>
          <cell r="G1015">
            <v>1308452</v>
          </cell>
          <cell r="H1015">
            <v>7850</v>
          </cell>
          <cell r="I1015">
            <v>2002017</v>
          </cell>
          <cell r="J1015">
            <v>12012</v>
          </cell>
          <cell r="K1015">
            <v>61538</v>
          </cell>
          <cell r="L1015">
            <v>369</v>
          </cell>
          <cell r="M1015" t="str">
            <v>N.95</v>
          </cell>
        </row>
        <row r="1016">
          <cell r="A1016" t="str">
            <v>파고라A</v>
          </cell>
          <cell r="B1016" t="str">
            <v>청록개발,4Mx4M</v>
          </cell>
          <cell r="C1016">
            <v>1</v>
          </cell>
          <cell r="D1016" t="str">
            <v>EA</v>
          </cell>
          <cell r="E1016">
            <v>2500000</v>
          </cell>
          <cell r="F1016">
            <v>2500000</v>
          </cell>
          <cell r="G1016">
            <v>2500000</v>
          </cell>
          <cell r="H1016">
            <v>2500000</v>
          </cell>
          <cell r="I1016">
            <v>0</v>
          </cell>
          <cell r="J1016">
            <v>0</v>
          </cell>
          <cell r="K1016">
            <v>0</v>
          </cell>
          <cell r="L1016">
            <v>0</v>
          </cell>
        </row>
        <row r="1017">
          <cell r="A1017" t="str">
            <v>계</v>
          </cell>
          <cell r="F1017">
            <v>2778061</v>
          </cell>
          <cell r="H1017">
            <v>2538309</v>
          </cell>
          <cell r="J1017">
            <v>239383</v>
          </cell>
          <cell r="L1017">
            <v>369</v>
          </cell>
        </row>
        <row r="1030">
          <cell r="A1030" t="str">
            <v>No.33호표 파고라B</v>
          </cell>
          <cell r="C1030">
            <v>1</v>
          </cell>
          <cell r="D1030" t="str">
            <v>개소</v>
          </cell>
          <cell r="M1030" t="str">
            <v>PPS04</v>
          </cell>
        </row>
        <row r="1031">
          <cell r="A1031" t="str">
            <v>터파기(인력)</v>
          </cell>
          <cell r="B1031" t="str">
            <v>토사</v>
          </cell>
          <cell r="C1031">
            <v>13.311999999999999</v>
          </cell>
          <cell r="D1031" t="str">
            <v>M3</v>
          </cell>
          <cell r="E1031">
            <v>8695</v>
          </cell>
          <cell r="F1031">
            <v>115747</v>
          </cell>
          <cell r="G1031">
            <v>0</v>
          </cell>
          <cell r="H1031">
            <v>0</v>
          </cell>
          <cell r="I1031">
            <v>8695</v>
          </cell>
          <cell r="J1031">
            <v>115747</v>
          </cell>
          <cell r="K1031">
            <v>0</v>
          </cell>
          <cell r="L1031">
            <v>0</v>
          </cell>
          <cell r="M1031" t="str">
            <v>N.124</v>
          </cell>
        </row>
        <row r="1032">
          <cell r="A1032" t="str">
            <v>잔토처리(인력)</v>
          </cell>
          <cell r="B1032" t="str">
            <v>토사:0-1M</v>
          </cell>
          <cell r="C1032">
            <v>3.548</v>
          </cell>
          <cell r="D1032" t="str">
            <v>㎥</v>
          </cell>
          <cell r="E1032">
            <v>8184</v>
          </cell>
          <cell r="F1032">
            <v>29036</v>
          </cell>
          <cell r="G1032">
            <v>0</v>
          </cell>
          <cell r="H1032">
            <v>0</v>
          </cell>
          <cell r="I1032">
            <v>8184</v>
          </cell>
          <cell r="J1032">
            <v>29036</v>
          </cell>
          <cell r="K1032">
            <v>0</v>
          </cell>
          <cell r="L1032">
            <v>0</v>
          </cell>
          <cell r="M1032" t="str">
            <v>N.125</v>
          </cell>
        </row>
        <row r="1033">
          <cell r="A1033" t="str">
            <v>되메우고 다짐(인력)</v>
          </cell>
          <cell r="B1033" t="str">
            <v>토사</v>
          </cell>
          <cell r="C1033">
            <v>9.7639999999999993</v>
          </cell>
          <cell r="D1033" t="str">
            <v>M3</v>
          </cell>
          <cell r="E1033">
            <v>9104</v>
          </cell>
          <cell r="F1033">
            <v>88891</v>
          </cell>
          <cell r="G1033">
            <v>0</v>
          </cell>
          <cell r="H1033">
            <v>0</v>
          </cell>
          <cell r="I1033">
            <v>9104</v>
          </cell>
          <cell r="J1033">
            <v>88891</v>
          </cell>
          <cell r="K1033">
            <v>0</v>
          </cell>
          <cell r="L1033">
            <v>0</v>
          </cell>
          <cell r="M1033" t="str">
            <v>N.126</v>
          </cell>
        </row>
        <row r="1034">
          <cell r="A1034" t="str">
            <v>잡석다짐(기계+인력)</v>
          </cell>
          <cell r="B1034" t="str">
            <v>로라+인력</v>
          </cell>
          <cell r="C1034">
            <v>1.198</v>
          </cell>
          <cell r="D1034" t="str">
            <v>㎥</v>
          </cell>
          <cell r="E1034">
            <v>10469</v>
          </cell>
          <cell r="F1034">
            <v>12540</v>
          </cell>
          <cell r="G1034">
            <v>8354</v>
          </cell>
          <cell r="H1034">
            <v>10008</v>
          </cell>
          <cell r="I1034">
            <v>1509</v>
          </cell>
          <cell r="J1034">
            <v>1807</v>
          </cell>
          <cell r="K1034">
            <v>606</v>
          </cell>
          <cell r="L1034">
            <v>725</v>
          </cell>
          <cell r="M1034" t="str">
            <v>N.73</v>
          </cell>
        </row>
        <row r="1035">
          <cell r="A1035" t="str">
            <v>콘크리트</v>
          </cell>
          <cell r="B1035" t="str">
            <v>25-180-8</v>
          </cell>
          <cell r="C1035">
            <v>0.3</v>
          </cell>
          <cell r="D1035" t="str">
            <v>㎥</v>
          </cell>
          <cell r="E1035">
            <v>111341</v>
          </cell>
          <cell r="F1035">
            <v>33402</v>
          </cell>
          <cell r="G1035">
            <v>10900</v>
          </cell>
          <cell r="H1035">
            <v>3270</v>
          </cell>
          <cell r="I1035">
            <v>100441</v>
          </cell>
          <cell r="J1035">
            <v>30132</v>
          </cell>
          <cell r="K1035">
            <v>0</v>
          </cell>
          <cell r="L1035">
            <v>0</v>
          </cell>
          <cell r="M1035" t="str">
            <v>N.100</v>
          </cell>
        </row>
        <row r="1036">
          <cell r="A1036" t="str">
            <v>인력비빔타설(소형)</v>
          </cell>
          <cell r="C1036">
            <v>0.22800000000000001</v>
          </cell>
          <cell r="D1036" t="str">
            <v>M3</v>
          </cell>
          <cell r="E1036">
            <v>144513</v>
          </cell>
          <cell r="F1036">
            <v>32948</v>
          </cell>
          <cell r="G1036">
            <v>0</v>
          </cell>
          <cell r="H1036">
            <v>0</v>
          </cell>
          <cell r="I1036">
            <v>144513</v>
          </cell>
          <cell r="J1036">
            <v>32948</v>
          </cell>
          <cell r="K1036">
            <v>0</v>
          </cell>
          <cell r="L1036">
            <v>0</v>
          </cell>
          <cell r="M1036" t="str">
            <v>N.102</v>
          </cell>
        </row>
        <row r="1037">
          <cell r="A1037" t="str">
            <v>이형철근</v>
          </cell>
          <cell r="B1037" t="str">
            <v>관급, D13</v>
          </cell>
          <cell r="C1037">
            <v>18.170999999999999</v>
          </cell>
          <cell r="D1037" t="str">
            <v>KG</v>
          </cell>
          <cell r="E1037">
            <v>0</v>
          </cell>
          <cell r="F1037">
            <v>0</v>
          </cell>
          <cell r="G1037">
            <v>0</v>
          </cell>
          <cell r="H1037">
            <v>0</v>
          </cell>
          <cell r="I1037">
            <v>0</v>
          </cell>
          <cell r="J1037">
            <v>0</v>
          </cell>
          <cell r="K1037">
            <v>0</v>
          </cell>
          <cell r="L1037">
            <v>0</v>
          </cell>
        </row>
        <row r="1038">
          <cell r="A1038" t="str">
            <v>철근가공및조립</v>
          </cell>
          <cell r="B1038" t="str">
            <v>간단</v>
          </cell>
          <cell r="C1038">
            <v>1.7000000000000001E-2</v>
          </cell>
          <cell r="D1038" t="str">
            <v>TON</v>
          </cell>
          <cell r="E1038">
            <v>257665</v>
          </cell>
          <cell r="F1038">
            <v>4380</v>
          </cell>
          <cell r="G1038">
            <v>2708</v>
          </cell>
          <cell r="H1038">
            <v>46</v>
          </cell>
          <cell r="I1038">
            <v>254957</v>
          </cell>
          <cell r="J1038">
            <v>4334</v>
          </cell>
          <cell r="K1038">
            <v>0</v>
          </cell>
          <cell r="L1038">
            <v>0</v>
          </cell>
          <cell r="M1038" t="str">
            <v>N.84</v>
          </cell>
        </row>
        <row r="1039">
          <cell r="A1039" t="str">
            <v>고재대</v>
          </cell>
          <cell r="B1039" t="str">
            <v>철재</v>
          </cell>
          <cell r="C1039">
            <v>17.472000000000001</v>
          </cell>
          <cell r="D1039" t="str">
            <v>KG</v>
          </cell>
          <cell r="E1039">
            <v>-75</v>
          </cell>
          <cell r="F1039">
            <v>-1310</v>
          </cell>
          <cell r="G1039">
            <v>-75</v>
          </cell>
          <cell r="H1039">
            <v>-1310</v>
          </cell>
          <cell r="I1039">
            <v>0</v>
          </cell>
          <cell r="J1039">
            <v>0</v>
          </cell>
          <cell r="K1039">
            <v>0</v>
          </cell>
          <cell r="L1039">
            <v>0</v>
          </cell>
        </row>
        <row r="1040">
          <cell r="A1040" t="str">
            <v>미송각재</v>
          </cell>
          <cell r="B1040" t="str">
            <v>3.6ｍ x 4.5cm x 4.5cm (상품)</v>
          </cell>
          <cell r="C1040">
            <v>0.71599999999999997</v>
          </cell>
          <cell r="D1040" t="str">
            <v>M3</v>
          </cell>
          <cell r="E1040">
            <v>329341</v>
          </cell>
          <cell r="F1040">
            <v>235808</v>
          </cell>
          <cell r="G1040">
            <v>329341</v>
          </cell>
          <cell r="H1040">
            <v>235808</v>
          </cell>
          <cell r="I1040">
            <v>0</v>
          </cell>
          <cell r="J1040">
            <v>0</v>
          </cell>
          <cell r="K1040">
            <v>0</v>
          </cell>
          <cell r="L1040">
            <v>0</v>
          </cell>
        </row>
        <row r="1041">
          <cell r="A1041" t="str">
            <v>목재가공 및 조립</v>
          </cell>
          <cell r="B1041" t="str">
            <v>보통</v>
          </cell>
          <cell r="C1041">
            <v>0.68200000000000005</v>
          </cell>
          <cell r="D1041" t="str">
            <v>㎥</v>
          </cell>
          <cell r="E1041">
            <v>535332</v>
          </cell>
          <cell r="F1041">
            <v>365096</v>
          </cell>
          <cell r="G1041">
            <v>0</v>
          </cell>
          <cell r="H1041">
            <v>0</v>
          </cell>
          <cell r="I1041">
            <v>535332</v>
          </cell>
          <cell r="J1041">
            <v>365096</v>
          </cell>
          <cell r="K1041">
            <v>0</v>
          </cell>
          <cell r="L1041">
            <v>0</v>
          </cell>
          <cell r="M1041" t="str">
            <v>N.103</v>
          </cell>
        </row>
        <row r="1042">
          <cell r="A1042" t="str">
            <v>CCA방부</v>
          </cell>
          <cell r="C1042">
            <v>0.68200000000000005</v>
          </cell>
          <cell r="D1042" t="str">
            <v>㎥</v>
          </cell>
          <cell r="E1042">
            <v>90000</v>
          </cell>
          <cell r="F1042">
            <v>61380</v>
          </cell>
          <cell r="G1042">
            <v>90000</v>
          </cell>
          <cell r="H1042">
            <v>61380</v>
          </cell>
          <cell r="I1042">
            <v>0</v>
          </cell>
          <cell r="J1042">
            <v>0</v>
          </cell>
          <cell r="K1042">
            <v>0</v>
          </cell>
          <cell r="L1042">
            <v>0</v>
          </cell>
        </row>
        <row r="1043">
          <cell r="A1043" t="str">
            <v>구조용H형강</v>
          </cell>
          <cell r="B1043" t="str">
            <v>250×250</v>
          </cell>
          <cell r="C1043">
            <v>2088.02</v>
          </cell>
          <cell r="D1043" t="str">
            <v>KG</v>
          </cell>
          <cell r="E1043">
            <v>400</v>
          </cell>
          <cell r="F1043">
            <v>835208</v>
          </cell>
          <cell r="G1043">
            <v>400</v>
          </cell>
          <cell r="H1043">
            <v>835208</v>
          </cell>
          <cell r="I1043">
            <v>0</v>
          </cell>
          <cell r="J1043">
            <v>0</v>
          </cell>
          <cell r="K1043">
            <v>0</v>
          </cell>
          <cell r="L1043">
            <v>0</v>
          </cell>
        </row>
        <row r="1044">
          <cell r="A1044" t="str">
            <v>구조용H형강</v>
          </cell>
          <cell r="B1044" t="str">
            <v>100x100x6x8M/M     17.2KG/M</v>
          </cell>
          <cell r="C1044">
            <v>478.33199999999999</v>
          </cell>
          <cell r="D1044" t="str">
            <v>KG</v>
          </cell>
          <cell r="E1044">
            <v>400</v>
          </cell>
          <cell r="F1044">
            <v>191332</v>
          </cell>
          <cell r="G1044">
            <v>400</v>
          </cell>
          <cell r="H1044">
            <v>191332</v>
          </cell>
          <cell r="I1044">
            <v>0</v>
          </cell>
          <cell r="J1044">
            <v>0</v>
          </cell>
          <cell r="K1044">
            <v>0</v>
          </cell>
          <cell r="L1044">
            <v>0</v>
          </cell>
        </row>
        <row r="1045">
          <cell r="A1045" t="str">
            <v>스테인리스판(STS304)</v>
          </cell>
          <cell r="B1045" t="str">
            <v>3.0M/M</v>
          </cell>
          <cell r="C1045">
            <v>0.70099999999999996</v>
          </cell>
          <cell r="D1045" t="str">
            <v>M/T</v>
          </cell>
          <cell r="E1045">
            <v>2129000</v>
          </cell>
          <cell r="F1045">
            <v>1492429</v>
          </cell>
          <cell r="G1045">
            <v>2129000</v>
          </cell>
          <cell r="H1045">
            <v>1492429</v>
          </cell>
          <cell r="I1045">
            <v>0</v>
          </cell>
          <cell r="J1045">
            <v>0</v>
          </cell>
          <cell r="K1045">
            <v>0</v>
          </cell>
          <cell r="L1045">
            <v>0</v>
          </cell>
        </row>
        <row r="1046">
          <cell r="A1046" t="str">
            <v>스테인리스4각관</v>
          </cell>
          <cell r="B1046" t="str">
            <v>20 x 20x1.2M/M   0.723KG/M</v>
          </cell>
          <cell r="C1046">
            <v>179.852</v>
          </cell>
          <cell r="D1046" t="str">
            <v>KG</v>
          </cell>
          <cell r="E1046">
            <v>2530</v>
          </cell>
          <cell r="F1046">
            <v>455025</v>
          </cell>
          <cell r="G1046">
            <v>2530</v>
          </cell>
          <cell r="H1046">
            <v>455025</v>
          </cell>
          <cell r="I1046">
            <v>0</v>
          </cell>
          <cell r="J1046">
            <v>0</v>
          </cell>
          <cell r="K1046">
            <v>0</v>
          </cell>
          <cell r="L1046">
            <v>0</v>
          </cell>
        </row>
        <row r="1047">
          <cell r="A1047" t="str">
            <v>스테인리스와이어</v>
          </cell>
          <cell r="C1047">
            <v>15.84</v>
          </cell>
          <cell r="D1047" t="str">
            <v>M</v>
          </cell>
          <cell r="E1047">
            <v>75</v>
          </cell>
          <cell r="F1047">
            <v>1188</v>
          </cell>
          <cell r="G1047">
            <v>75</v>
          </cell>
          <cell r="H1047">
            <v>1188</v>
          </cell>
          <cell r="I1047">
            <v>0</v>
          </cell>
          <cell r="J1047">
            <v>0</v>
          </cell>
          <cell r="K1047">
            <v>0</v>
          </cell>
          <cell r="L1047">
            <v>0</v>
          </cell>
        </row>
        <row r="1048">
          <cell r="A1048" t="str">
            <v>턴버클</v>
          </cell>
          <cell r="C1048">
            <v>8</v>
          </cell>
          <cell r="D1048" t="str">
            <v>EA</v>
          </cell>
          <cell r="E1048">
            <v>2500</v>
          </cell>
          <cell r="F1048">
            <v>20000</v>
          </cell>
          <cell r="G1048">
            <v>2500</v>
          </cell>
          <cell r="H1048">
            <v>20000</v>
          </cell>
          <cell r="I1048">
            <v>0</v>
          </cell>
          <cell r="J1048">
            <v>0</v>
          </cell>
          <cell r="K1048">
            <v>0</v>
          </cell>
          <cell r="L1048">
            <v>0</v>
          </cell>
        </row>
        <row r="1049">
          <cell r="A1049" t="str">
            <v>육각볼트</v>
          </cell>
          <cell r="B1049" t="str">
            <v>M10x120mm</v>
          </cell>
          <cell r="C1049">
            <v>75.599999999999994</v>
          </cell>
          <cell r="D1049" t="str">
            <v>EA</v>
          </cell>
          <cell r="E1049">
            <v>77</v>
          </cell>
          <cell r="F1049">
            <v>5821</v>
          </cell>
          <cell r="G1049">
            <v>77</v>
          </cell>
          <cell r="H1049">
            <v>5821</v>
          </cell>
          <cell r="I1049">
            <v>0</v>
          </cell>
          <cell r="J1049">
            <v>0</v>
          </cell>
          <cell r="K1049">
            <v>0</v>
          </cell>
          <cell r="L1049">
            <v>0</v>
          </cell>
        </row>
        <row r="1050">
          <cell r="A1050" t="str">
            <v>잡철물제작설치(각종)</v>
          </cell>
          <cell r="B1050" t="str">
            <v>간단</v>
          </cell>
          <cell r="C1050">
            <v>0.80800000000000005</v>
          </cell>
          <cell r="D1050" t="str">
            <v>TON</v>
          </cell>
          <cell r="E1050">
            <v>3372007</v>
          </cell>
          <cell r="F1050">
            <v>2724580</v>
          </cell>
          <cell r="G1050">
            <v>1308452</v>
          </cell>
          <cell r="H1050">
            <v>1057229</v>
          </cell>
          <cell r="I1050">
            <v>2002017</v>
          </cell>
          <cell r="J1050">
            <v>1617629</v>
          </cell>
          <cell r="K1050">
            <v>61538</v>
          </cell>
          <cell r="L1050">
            <v>49722</v>
          </cell>
          <cell r="M1050" t="str">
            <v>N.95</v>
          </cell>
        </row>
        <row r="1051">
          <cell r="A1051" t="str">
            <v>고재대</v>
          </cell>
          <cell r="B1051" t="str">
            <v>철재</v>
          </cell>
          <cell r="C1051">
            <v>0.14699999999999999</v>
          </cell>
          <cell r="D1051" t="str">
            <v>KG</v>
          </cell>
          <cell r="E1051">
            <v>-75</v>
          </cell>
          <cell r="F1051">
            <v>-11</v>
          </cell>
          <cell r="G1051">
            <v>-75</v>
          </cell>
          <cell r="H1051">
            <v>-11</v>
          </cell>
          <cell r="I1051">
            <v>0</v>
          </cell>
          <cell r="J1051">
            <v>0</v>
          </cell>
          <cell r="K1051">
            <v>0</v>
          </cell>
          <cell r="L1051">
            <v>0</v>
          </cell>
        </row>
        <row r="1052">
          <cell r="A1052" t="str">
            <v>계</v>
          </cell>
          <cell r="F1052">
            <v>6703490</v>
          </cell>
          <cell r="H1052">
            <v>4367423</v>
          </cell>
          <cell r="J1052">
            <v>2285620</v>
          </cell>
          <cell r="L1052">
            <v>50447</v>
          </cell>
        </row>
        <row r="1053">
          <cell r="A1053" t="str">
            <v>No.34호표 테니스장 지주/네트</v>
          </cell>
          <cell r="B1053" t="str">
            <v>H=1066</v>
          </cell>
          <cell r="C1053">
            <v>1</v>
          </cell>
          <cell r="D1053" t="str">
            <v>개소</v>
          </cell>
          <cell r="M1053" t="str">
            <v>PPS06</v>
          </cell>
        </row>
        <row r="1054">
          <cell r="A1054" t="str">
            <v>터파기(인력)</v>
          </cell>
          <cell r="B1054" t="str">
            <v>토사</v>
          </cell>
          <cell r="C1054">
            <v>1.96</v>
          </cell>
          <cell r="D1054" t="str">
            <v>M3</v>
          </cell>
          <cell r="E1054">
            <v>8695</v>
          </cell>
          <cell r="F1054">
            <v>17042</v>
          </cell>
          <cell r="G1054">
            <v>0</v>
          </cell>
          <cell r="H1054">
            <v>0</v>
          </cell>
          <cell r="I1054">
            <v>8695</v>
          </cell>
          <cell r="J1054">
            <v>17042</v>
          </cell>
          <cell r="K1054">
            <v>0</v>
          </cell>
          <cell r="L1054">
            <v>0</v>
          </cell>
          <cell r="M1054" t="str">
            <v>N.124</v>
          </cell>
        </row>
        <row r="1055">
          <cell r="A1055" t="str">
            <v>잔토처리(인력)</v>
          </cell>
          <cell r="B1055" t="str">
            <v>토사:0-1M</v>
          </cell>
          <cell r="C1055">
            <v>0.45600000000000002</v>
          </cell>
          <cell r="D1055" t="str">
            <v>㎥</v>
          </cell>
          <cell r="E1055">
            <v>8184</v>
          </cell>
          <cell r="F1055">
            <v>3731</v>
          </cell>
          <cell r="G1055">
            <v>0</v>
          </cell>
          <cell r="H1055">
            <v>0</v>
          </cell>
          <cell r="I1055">
            <v>8184</v>
          </cell>
          <cell r="J1055">
            <v>3731</v>
          </cell>
          <cell r="K1055">
            <v>0</v>
          </cell>
          <cell r="L1055">
            <v>0</v>
          </cell>
          <cell r="M1055" t="str">
            <v>N.125</v>
          </cell>
        </row>
        <row r="1056">
          <cell r="A1056" t="str">
            <v>되메우고 다짐(인력)</v>
          </cell>
          <cell r="B1056" t="str">
            <v>토사</v>
          </cell>
          <cell r="C1056">
            <v>1.242</v>
          </cell>
          <cell r="D1056" t="str">
            <v>M3</v>
          </cell>
          <cell r="E1056">
            <v>9104</v>
          </cell>
          <cell r="F1056">
            <v>11307</v>
          </cell>
          <cell r="G1056">
            <v>0</v>
          </cell>
          <cell r="H1056">
            <v>0</v>
          </cell>
          <cell r="I1056">
            <v>9104</v>
          </cell>
          <cell r="J1056">
            <v>11307</v>
          </cell>
          <cell r="K1056">
            <v>0</v>
          </cell>
          <cell r="L1056">
            <v>0</v>
          </cell>
          <cell r="M1056" t="str">
            <v>N.126</v>
          </cell>
        </row>
        <row r="1057">
          <cell r="A1057" t="str">
            <v>잡석다짐(인력)</v>
          </cell>
          <cell r="C1057">
            <v>0.152</v>
          </cell>
          <cell r="D1057" t="str">
            <v>㎥</v>
          </cell>
          <cell r="E1057">
            <v>35099</v>
          </cell>
          <cell r="F1057">
            <v>5335</v>
          </cell>
          <cell r="G1057">
            <v>8500</v>
          </cell>
          <cell r="H1057">
            <v>1292</v>
          </cell>
          <cell r="I1057">
            <v>26599</v>
          </cell>
          <cell r="J1057">
            <v>4043</v>
          </cell>
          <cell r="K1057">
            <v>0</v>
          </cell>
          <cell r="L1057">
            <v>0</v>
          </cell>
          <cell r="M1057" t="str">
            <v>N.74</v>
          </cell>
        </row>
        <row r="1058">
          <cell r="A1058" t="str">
            <v>콘크리트</v>
          </cell>
          <cell r="B1058" t="str">
            <v>40-160-8</v>
          </cell>
          <cell r="C1058">
            <v>5.8999999999999997E-2</v>
          </cell>
          <cell r="D1058" t="str">
            <v>㎥</v>
          </cell>
          <cell r="E1058">
            <v>103082</v>
          </cell>
          <cell r="F1058">
            <v>6081</v>
          </cell>
          <cell r="G1058">
            <v>10975</v>
          </cell>
          <cell r="H1058">
            <v>647</v>
          </cell>
          <cell r="I1058">
            <v>92107</v>
          </cell>
          <cell r="J1058">
            <v>5434</v>
          </cell>
          <cell r="K1058">
            <v>0</v>
          </cell>
          <cell r="L1058">
            <v>0</v>
          </cell>
          <cell r="M1058" t="str">
            <v>N.101</v>
          </cell>
        </row>
        <row r="1059">
          <cell r="A1059" t="str">
            <v>콘크리트</v>
          </cell>
          <cell r="B1059" t="str">
            <v>25-180-8</v>
          </cell>
          <cell r="C1059">
            <v>0.24399999999999999</v>
          </cell>
          <cell r="D1059" t="str">
            <v>㎥</v>
          </cell>
          <cell r="E1059">
            <v>111341</v>
          </cell>
          <cell r="F1059">
            <v>27166</v>
          </cell>
          <cell r="G1059">
            <v>10900</v>
          </cell>
          <cell r="H1059">
            <v>2659</v>
          </cell>
          <cell r="I1059">
            <v>100441</v>
          </cell>
          <cell r="J1059">
            <v>24507</v>
          </cell>
          <cell r="K1059">
            <v>0</v>
          </cell>
          <cell r="L1059">
            <v>0</v>
          </cell>
          <cell r="M1059" t="str">
            <v>N.100</v>
          </cell>
        </row>
        <row r="1060">
          <cell r="A1060" t="str">
            <v>인력비빔타설(소형)</v>
          </cell>
          <cell r="C1060">
            <v>0.24</v>
          </cell>
          <cell r="D1060" t="str">
            <v>M3</v>
          </cell>
          <cell r="E1060">
            <v>144513</v>
          </cell>
          <cell r="F1060">
            <v>34683</v>
          </cell>
          <cell r="G1060">
            <v>0</v>
          </cell>
          <cell r="H1060">
            <v>0</v>
          </cell>
          <cell r="I1060">
            <v>144513</v>
          </cell>
          <cell r="J1060">
            <v>34683</v>
          </cell>
          <cell r="K1060">
            <v>0</v>
          </cell>
          <cell r="L1060">
            <v>0</v>
          </cell>
          <cell r="M1060" t="str">
            <v>N.102</v>
          </cell>
        </row>
        <row r="1061">
          <cell r="A1061" t="str">
            <v>거푸집 (합판)</v>
          </cell>
          <cell r="B1061" t="str">
            <v>6회</v>
          </cell>
          <cell r="C1061">
            <v>2</v>
          </cell>
          <cell r="D1061" t="str">
            <v>㎡</v>
          </cell>
          <cell r="E1061">
            <v>13825</v>
          </cell>
          <cell r="F1061">
            <v>27650</v>
          </cell>
          <cell r="G1061">
            <v>4430</v>
          </cell>
          <cell r="H1061">
            <v>8860</v>
          </cell>
          <cell r="I1061">
            <v>9395</v>
          </cell>
          <cell r="J1061">
            <v>18790</v>
          </cell>
          <cell r="K1061">
            <v>0</v>
          </cell>
          <cell r="L1061">
            <v>0</v>
          </cell>
          <cell r="M1061" t="str">
            <v>N.80</v>
          </cell>
        </row>
        <row r="1062">
          <cell r="A1062" t="str">
            <v>이형철근</v>
          </cell>
          <cell r="B1062" t="str">
            <v>관급, D13</v>
          </cell>
          <cell r="C1062">
            <v>1.639</v>
          </cell>
          <cell r="D1062" t="str">
            <v>KG</v>
          </cell>
          <cell r="E1062">
            <v>0</v>
          </cell>
          <cell r="F1062">
            <v>0</v>
          </cell>
          <cell r="G1062">
            <v>0</v>
          </cell>
          <cell r="H1062">
            <v>0</v>
          </cell>
          <cell r="I1062">
            <v>0</v>
          </cell>
          <cell r="J1062">
            <v>0</v>
          </cell>
          <cell r="K1062">
            <v>0</v>
          </cell>
          <cell r="L1062">
            <v>0</v>
          </cell>
        </row>
        <row r="1063">
          <cell r="A1063" t="str">
            <v>철근가공및조립</v>
          </cell>
          <cell r="B1063" t="str">
            <v>간단</v>
          </cell>
          <cell r="C1063">
            <v>1E-3</v>
          </cell>
          <cell r="D1063" t="str">
            <v>TON</v>
          </cell>
          <cell r="E1063">
            <v>257665</v>
          </cell>
          <cell r="F1063">
            <v>256</v>
          </cell>
          <cell r="G1063">
            <v>2708</v>
          </cell>
          <cell r="H1063">
            <v>2</v>
          </cell>
          <cell r="I1063">
            <v>254957</v>
          </cell>
          <cell r="J1063">
            <v>254</v>
          </cell>
          <cell r="K1063">
            <v>0</v>
          </cell>
          <cell r="L1063">
            <v>0</v>
          </cell>
          <cell r="M1063" t="str">
            <v>N.84</v>
          </cell>
        </row>
        <row r="1064">
          <cell r="A1064" t="str">
            <v>고재대</v>
          </cell>
          <cell r="B1064" t="str">
            <v>철재</v>
          </cell>
          <cell r="C1064">
            <v>4.7E-2</v>
          </cell>
          <cell r="D1064" t="str">
            <v>KG</v>
          </cell>
          <cell r="E1064">
            <v>-75</v>
          </cell>
          <cell r="F1064">
            <v>-3</v>
          </cell>
          <cell r="G1064">
            <v>-75</v>
          </cell>
          <cell r="H1064">
            <v>-3</v>
          </cell>
          <cell r="I1064">
            <v>0</v>
          </cell>
          <cell r="J1064">
            <v>0</v>
          </cell>
          <cell r="K1064">
            <v>0</v>
          </cell>
          <cell r="L1064">
            <v>0</v>
          </cell>
        </row>
        <row r="1065">
          <cell r="A1065" t="str">
            <v>테니스장 지주/네트</v>
          </cell>
          <cell r="B1065" t="str">
            <v>H1066</v>
          </cell>
          <cell r="C1065">
            <v>1</v>
          </cell>
          <cell r="D1065" t="str">
            <v>EA</v>
          </cell>
          <cell r="E1065">
            <v>300000</v>
          </cell>
          <cell r="F1065">
            <v>300000</v>
          </cell>
          <cell r="G1065">
            <v>300000</v>
          </cell>
          <cell r="H1065">
            <v>300000</v>
          </cell>
          <cell r="I1065">
            <v>0</v>
          </cell>
          <cell r="J1065">
            <v>0</v>
          </cell>
          <cell r="K1065">
            <v>0</v>
          </cell>
          <cell r="L1065">
            <v>0</v>
          </cell>
        </row>
        <row r="1066">
          <cell r="A1066" t="str">
            <v>계</v>
          </cell>
          <cell r="F1066">
            <v>433248</v>
          </cell>
          <cell r="H1066">
            <v>313457</v>
          </cell>
          <cell r="J1066">
            <v>119791</v>
          </cell>
          <cell r="L1066">
            <v>0</v>
          </cell>
        </row>
        <row r="1076">
          <cell r="A1076" t="str">
            <v>No.35호표 농구대</v>
          </cell>
          <cell r="B1076" t="str">
            <v>H=3800</v>
          </cell>
          <cell r="C1076">
            <v>1</v>
          </cell>
          <cell r="D1076" t="str">
            <v>개소</v>
          </cell>
          <cell r="M1076" t="str">
            <v>PPS07</v>
          </cell>
        </row>
        <row r="1077">
          <cell r="A1077" t="str">
            <v>터파기(인력)</v>
          </cell>
          <cell r="B1077" t="str">
            <v>토사</v>
          </cell>
          <cell r="C1077">
            <v>6.7039999999999997</v>
          </cell>
          <cell r="D1077" t="str">
            <v>M3</v>
          </cell>
          <cell r="E1077">
            <v>8695</v>
          </cell>
          <cell r="F1077">
            <v>58291</v>
          </cell>
          <cell r="G1077">
            <v>0</v>
          </cell>
          <cell r="H1077">
            <v>0</v>
          </cell>
          <cell r="I1077">
            <v>8695</v>
          </cell>
          <cell r="J1077">
            <v>58291</v>
          </cell>
          <cell r="K1077">
            <v>0</v>
          </cell>
          <cell r="L1077">
            <v>0</v>
          </cell>
          <cell r="M1077" t="str">
            <v>N.124</v>
          </cell>
        </row>
        <row r="1078">
          <cell r="A1078" t="str">
            <v>잔토처리(인력)</v>
          </cell>
          <cell r="B1078" t="str">
            <v>토사:0-1M</v>
          </cell>
          <cell r="C1078">
            <v>2.29</v>
          </cell>
          <cell r="D1078" t="str">
            <v>㎥</v>
          </cell>
          <cell r="E1078">
            <v>8184</v>
          </cell>
          <cell r="F1078">
            <v>18741</v>
          </cell>
          <cell r="G1078">
            <v>0</v>
          </cell>
          <cell r="H1078">
            <v>0</v>
          </cell>
          <cell r="I1078">
            <v>8184</v>
          </cell>
          <cell r="J1078">
            <v>18741</v>
          </cell>
          <cell r="K1078">
            <v>0</v>
          </cell>
          <cell r="L1078">
            <v>0</v>
          </cell>
          <cell r="M1078" t="str">
            <v>N.125</v>
          </cell>
        </row>
        <row r="1079">
          <cell r="A1079" t="str">
            <v>되메우고 다짐(인력)</v>
          </cell>
          <cell r="B1079" t="str">
            <v>토사</v>
          </cell>
          <cell r="C1079">
            <v>4.41</v>
          </cell>
          <cell r="D1079" t="str">
            <v>M3</v>
          </cell>
          <cell r="E1079">
            <v>9104</v>
          </cell>
          <cell r="F1079">
            <v>40148</v>
          </cell>
          <cell r="G1079">
            <v>0</v>
          </cell>
          <cell r="H1079">
            <v>0</v>
          </cell>
          <cell r="I1079">
            <v>9104</v>
          </cell>
          <cell r="J1079">
            <v>40148</v>
          </cell>
          <cell r="K1079">
            <v>0</v>
          </cell>
          <cell r="L1079">
            <v>0</v>
          </cell>
          <cell r="M1079" t="str">
            <v>N.126</v>
          </cell>
        </row>
        <row r="1080">
          <cell r="A1080" t="str">
            <v>잡석다짐(인력)</v>
          </cell>
          <cell r="C1080">
            <v>0.70299999999999996</v>
          </cell>
          <cell r="D1080" t="str">
            <v>㎥</v>
          </cell>
          <cell r="E1080">
            <v>35099</v>
          </cell>
          <cell r="F1080">
            <v>24674</v>
          </cell>
          <cell r="G1080">
            <v>8500</v>
          </cell>
          <cell r="H1080">
            <v>5975</v>
          </cell>
          <cell r="I1080">
            <v>26599</v>
          </cell>
          <cell r="J1080">
            <v>18699</v>
          </cell>
          <cell r="K1080">
            <v>0</v>
          </cell>
          <cell r="L1080">
            <v>0</v>
          </cell>
          <cell r="M1080" t="str">
            <v>N.74</v>
          </cell>
        </row>
        <row r="1081">
          <cell r="A1081" t="str">
            <v>콘크리트</v>
          </cell>
          <cell r="B1081" t="str">
            <v>40-160-8</v>
          </cell>
          <cell r="C1081">
            <v>0.20799999999999999</v>
          </cell>
          <cell r="D1081" t="str">
            <v>㎥</v>
          </cell>
          <cell r="E1081">
            <v>103082</v>
          </cell>
          <cell r="F1081">
            <v>21440</v>
          </cell>
          <cell r="G1081">
            <v>10975</v>
          </cell>
          <cell r="H1081">
            <v>2282</v>
          </cell>
          <cell r="I1081">
            <v>92107</v>
          </cell>
          <cell r="J1081">
            <v>19158</v>
          </cell>
          <cell r="K1081">
            <v>0</v>
          </cell>
          <cell r="L1081">
            <v>0</v>
          </cell>
          <cell r="M1081" t="str">
            <v>N.101</v>
          </cell>
        </row>
        <row r="1082">
          <cell r="A1082" t="str">
            <v>콘크리트</v>
          </cell>
          <cell r="B1082" t="str">
            <v>25-180-8</v>
          </cell>
          <cell r="C1082">
            <v>1.397</v>
          </cell>
          <cell r="D1082" t="str">
            <v>㎥</v>
          </cell>
          <cell r="E1082">
            <v>111341</v>
          </cell>
          <cell r="F1082">
            <v>155543</v>
          </cell>
          <cell r="G1082">
            <v>10900</v>
          </cell>
          <cell r="H1082">
            <v>15227</v>
          </cell>
          <cell r="I1082">
            <v>100441</v>
          </cell>
          <cell r="J1082">
            <v>140316</v>
          </cell>
          <cell r="K1082">
            <v>0</v>
          </cell>
          <cell r="L1082">
            <v>0</v>
          </cell>
          <cell r="M1082" t="str">
            <v>N.100</v>
          </cell>
        </row>
        <row r="1083">
          <cell r="A1083" t="str">
            <v>인력비빔타설(소형)</v>
          </cell>
          <cell r="C1083">
            <v>1.37</v>
          </cell>
          <cell r="D1083" t="str">
            <v>M3</v>
          </cell>
          <cell r="E1083">
            <v>144513</v>
          </cell>
          <cell r="F1083">
            <v>197982</v>
          </cell>
          <cell r="G1083">
            <v>0</v>
          </cell>
          <cell r="H1083">
            <v>0</v>
          </cell>
          <cell r="I1083">
            <v>144513</v>
          </cell>
          <cell r="J1083">
            <v>197982</v>
          </cell>
          <cell r="K1083">
            <v>0</v>
          </cell>
          <cell r="L1083">
            <v>0</v>
          </cell>
          <cell r="M1083" t="str">
            <v>N.102</v>
          </cell>
        </row>
        <row r="1084">
          <cell r="A1084" t="str">
            <v>거푸집 (합판)</v>
          </cell>
          <cell r="B1084" t="str">
            <v>6회</v>
          </cell>
          <cell r="C1084">
            <v>4</v>
          </cell>
          <cell r="D1084" t="str">
            <v>㎡</v>
          </cell>
          <cell r="E1084">
            <v>13825</v>
          </cell>
          <cell r="F1084">
            <v>55300</v>
          </cell>
          <cell r="G1084">
            <v>4430</v>
          </cell>
          <cell r="H1084">
            <v>17720</v>
          </cell>
          <cell r="I1084">
            <v>9395</v>
          </cell>
          <cell r="J1084">
            <v>37580</v>
          </cell>
          <cell r="K1084">
            <v>0</v>
          </cell>
          <cell r="L1084">
            <v>0</v>
          </cell>
          <cell r="M1084" t="str">
            <v>N.80</v>
          </cell>
        </row>
        <row r="1085">
          <cell r="A1085" t="str">
            <v>이형철근</v>
          </cell>
          <cell r="B1085" t="str">
            <v>관급, D13</v>
          </cell>
          <cell r="C1085">
            <v>2.8690000000000002</v>
          </cell>
          <cell r="D1085" t="str">
            <v>KG</v>
          </cell>
          <cell r="E1085">
            <v>0</v>
          </cell>
          <cell r="F1085">
            <v>0</v>
          </cell>
          <cell r="G1085">
            <v>0</v>
          </cell>
          <cell r="H1085">
            <v>0</v>
          </cell>
          <cell r="I1085">
            <v>0</v>
          </cell>
          <cell r="J1085">
            <v>0</v>
          </cell>
          <cell r="K1085">
            <v>0</v>
          </cell>
          <cell r="L1085">
            <v>0</v>
          </cell>
        </row>
        <row r="1086">
          <cell r="A1086" t="str">
            <v>철근가공및조립</v>
          </cell>
          <cell r="B1086" t="str">
            <v>간단</v>
          </cell>
          <cell r="C1086">
            <v>2E-3</v>
          </cell>
          <cell r="D1086" t="str">
            <v>TON</v>
          </cell>
          <cell r="E1086">
            <v>257665</v>
          </cell>
          <cell r="F1086">
            <v>514</v>
          </cell>
          <cell r="G1086">
            <v>2708</v>
          </cell>
          <cell r="H1086">
            <v>5</v>
          </cell>
          <cell r="I1086">
            <v>254957</v>
          </cell>
          <cell r="J1086">
            <v>509</v>
          </cell>
          <cell r="K1086">
            <v>0</v>
          </cell>
          <cell r="L1086">
            <v>0</v>
          </cell>
          <cell r="M1086" t="str">
            <v>N.84</v>
          </cell>
        </row>
        <row r="1087">
          <cell r="A1087" t="str">
            <v>고재대</v>
          </cell>
          <cell r="B1087" t="str">
            <v>철재</v>
          </cell>
          <cell r="C1087">
            <v>8.3000000000000004E-2</v>
          </cell>
          <cell r="D1087" t="str">
            <v>KG</v>
          </cell>
          <cell r="E1087">
            <v>-75</v>
          </cell>
          <cell r="F1087">
            <v>-6</v>
          </cell>
          <cell r="G1087">
            <v>-75</v>
          </cell>
          <cell r="H1087">
            <v>-6</v>
          </cell>
          <cell r="I1087">
            <v>0</v>
          </cell>
          <cell r="J1087">
            <v>0</v>
          </cell>
          <cell r="K1087">
            <v>0</v>
          </cell>
          <cell r="L1087">
            <v>0</v>
          </cell>
        </row>
        <row r="1088">
          <cell r="A1088" t="str">
            <v>농구대</v>
          </cell>
          <cell r="B1088" t="str">
            <v>H3800</v>
          </cell>
          <cell r="C1088">
            <v>1</v>
          </cell>
          <cell r="D1088" t="str">
            <v>EA</v>
          </cell>
          <cell r="E1088">
            <v>1300000</v>
          </cell>
          <cell r="F1088">
            <v>1300000</v>
          </cell>
          <cell r="G1088">
            <v>1300000</v>
          </cell>
          <cell r="H1088">
            <v>1300000</v>
          </cell>
          <cell r="I1088">
            <v>0</v>
          </cell>
          <cell r="J1088">
            <v>0</v>
          </cell>
          <cell r="K1088">
            <v>0</v>
          </cell>
          <cell r="L1088">
            <v>0</v>
          </cell>
        </row>
        <row r="1089">
          <cell r="A1089" t="str">
            <v>계</v>
          </cell>
          <cell r="F1089">
            <v>1872627</v>
          </cell>
          <cell r="H1089">
            <v>1341203</v>
          </cell>
          <cell r="J1089">
            <v>531424</v>
          </cell>
          <cell r="L1089">
            <v>0</v>
          </cell>
        </row>
        <row r="1099">
          <cell r="A1099" t="str">
            <v>No.36호표 자바라A</v>
          </cell>
          <cell r="C1099">
            <v>1</v>
          </cell>
          <cell r="D1099" t="str">
            <v>EA</v>
          </cell>
          <cell r="M1099" t="str">
            <v>PPS08</v>
          </cell>
        </row>
        <row r="1100">
          <cell r="A1100" t="str">
            <v>터파기(인력)</v>
          </cell>
          <cell r="B1100" t="str">
            <v>토사</v>
          </cell>
          <cell r="C1100">
            <v>3.3860000000000001</v>
          </cell>
          <cell r="D1100" t="str">
            <v>M3</v>
          </cell>
          <cell r="E1100">
            <v>8695</v>
          </cell>
          <cell r="F1100">
            <v>29441</v>
          </cell>
          <cell r="G1100">
            <v>0</v>
          </cell>
          <cell r="H1100">
            <v>0</v>
          </cell>
          <cell r="I1100">
            <v>8695</v>
          </cell>
          <cell r="J1100">
            <v>29441</v>
          </cell>
          <cell r="K1100">
            <v>0</v>
          </cell>
          <cell r="L1100">
            <v>0</v>
          </cell>
          <cell r="M1100" t="str">
            <v>N.124</v>
          </cell>
        </row>
        <row r="1101">
          <cell r="A1101" t="str">
            <v>잔토처리(인력)</v>
          </cell>
          <cell r="B1101" t="str">
            <v>토사:0-1M</v>
          </cell>
          <cell r="C1101">
            <v>2.1659999999999999</v>
          </cell>
          <cell r="D1101" t="str">
            <v>㎥</v>
          </cell>
          <cell r="E1101">
            <v>8184</v>
          </cell>
          <cell r="F1101">
            <v>17726</v>
          </cell>
          <cell r="G1101">
            <v>0</v>
          </cell>
          <cell r="H1101">
            <v>0</v>
          </cell>
          <cell r="I1101">
            <v>8184</v>
          </cell>
          <cell r="J1101">
            <v>17726</v>
          </cell>
          <cell r="K1101">
            <v>0</v>
          </cell>
          <cell r="L1101">
            <v>0</v>
          </cell>
          <cell r="M1101" t="str">
            <v>N.125</v>
          </cell>
        </row>
        <row r="1102">
          <cell r="A1102" t="str">
            <v>되메우고 다짐(인력)</v>
          </cell>
          <cell r="B1102" t="str">
            <v>토사</v>
          </cell>
          <cell r="C1102">
            <v>1.67</v>
          </cell>
          <cell r="D1102" t="str">
            <v>M3</v>
          </cell>
          <cell r="E1102">
            <v>9104</v>
          </cell>
          <cell r="F1102">
            <v>15203</v>
          </cell>
          <cell r="G1102">
            <v>0</v>
          </cell>
          <cell r="H1102">
            <v>0</v>
          </cell>
          <cell r="I1102">
            <v>9104</v>
          </cell>
          <cell r="J1102">
            <v>15203</v>
          </cell>
          <cell r="K1102">
            <v>0</v>
          </cell>
          <cell r="L1102">
            <v>0</v>
          </cell>
          <cell r="M1102" t="str">
            <v>N.126</v>
          </cell>
        </row>
        <row r="1103">
          <cell r="A1103" t="str">
            <v>잡석다짐(인력)</v>
          </cell>
          <cell r="C1103">
            <v>0.64100000000000001</v>
          </cell>
          <cell r="D1103" t="str">
            <v>㎥</v>
          </cell>
          <cell r="E1103">
            <v>35099</v>
          </cell>
          <cell r="F1103">
            <v>22497</v>
          </cell>
          <cell r="G1103">
            <v>8500</v>
          </cell>
          <cell r="H1103">
            <v>5448</v>
          </cell>
          <cell r="I1103">
            <v>26599</v>
          </cell>
          <cell r="J1103">
            <v>17049</v>
          </cell>
          <cell r="K1103">
            <v>0</v>
          </cell>
          <cell r="L1103">
            <v>0</v>
          </cell>
          <cell r="M1103" t="str">
            <v>N.74</v>
          </cell>
        </row>
        <row r="1104">
          <cell r="A1104" t="str">
            <v>레미콘</v>
          </cell>
          <cell r="B1104" t="str">
            <v>관급(40x160x8)</v>
          </cell>
          <cell r="C1104">
            <v>0.245</v>
          </cell>
          <cell r="D1104" t="str">
            <v>M3</v>
          </cell>
          <cell r="E1104">
            <v>0</v>
          </cell>
          <cell r="F1104">
            <v>0</v>
          </cell>
          <cell r="G1104">
            <v>0</v>
          </cell>
          <cell r="H1104">
            <v>0</v>
          </cell>
          <cell r="I1104">
            <v>0</v>
          </cell>
          <cell r="J1104">
            <v>0</v>
          </cell>
          <cell r="K1104">
            <v>0</v>
          </cell>
          <cell r="L1104">
            <v>0</v>
          </cell>
        </row>
        <row r="1105">
          <cell r="A1105" t="str">
            <v>레미콘</v>
          </cell>
          <cell r="B1105" t="str">
            <v>관급(25x180x8)</v>
          </cell>
          <cell r="C1105">
            <v>2.3639999999999999</v>
          </cell>
          <cell r="D1105" t="str">
            <v>M3</v>
          </cell>
          <cell r="E1105">
            <v>0</v>
          </cell>
          <cell r="F1105">
            <v>0</v>
          </cell>
          <cell r="G1105">
            <v>0</v>
          </cell>
          <cell r="H1105">
            <v>0</v>
          </cell>
          <cell r="I1105">
            <v>0</v>
          </cell>
          <cell r="J1105">
            <v>0</v>
          </cell>
          <cell r="K1105">
            <v>0</v>
          </cell>
          <cell r="L1105">
            <v>0</v>
          </cell>
        </row>
        <row r="1106">
          <cell r="A1106" t="str">
            <v>이형철근</v>
          </cell>
          <cell r="B1106" t="str">
            <v>관급, D13</v>
          </cell>
          <cell r="C1106">
            <v>158.99299999999999</v>
          </cell>
          <cell r="D1106" t="str">
            <v>KG</v>
          </cell>
          <cell r="E1106">
            <v>0</v>
          </cell>
          <cell r="F1106">
            <v>0</v>
          </cell>
          <cell r="G1106">
            <v>0</v>
          </cell>
          <cell r="H1106">
            <v>0</v>
          </cell>
          <cell r="I1106">
            <v>0</v>
          </cell>
          <cell r="J1106">
            <v>0</v>
          </cell>
          <cell r="K1106">
            <v>0</v>
          </cell>
          <cell r="L1106">
            <v>0</v>
          </cell>
        </row>
        <row r="1107">
          <cell r="A1107" t="str">
            <v>철근가공및조립</v>
          </cell>
          <cell r="B1107" t="str">
            <v>간단</v>
          </cell>
          <cell r="C1107">
            <v>0.154</v>
          </cell>
          <cell r="D1107" t="str">
            <v>TON</v>
          </cell>
          <cell r="E1107">
            <v>257665</v>
          </cell>
          <cell r="F1107">
            <v>39680</v>
          </cell>
          <cell r="G1107">
            <v>2708</v>
          </cell>
          <cell r="H1107">
            <v>417</v>
          </cell>
          <cell r="I1107">
            <v>254957</v>
          </cell>
          <cell r="J1107">
            <v>39263</v>
          </cell>
          <cell r="K1107">
            <v>0</v>
          </cell>
          <cell r="L1107">
            <v>0</v>
          </cell>
          <cell r="M1107" t="str">
            <v>N.84</v>
          </cell>
        </row>
        <row r="1108">
          <cell r="A1108" t="str">
            <v>고재대</v>
          </cell>
          <cell r="B1108" t="str">
            <v>철재</v>
          </cell>
          <cell r="C1108">
            <v>4.6890000000000001</v>
          </cell>
          <cell r="D1108" t="str">
            <v>KG</v>
          </cell>
          <cell r="E1108">
            <v>-75</v>
          </cell>
          <cell r="F1108">
            <v>-351</v>
          </cell>
          <cell r="G1108">
            <v>-75</v>
          </cell>
          <cell r="H1108">
            <v>-351</v>
          </cell>
          <cell r="I1108">
            <v>0</v>
          </cell>
          <cell r="J1108">
            <v>0</v>
          </cell>
          <cell r="K1108">
            <v>0</v>
          </cell>
          <cell r="L1108">
            <v>0</v>
          </cell>
        </row>
        <row r="1109">
          <cell r="A1109" t="str">
            <v>거푸집 (합판)</v>
          </cell>
          <cell r="B1109" t="str">
            <v>6회</v>
          </cell>
          <cell r="C1109">
            <v>18.077999999999999</v>
          </cell>
          <cell r="D1109" t="str">
            <v>㎡</v>
          </cell>
          <cell r="E1109">
            <v>13825</v>
          </cell>
          <cell r="F1109">
            <v>249927</v>
          </cell>
          <cell r="G1109">
            <v>4430</v>
          </cell>
          <cell r="H1109">
            <v>80085</v>
          </cell>
          <cell r="I1109">
            <v>9395</v>
          </cell>
          <cell r="J1109">
            <v>169842</v>
          </cell>
          <cell r="K1109">
            <v>0</v>
          </cell>
          <cell r="L1109">
            <v>0</v>
          </cell>
          <cell r="M1109" t="str">
            <v>N.80</v>
          </cell>
        </row>
        <row r="1110">
          <cell r="A1110" t="str">
            <v>시멘트벽돌</v>
          </cell>
          <cell r="B1110" t="str">
            <v>190x90x57</v>
          </cell>
          <cell r="C1110">
            <v>174</v>
          </cell>
          <cell r="D1110" t="str">
            <v>EA</v>
          </cell>
          <cell r="E1110">
            <v>45</v>
          </cell>
          <cell r="F1110">
            <v>7830</v>
          </cell>
          <cell r="G1110">
            <v>45</v>
          </cell>
          <cell r="H1110">
            <v>7830</v>
          </cell>
          <cell r="I1110">
            <v>0</v>
          </cell>
          <cell r="J1110">
            <v>0</v>
          </cell>
          <cell r="K1110">
            <v>0</v>
          </cell>
          <cell r="L1110">
            <v>0</v>
          </cell>
        </row>
        <row r="1111">
          <cell r="A1111" t="str">
            <v>시멘트벽돌쌓기</v>
          </cell>
          <cell r="C1111">
            <v>0.17399999999999999</v>
          </cell>
          <cell r="D1111" t="str">
            <v>천매</v>
          </cell>
          <cell r="E1111">
            <v>197889</v>
          </cell>
          <cell r="F1111">
            <v>34432</v>
          </cell>
          <cell r="G1111">
            <v>3025</v>
          </cell>
          <cell r="H1111">
            <v>526</v>
          </cell>
          <cell r="I1111">
            <v>194864</v>
          </cell>
          <cell r="J1111">
            <v>33906</v>
          </cell>
          <cell r="K1111">
            <v>0</v>
          </cell>
          <cell r="L1111">
            <v>0</v>
          </cell>
          <cell r="M1111" t="str">
            <v>N.93</v>
          </cell>
        </row>
        <row r="1112">
          <cell r="A1112" t="str">
            <v>신토석</v>
          </cell>
          <cell r="B1112" t="str">
            <v>관급,190x90xT57</v>
          </cell>
          <cell r="C1112">
            <v>1088</v>
          </cell>
          <cell r="D1112" t="str">
            <v>매</v>
          </cell>
          <cell r="E1112">
            <v>0</v>
          </cell>
          <cell r="F1112">
            <v>0</v>
          </cell>
          <cell r="G1112">
            <v>0</v>
          </cell>
          <cell r="H1112">
            <v>0</v>
          </cell>
          <cell r="I1112">
            <v>0</v>
          </cell>
          <cell r="J1112">
            <v>0</v>
          </cell>
          <cell r="K1112">
            <v>0</v>
          </cell>
          <cell r="L1112">
            <v>0</v>
          </cell>
        </row>
        <row r="1113">
          <cell r="A1113" t="str">
            <v>점토벽돌치장쌓기</v>
          </cell>
          <cell r="B1113" t="str">
            <v>0.5B</v>
          </cell>
          <cell r="C1113">
            <v>14.268000000000001</v>
          </cell>
          <cell r="D1113" t="str">
            <v>㎡</v>
          </cell>
          <cell r="E1113">
            <v>22368</v>
          </cell>
          <cell r="F1113">
            <v>319146</v>
          </cell>
          <cell r="G1113">
            <v>0</v>
          </cell>
          <cell r="H1113">
            <v>0</v>
          </cell>
          <cell r="I1113">
            <v>22368</v>
          </cell>
          <cell r="J1113">
            <v>319146</v>
          </cell>
          <cell r="K1113">
            <v>0</v>
          </cell>
          <cell r="L1113">
            <v>0</v>
          </cell>
          <cell r="M1113" t="str">
            <v>N.83</v>
          </cell>
        </row>
        <row r="1114">
          <cell r="A1114" t="str">
            <v>붙임몰탈</v>
          </cell>
          <cell r="B1114" t="str">
            <v>인력,1:3</v>
          </cell>
          <cell r="C1114">
            <v>3.3860000000000001</v>
          </cell>
          <cell r="D1114" t="str">
            <v>㎥</v>
          </cell>
          <cell r="E1114">
            <v>57561</v>
          </cell>
          <cell r="F1114">
            <v>194900</v>
          </cell>
          <cell r="G1114">
            <v>12100</v>
          </cell>
          <cell r="H1114">
            <v>40970</v>
          </cell>
          <cell r="I1114">
            <v>40922</v>
          </cell>
          <cell r="J1114">
            <v>138561</v>
          </cell>
          <cell r="K1114">
            <v>4539</v>
          </cell>
          <cell r="L1114">
            <v>15369</v>
          </cell>
          <cell r="M1114" t="str">
            <v>N.86</v>
          </cell>
        </row>
        <row r="1115">
          <cell r="A1115" t="str">
            <v>자바라A</v>
          </cell>
          <cell r="B1115" t="str">
            <v>H1200xW500(12M)</v>
          </cell>
          <cell r="C1115">
            <v>1</v>
          </cell>
          <cell r="D1115" t="str">
            <v>EA</v>
          </cell>
          <cell r="E1115">
            <v>5400000</v>
          </cell>
          <cell r="F1115">
            <v>5400000</v>
          </cell>
          <cell r="G1115">
            <v>5400000</v>
          </cell>
          <cell r="H1115">
            <v>5400000</v>
          </cell>
          <cell r="I1115">
            <v>0</v>
          </cell>
          <cell r="J1115">
            <v>0</v>
          </cell>
          <cell r="K1115">
            <v>0</v>
          </cell>
          <cell r="L1115">
            <v>0</v>
          </cell>
        </row>
        <row r="1116">
          <cell r="A1116" t="str">
            <v>계</v>
          </cell>
          <cell r="F1116">
            <v>6330431</v>
          </cell>
          <cell r="H1116">
            <v>5534925</v>
          </cell>
          <cell r="J1116">
            <v>780137</v>
          </cell>
          <cell r="L1116">
            <v>15369</v>
          </cell>
        </row>
        <row r="1122">
          <cell r="A1122" t="str">
            <v>No.37호표 자바라B</v>
          </cell>
          <cell r="C1122">
            <v>1</v>
          </cell>
          <cell r="D1122" t="str">
            <v>EA</v>
          </cell>
          <cell r="M1122" t="str">
            <v>PPS09</v>
          </cell>
        </row>
        <row r="1123">
          <cell r="A1123" t="str">
            <v>터파기(인력)</v>
          </cell>
          <cell r="B1123" t="str">
            <v>토사</v>
          </cell>
          <cell r="C1123">
            <v>3.3860000000000001</v>
          </cell>
          <cell r="D1123" t="str">
            <v>M3</v>
          </cell>
          <cell r="E1123">
            <v>8695</v>
          </cell>
          <cell r="F1123">
            <v>29441</v>
          </cell>
          <cell r="G1123">
            <v>0</v>
          </cell>
          <cell r="H1123">
            <v>0</v>
          </cell>
          <cell r="I1123">
            <v>8695</v>
          </cell>
          <cell r="J1123">
            <v>29441</v>
          </cell>
          <cell r="K1123">
            <v>0</v>
          </cell>
          <cell r="L1123">
            <v>0</v>
          </cell>
          <cell r="M1123" t="str">
            <v>N.124</v>
          </cell>
        </row>
        <row r="1124">
          <cell r="A1124" t="str">
            <v>잔토처리(인력)</v>
          </cell>
          <cell r="B1124" t="str">
            <v>토사:0-1M</v>
          </cell>
          <cell r="C1124">
            <v>2.1659999999999999</v>
          </cell>
          <cell r="D1124" t="str">
            <v>㎥</v>
          </cell>
          <cell r="E1124">
            <v>8184</v>
          </cell>
          <cell r="F1124">
            <v>17726</v>
          </cell>
          <cell r="G1124">
            <v>0</v>
          </cell>
          <cell r="H1124">
            <v>0</v>
          </cell>
          <cell r="I1124">
            <v>8184</v>
          </cell>
          <cell r="J1124">
            <v>17726</v>
          </cell>
          <cell r="K1124">
            <v>0</v>
          </cell>
          <cell r="L1124">
            <v>0</v>
          </cell>
          <cell r="M1124" t="str">
            <v>N.125</v>
          </cell>
        </row>
        <row r="1125">
          <cell r="A1125" t="str">
            <v>되메우고 다짐(인력)</v>
          </cell>
          <cell r="B1125" t="str">
            <v>토사</v>
          </cell>
          <cell r="C1125">
            <v>1.67</v>
          </cell>
          <cell r="D1125" t="str">
            <v>M3</v>
          </cell>
          <cell r="E1125">
            <v>9104</v>
          </cell>
          <cell r="F1125">
            <v>15203</v>
          </cell>
          <cell r="G1125">
            <v>0</v>
          </cell>
          <cell r="H1125">
            <v>0</v>
          </cell>
          <cell r="I1125">
            <v>9104</v>
          </cell>
          <cell r="J1125">
            <v>15203</v>
          </cell>
          <cell r="K1125">
            <v>0</v>
          </cell>
          <cell r="L1125">
            <v>0</v>
          </cell>
          <cell r="M1125" t="str">
            <v>N.126</v>
          </cell>
        </row>
        <row r="1126">
          <cell r="A1126" t="str">
            <v>잡석다짐(인력)</v>
          </cell>
          <cell r="C1126">
            <v>0.43</v>
          </cell>
          <cell r="D1126" t="str">
            <v>㎥</v>
          </cell>
          <cell r="E1126">
            <v>35099</v>
          </cell>
          <cell r="F1126">
            <v>15092</v>
          </cell>
          <cell r="G1126">
            <v>8500</v>
          </cell>
          <cell r="H1126">
            <v>3655</v>
          </cell>
          <cell r="I1126">
            <v>26599</v>
          </cell>
          <cell r="J1126">
            <v>11437</v>
          </cell>
          <cell r="K1126">
            <v>0</v>
          </cell>
          <cell r="L1126">
            <v>0</v>
          </cell>
          <cell r="M1126" t="str">
            <v>N.74</v>
          </cell>
        </row>
        <row r="1127">
          <cell r="A1127" t="str">
            <v>레미콘</v>
          </cell>
          <cell r="B1127" t="str">
            <v>관급(40x160x8)</v>
          </cell>
          <cell r="C1127">
            <v>0.245</v>
          </cell>
          <cell r="D1127" t="str">
            <v>M3</v>
          </cell>
          <cell r="E1127">
            <v>0</v>
          </cell>
          <cell r="F1127">
            <v>0</v>
          </cell>
          <cell r="G1127">
            <v>0</v>
          </cell>
          <cell r="H1127">
            <v>0</v>
          </cell>
          <cell r="I1127">
            <v>0</v>
          </cell>
          <cell r="J1127">
            <v>0</v>
          </cell>
          <cell r="K1127">
            <v>0</v>
          </cell>
          <cell r="L1127">
            <v>0</v>
          </cell>
        </row>
        <row r="1128">
          <cell r="A1128" t="str">
            <v>레미콘</v>
          </cell>
          <cell r="B1128" t="str">
            <v>관급(25x180x8)</v>
          </cell>
          <cell r="C1128">
            <v>2.3639999999999999</v>
          </cell>
          <cell r="D1128" t="str">
            <v>M3</v>
          </cell>
          <cell r="E1128">
            <v>0</v>
          </cell>
          <cell r="F1128">
            <v>0</v>
          </cell>
          <cell r="G1128">
            <v>0</v>
          </cell>
          <cell r="H1128">
            <v>0</v>
          </cell>
          <cell r="I1128">
            <v>0</v>
          </cell>
          <cell r="J1128">
            <v>0</v>
          </cell>
          <cell r="K1128">
            <v>0</v>
          </cell>
          <cell r="L1128">
            <v>0</v>
          </cell>
        </row>
        <row r="1129">
          <cell r="A1129" t="str">
            <v>이형철근</v>
          </cell>
          <cell r="B1129" t="str">
            <v>관급, D13</v>
          </cell>
          <cell r="C1129">
            <v>158.99299999999999</v>
          </cell>
          <cell r="D1129" t="str">
            <v>KG</v>
          </cell>
          <cell r="E1129">
            <v>0</v>
          </cell>
          <cell r="F1129">
            <v>0</v>
          </cell>
          <cell r="G1129">
            <v>0</v>
          </cell>
          <cell r="H1129">
            <v>0</v>
          </cell>
          <cell r="I1129">
            <v>0</v>
          </cell>
          <cell r="J1129">
            <v>0</v>
          </cell>
          <cell r="K1129">
            <v>0</v>
          </cell>
          <cell r="L1129">
            <v>0</v>
          </cell>
        </row>
        <row r="1130">
          <cell r="A1130" t="str">
            <v>철근가공및조립</v>
          </cell>
          <cell r="B1130" t="str">
            <v>간단</v>
          </cell>
          <cell r="C1130">
            <v>0.154</v>
          </cell>
          <cell r="D1130" t="str">
            <v>TON</v>
          </cell>
          <cell r="E1130">
            <v>257665</v>
          </cell>
          <cell r="F1130">
            <v>39680</v>
          </cell>
          <cell r="G1130">
            <v>2708</v>
          </cell>
          <cell r="H1130">
            <v>417</v>
          </cell>
          <cell r="I1130">
            <v>254957</v>
          </cell>
          <cell r="J1130">
            <v>39263</v>
          </cell>
          <cell r="K1130">
            <v>0</v>
          </cell>
          <cell r="L1130">
            <v>0</v>
          </cell>
          <cell r="M1130" t="str">
            <v>N.84</v>
          </cell>
        </row>
        <row r="1131">
          <cell r="A1131" t="str">
            <v>고재대</v>
          </cell>
          <cell r="B1131" t="str">
            <v>철재</v>
          </cell>
          <cell r="C1131">
            <v>4.6890000000000001</v>
          </cell>
          <cell r="D1131" t="str">
            <v>KG</v>
          </cell>
          <cell r="E1131">
            <v>-75</v>
          </cell>
          <cell r="F1131">
            <v>-351</v>
          </cell>
          <cell r="G1131">
            <v>-75</v>
          </cell>
          <cell r="H1131">
            <v>-351</v>
          </cell>
          <cell r="I1131">
            <v>0</v>
          </cell>
          <cell r="J1131">
            <v>0</v>
          </cell>
          <cell r="K1131">
            <v>0</v>
          </cell>
          <cell r="L1131">
            <v>0</v>
          </cell>
        </row>
        <row r="1132">
          <cell r="A1132" t="str">
            <v>거푸집 (합판)</v>
          </cell>
          <cell r="B1132" t="str">
            <v>6회</v>
          </cell>
          <cell r="C1132">
            <v>18.077999999999999</v>
          </cell>
          <cell r="D1132" t="str">
            <v>㎡</v>
          </cell>
          <cell r="E1132">
            <v>13825</v>
          </cell>
          <cell r="F1132">
            <v>249927</v>
          </cell>
          <cell r="G1132">
            <v>4430</v>
          </cell>
          <cell r="H1132">
            <v>80085</v>
          </cell>
          <cell r="I1132">
            <v>9395</v>
          </cell>
          <cell r="J1132">
            <v>169842</v>
          </cell>
          <cell r="K1132">
            <v>0</v>
          </cell>
          <cell r="L1132">
            <v>0</v>
          </cell>
          <cell r="M1132" t="str">
            <v>N.80</v>
          </cell>
        </row>
        <row r="1133">
          <cell r="A1133" t="str">
            <v>시멘트벽돌</v>
          </cell>
          <cell r="B1133" t="str">
            <v>190x90x57</v>
          </cell>
          <cell r="C1133">
            <v>174</v>
          </cell>
          <cell r="D1133" t="str">
            <v>EA</v>
          </cell>
          <cell r="E1133">
            <v>45</v>
          </cell>
          <cell r="F1133">
            <v>7830</v>
          </cell>
          <cell r="G1133">
            <v>45</v>
          </cell>
          <cell r="H1133">
            <v>7830</v>
          </cell>
          <cell r="I1133">
            <v>0</v>
          </cell>
          <cell r="J1133">
            <v>0</v>
          </cell>
          <cell r="K1133">
            <v>0</v>
          </cell>
          <cell r="L1133">
            <v>0</v>
          </cell>
        </row>
        <row r="1134">
          <cell r="A1134" t="str">
            <v>시멘트벽돌쌓기</v>
          </cell>
          <cell r="C1134">
            <v>0.17399999999999999</v>
          </cell>
          <cell r="D1134" t="str">
            <v>천매</v>
          </cell>
          <cell r="E1134">
            <v>197889</v>
          </cell>
          <cell r="F1134">
            <v>34432</v>
          </cell>
          <cell r="G1134">
            <v>3025</v>
          </cell>
          <cell r="H1134">
            <v>526</v>
          </cell>
          <cell r="I1134">
            <v>194864</v>
          </cell>
          <cell r="J1134">
            <v>33906</v>
          </cell>
          <cell r="K1134">
            <v>0</v>
          </cell>
          <cell r="L1134">
            <v>0</v>
          </cell>
          <cell r="M1134" t="str">
            <v>N.93</v>
          </cell>
        </row>
        <row r="1135">
          <cell r="A1135" t="str">
            <v>신토석</v>
          </cell>
          <cell r="B1135" t="str">
            <v>관급,190x90xT57</v>
          </cell>
          <cell r="C1135">
            <v>1088</v>
          </cell>
          <cell r="D1135" t="str">
            <v>매</v>
          </cell>
          <cell r="E1135">
            <v>0</v>
          </cell>
          <cell r="F1135">
            <v>0</v>
          </cell>
          <cell r="G1135">
            <v>0</v>
          </cell>
          <cell r="H1135">
            <v>0</v>
          </cell>
          <cell r="I1135">
            <v>0</v>
          </cell>
          <cell r="J1135">
            <v>0</v>
          </cell>
          <cell r="K1135">
            <v>0</v>
          </cell>
          <cell r="L1135">
            <v>0</v>
          </cell>
        </row>
        <row r="1136">
          <cell r="A1136" t="str">
            <v>점토벽돌치장쌓기</v>
          </cell>
          <cell r="B1136" t="str">
            <v>0.5B</v>
          </cell>
          <cell r="C1136">
            <v>14.268000000000001</v>
          </cell>
          <cell r="D1136" t="str">
            <v>㎡</v>
          </cell>
          <cell r="E1136">
            <v>22368</v>
          </cell>
          <cell r="F1136">
            <v>319146</v>
          </cell>
          <cell r="G1136">
            <v>0</v>
          </cell>
          <cell r="H1136">
            <v>0</v>
          </cell>
          <cell r="I1136">
            <v>22368</v>
          </cell>
          <cell r="J1136">
            <v>319146</v>
          </cell>
          <cell r="K1136">
            <v>0</v>
          </cell>
          <cell r="L1136">
            <v>0</v>
          </cell>
          <cell r="M1136" t="str">
            <v>N.83</v>
          </cell>
        </row>
        <row r="1137">
          <cell r="A1137" t="str">
            <v>붙임몰탈</v>
          </cell>
          <cell r="B1137" t="str">
            <v>인력,1:3</v>
          </cell>
          <cell r="C1137">
            <v>3.3860000000000001</v>
          </cell>
          <cell r="D1137" t="str">
            <v>㎥</v>
          </cell>
          <cell r="E1137">
            <v>57561</v>
          </cell>
          <cell r="F1137">
            <v>194900</v>
          </cell>
          <cell r="G1137">
            <v>12100</v>
          </cell>
          <cell r="H1137">
            <v>40970</v>
          </cell>
          <cell r="I1137">
            <v>40922</v>
          </cell>
          <cell r="J1137">
            <v>138561</v>
          </cell>
          <cell r="K1137">
            <v>4539</v>
          </cell>
          <cell r="L1137">
            <v>15369</v>
          </cell>
          <cell r="M1137" t="str">
            <v>N.86</v>
          </cell>
        </row>
        <row r="1138">
          <cell r="A1138" t="str">
            <v>자바라B</v>
          </cell>
          <cell r="B1138" t="str">
            <v>H1200xW500(11.2M)</v>
          </cell>
          <cell r="C1138">
            <v>1</v>
          </cell>
          <cell r="D1138" t="str">
            <v>EA</v>
          </cell>
          <cell r="E1138">
            <v>5040000</v>
          </cell>
          <cell r="F1138">
            <v>5040000</v>
          </cell>
          <cell r="G1138">
            <v>5040000</v>
          </cell>
          <cell r="H1138">
            <v>5040000</v>
          </cell>
          <cell r="I1138">
            <v>0</v>
          </cell>
          <cell r="J1138">
            <v>0</v>
          </cell>
          <cell r="K1138">
            <v>0</v>
          </cell>
          <cell r="L1138">
            <v>0</v>
          </cell>
        </row>
        <row r="1139">
          <cell r="A1139" t="str">
            <v>계</v>
          </cell>
          <cell r="F1139">
            <v>5963026</v>
          </cell>
          <cell r="H1139">
            <v>5173132</v>
          </cell>
          <cell r="J1139">
            <v>774525</v>
          </cell>
          <cell r="L1139">
            <v>15369</v>
          </cell>
        </row>
        <row r="1145">
          <cell r="A1145" t="str">
            <v>No.38호표 국기게양대</v>
          </cell>
          <cell r="C1145">
            <v>1</v>
          </cell>
          <cell r="D1145" t="str">
            <v>EA</v>
          </cell>
          <cell r="M1145" t="str">
            <v>PPS10</v>
          </cell>
        </row>
        <row r="1146">
          <cell r="A1146" t="str">
            <v>레미콘</v>
          </cell>
          <cell r="B1146" t="str">
            <v>관급(40x160x8)</v>
          </cell>
          <cell r="C1146">
            <v>0.82399999999999995</v>
          </cell>
          <cell r="D1146" t="str">
            <v>M3</v>
          </cell>
          <cell r="E1146">
            <v>0</v>
          </cell>
          <cell r="F1146">
            <v>0</v>
          </cell>
          <cell r="G1146">
            <v>0</v>
          </cell>
          <cell r="H1146">
            <v>0</v>
          </cell>
          <cell r="I1146">
            <v>0</v>
          </cell>
          <cell r="J1146">
            <v>0</v>
          </cell>
          <cell r="K1146">
            <v>0</v>
          </cell>
          <cell r="L1146">
            <v>0</v>
          </cell>
        </row>
        <row r="1147">
          <cell r="A1147" t="str">
            <v>레미콘</v>
          </cell>
          <cell r="B1147" t="str">
            <v>관급(25x180x8)</v>
          </cell>
          <cell r="C1147">
            <v>1.8680000000000001</v>
          </cell>
          <cell r="D1147" t="str">
            <v>M3</v>
          </cell>
          <cell r="E1147">
            <v>0</v>
          </cell>
          <cell r="F1147">
            <v>0</v>
          </cell>
          <cell r="G1147">
            <v>0</v>
          </cell>
          <cell r="H1147">
            <v>0</v>
          </cell>
          <cell r="I1147">
            <v>0</v>
          </cell>
          <cell r="J1147">
            <v>0</v>
          </cell>
          <cell r="K1147">
            <v>0</v>
          </cell>
          <cell r="L1147">
            <v>0</v>
          </cell>
        </row>
        <row r="1148">
          <cell r="A1148" t="str">
            <v>이형철근</v>
          </cell>
          <cell r="B1148" t="str">
            <v>관급, D13</v>
          </cell>
          <cell r="C1148">
            <v>113.422</v>
          </cell>
          <cell r="D1148" t="str">
            <v>KG</v>
          </cell>
          <cell r="E1148">
            <v>0</v>
          </cell>
          <cell r="F1148">
            <v>0</v>
          </cell>
          <cell r="G1148">
            <v>0</v>
          </cell>
          <cell r="H1148">
            <v>0</v>
          </cell>
          <cell r="I1148">
            <v>0</v>
          </cell>
          <cell r="J1148">
            <v>0</v>
          </cell>
          <cell r="K1148">
            <v>0</v>
          </cell>
          <cell r="L1148">
            <v>0</v>
          </cell>
        </row>
        <row r="1149">
          <cell r="A1149" t="str">
            <v>철근가공및조립</v>
          </cell>
          <cell r="B1149" t="str">
            <v>간단</v>
          </cell>
          <cell r="C1149">
            <v>0.113</v>
          </cell>
          <cell r="D1149" t="str">
            <v>TON</v>
          </cell>
          <cell r="E1149">
            <v>257665</v>
          </cell>
          <cell r="F1149">
            <v>29116</v>
          </cell>
          <cell r="G1149">
            <v>2708</v>
          </cell>
          <cell r="H1149">
            <v>306</v>
          </cell>
          <cell r="I1149">
            <v>254957</v>
          </cell>
          <cell r="J1149">
            <v>28810</v>
          </cell>
          <cell r="K1149">
            <v>0</v>
          </cell>
          <cell r="L1149">
            <v>0</v>
          </cell>
          <cell r="M1149" t="str">
            <v>N.84</v>
          </cell>
        </row>
        <row r="1150">
          <cell r="A1150" t="str">
            <v>고재대</v>
          </cell>
          <cell r="B1150" t="str">
            <v>철재</v>
          </cell>
          <cell r="C1150">
            <v>2.8220000000000001</v>
          </cell>
          <cell r="D1150" t="str">
            <v>KG</v>
          </cell>
          <cell r="E1150">
            <v>-75</v>
          </cell>
          <cell r="F1150">
            <v>-211</v>
          </cell>
          <cell r="G1150">
            <v>-75</v>
          </cell>
          <cell r="H1150">
            <v>-211</v>
          </cell>
          <cell r="I1150">
            <v>0</v>
          </cell>
          <cell r="J1150">
            <v>0</v>
          </cell>
          <cell r="K1150">
            <v>0</v>
          </cell>
          <cell r="L1150">
            <v>0</v>
          </cell>
        </row>
        <row r="1151">
          <cell r="A1151" t="str">
            <v>거푸집 (합판)</v>
          </cell>
          <cell r="B1151" t="str">
            <v>6회</v>
          </cell>
          <cell r="C1151">
            <v>5.7859999999999996</v>
          </cell>
          <cell r="D1151" t="str">
            <v>㎡</v>
          </cell>
          <cell r="E1151">
            <v>13825</v>
          </cell>
          <cell r="F1151">
            <v>79990</v>
          </cell>
          <cell r="G1151">
            <v>4430</v>
          </cell>
          <cell r="H1151">
            <v>25631</v>
          </cell>
          <cell r="I1151">
            <v>9395</v>
          </cell>
          <cell r="J1151">
            <v>54359</v>
          </cell>
          <cell r="K1151">
            <v>0</v>
          </cell>
          <cell r="L1151">
            <v>0</v>
          </cell>
          <cell r="M1151" t="str">
            <v>N.80</v>
          </cell>
        </row>
        <row r="1152">
          <cell r="A1152" t="str">
            <v>시멘트벽돌</v>
          </cell>
          <cell r="B1152" t="str">
            <v>190x90x57</v>
          </cell>
          <cell r="C1152">
            <v>279.56</v>
          </cell>
          <cell r="D1152" t="str">
            <v>EA</v>
          </cell>
          <cell r="E1152">
            <v>45</v>
          </cell>
          <cell r="F1152">
            <v>12580</v>
          </cell>
          <cell r="G1152">
            <v>45</v>
          </cell>
          <cell r="H1152">
            <v>12580</v>
          </cell>
          <cell r="I1152">
            <v>0</v>
          </cell>
          <cell r="J1152">
            <v>0</v>
          </cell>
          <cell r="K1152">
            <v>0</v>
          </cell>
          <cell r="L1152">
            <v>0</v>
          </cell>
        </row>
        <row r="1153">
          <cell r="A1153" t="str">
            <v>시멘트벽돌쌓기</v>
          </cell>
          <cell r="C1153">
            <v>0.27900000000000003</v>
          </cell>
          <cell r="D1153" t="str">
            <v>천매</v>
          </cell>
          <cell r="E1153">
            <v>197889</v>
          </cell>
          <cell r="F1153">
            <v>55210</v>
          </cell>
          <cell r="G1153">
            <v>3025</v>
          </cell>
          <cell r="H1153">
            <v>843</v>
          </cell>
          <cell r="I1153">
            <v>194864</v>
          </cell>
          <cell r="J1153">
            <v>54367</v>
          </cell>
          <cell r="K1153">
            <v>0</v>
          </cell>
          <cell r="L1153">
            <v>0</v>
          </cell>
          <cell r="M1153" t="str">
            <v>N.93</v>
          </cell>
        </row>
        <row r="1154">
          <cell r="A1154" t="str">
            <v>붙임몰탈</v>
          </cell>
          <cell r="B1154" t="str">
            <v>인력,1:3</v>
          </cell>
          <cell r="C1154">
            <v>0.41599999999999998</v>
          </cell>
          <cell r="D1154" t="str">
            <v>㎥</v>
          </cell>
          <cell r="E1154">
            <v>57561</v>
          </cell>
          <cell r="F1154">
            <v>23944</v>
          </cell>
          <cell r="G1154">
            <v>12100</v>
          </cell>
          <cell r="H1154">
            <v>5033</v>
          </cell>
          <cell r="I1154">
            <v>40922</v>
          </cell>
          <cell r="J1154">
            <v>17023</v>
          </cell>
          <cell r="K1154">
            <v>4539</v>
          </cell>
          <cell r="L1154">
            <v>1888</v>
          </cell>
          <cell r="M1154" t="str">
            <v>N.86</v>
          </cell>
        </row>
        <row r="1155">
          <cell r="A1155" t="str">
            <v>화강석판석</v>
          </cell>
          <cell r="B1155" t="str">
            <v>T50 물갈기</v>
          </cell>
          <cell r="C1155">
            <v>19</v>
          </cell>
          <cell r="D1155" t="str">
            <v>EA</v>
          </cell>
          <cell r="E1155">
            <v>15000</v>
          </cell>
          <cell r="F1155">
            <v>285000</v>
          </cell>
          <cell r="G1155">
            <v>15000</v>
          </cell>
          <cell r="H1155">
            <v>285000</v>
          </cell>
          <cell r="I1155">
            <v>0</v>
          </cell>
          <cell r="J1155">
            <v>0</v>
          </cell>
          <cell r="K1155">
            <v>0</v>
          </cell>
          <cell r="L1155">
            <v>0</v>
          </cell>
        </row>
        <row r="1156">
          <cell r="A1156" t="str">
            <v>화강석판석</v>
          </cell>
          <cell r="B1156" t="str">
            <v>T30 문경석</v>
          </cell>
          <cell r="C1156">
            <v>1.5880000000000001</v>
          </cell>
          <cell r="D1156" t="str">
            <v>㎡</v>
          </cell>
          <cell r="E1156">
            <v>41000</v>
          </cell>
          <cell r="F1156">
            <v>65108</v>
          </cell>
          <cell r="G1156">
            <v>41000</v>
          </cell>
          <cell r="H1156">
            <v>65108</v>
          </cell>
          <cell r="I1156">
            <v>0</v>
          </cell>
          <cell r="J1156">
            <v>0</v>
          </cell>
          <cell r="K1156">
            <v>0</v>
          </cell>
          <cell r="L1156">
            <v>0</v>
          </cell>
        </row>
        <row r="1157">
          <cell r="A1157" t="str">
            <v>화강석판석붙임</v>
          </cell>
          <cell r="B1157" t="str">
            <v>벽,습식</v>
          </cell>
          <cell r="C1157">
            <v>3.75</v>
          </cell>
          <cell r="D1157" t="str">
            <v>M2</v>
          </cell>
          <cell r="E1157">
            <v>71867</v>
          </cell>
          <cell r="F1157">
            <v>269501</v>
          </cell>
          <cell r="G1157">
            <v>8415</v>
          </cell>
          <cell r="H1157">
            <v>31556</v>
          </cell>
          <cell r="I1157">
            <v>63452</v>
          </cell>
          <cell r="J1157">
            <v>237945</v>
          </cell>
          <cell r="K1157">
            <v>0</v>
          </cell>
          <cell r="L1157">
            <v>0</v>
          </cell>
          <cell r="M1157" t="str">
            <v>N.91</v>
          </cell>
        </row>
        <row r="1158">
          <cell r="A1158" t="str">
            <v>화강석판석붙임</v>
          </cell>
          <cell r="B1158" t="str">
            <v>벽,건식</v>
          </cell>
          <cell r="C1158">
            <v>1.444</v>
          </cell>
          <cell r="D1158" t="str">
            <v>㎡</v>
          </cell>
          <cell r="E1158">
            <v>47989</v>
          </cell>
          <cell r="F1158">
            <v>69296</v>
          </cell>
          <cell r="G1158">
            <v>0</v>
          </cell>
          <cell r="H1158">
            <v>0</v>
          </cell>
          <cell r="I1158">
            <v>47989</v>
          </cell>
          <cell r="J1158">
            <v>69296</v>
          </cell>
          <cell r="K1158">
            <v>0</v>
          </cell>
          <cell r="L1158">
            <v>0</v>
          </cell>
          <cell r="M1158" t="str">
            <v>N.90</v>
          </cell>
        </row>
        <row r="1159">
          <cell r="A1159" t="str">
            <v>연결철물</v>
          </cell>
          <cell r="B1159" t="str">
            <v>STS(공간거리70)</v>
          </cell>
          <cell r="C1159">
            <v>14</v>
          </cell>
          <cell r="D1159" t="str">
            <v>조</v>
          </cell>
          <cell r="E1159">
            <v>490</v>
          </cell>
          <cell r="F1159">
            <v>6860</v>
          </cell>
          <cell r="G1159">
            <v>490</v>
          </cell>
          <cell r="H1159">
            <v>6860</v>
          </cell>
          <cell r="I1159">
            <v>0</v>
          </cell>
          <cell r="J1159">
            <v>0</v>
          </cell>
          <cell r="K1159">
            <v>0</v>
          </cell>
          <cell r="L1159">
            <v>0</v>
          </cell>
        </row>
        <row r="1160">
          <cell r="A1160" t="str">
            <v>스테인리스봉강</v>
          </cell>
          <cell r="B1160" t="str">
            <v>￠10</v>
          </cell>
          <cell r="C1160">
            <v>0.66100000000000003</v>
          </cell>
          <cell r="D1160" t="str">
            <v>KG</v>
          </cell>
          <cell r="E1160">
            <v>3050</v>
          </cell>
          <cell r="F1160">
            <v>2016</v>
          </cell>
          <cell r="G1160">
            <v>3050</v>
          </cell>
          <cell r="H1160">
            <v>2016</v>
          </cell>
          <cell r="I1160">
            <v>0</v>
          </cell>
          <cell r="J1160">
            <v>0</v>
          </cell>
          <cell r="K1160">
            <v>0</v>
          </cell>
          <cell r="L1160">
            <v>0</v>
          </cell>
        </row>
        <row r="1161">
          <cell r="A1161" t="str">
            <v>스테인리스강판</v>
          </cell>
          <cell r="B1161" t="str">
            <v>T5.0</v>
          </cell>
          <cell r="C1161">
            <v>1.657</v>
          </cell>
          <cell r="D1161" t="str">
            <v>KG</v>
          </cell>
          <cell r="E1161">
            <v>2129</v>
          </cell>
          <cell r="F1161">
            <v>3527</v>
          </cell>
          <cell r="G1161">
            <v>2129</v>
          </cell>
          <cell r="H1161">
            <v>3527</v>
          </cell>
          <cell r="I1161">
            <v>0</v>
          </cell>
          <cell r="J1161">
            <v>0</v>
          </cell>
          <cell r="K1161">
            <v>0</v>
          </cell>
          <cell r="L1161">
            <v>0</v>
          </cell>
        </row>
        <row r="1162">
          <cell r="A1162" t="str">
            <v>스테인리스파이프</v>
          </cell>
          <cell r="B1162" t="str">
            <v>￠60.5, T2.0</v>
          </cell>
          <cell r="C1162">
            <v>14.175000000000001</v>
          </cell>
          <cell r="D1162" t="str">
            <v>M</v>
          </cell>
          <cell r="E1162">
            <v>8870</v>
          </cell>
          <cell r="F1162">
            <v>125732</v>
          </cell>
          <cell r="G1162">
            <v>8870</v>
          </cell>
          <cell r="H1162">
            <v>125732</v>
          </cell>
          <cell r="I1162">
            <v>0</v>
          </cell>
          <cell r="J1162">
            <v>0</v>
          </cell>
          <cell r="K1162">
            <v>0</v>
          </cell>
          <cell r="L1162">
            <v>0</v>
          </cell>
        </row>
        <row r="1163">
          <cell r="A1163" t="str">
            <v>스테인리스파이프</v>
          </cell>
          <cell r="B1163" t="str">
            <v>￠87.4, T2.0</v>
          </cell>
          <cell r="C1163">
            <v>10.71</v>
          </cell>
          <cell r="D1163" t="str">
            <v>M</v>
          </cell>
          <cell r="E1163">
            <v>13300</v>
          </cell>
          <cell r="F1163">
            <v>142443</v>
          </cell>
          <cell r="G1163">
            <v>13300</v>
          </cell>
          <cell r="H1163">
            <v>142443</v>
          </cell>
          <cell r="I1163">
            <v>0</v>
          </cell>
          <cell r="J1163">
            <v>0</v>
          </cell>
          <cell r="K1163">
            <v>0</v>
          </cell>
          <cell r="L1163">
            <v>0</v>
          </cell>
        </row>
        <row r="1164">
          <cell r="A1164" t="str">
            <v>잡철물제작설치(각종)</v>
          </cell>
          <cell r="B1164" t="str">
            <v>간단</v>
          </cell>
          <cell r="C1164">
            <v>3.3000000000000002E-2</v>
          </cell>
          <cell r="D1164" t="str">
            <v>TON</v>
          </cell>
          <cell r="E1164">
            <v>3372007</v>
          </cell>
          <cell r="F1164">
            <v>111274</v>
          </cell>
          <cell r="G1164">
            <v>1308452</v>
          </cell>
          <cell r="H1164">
            <v>43178</v>
          </cell>
          <cell r="I1164">
            <v>2002017</v>
          </cell>
          <cell r="J1164">
            <v>66066</v>
          </cell>
          <cell r="K1164">
            <v>61538</v>
          </cell>
          <cell r="L1164">
            <v>2030</v>
          </cell>
          <cell r="M1164" t="str">
            <v>N.95</v>
          </cell>
        </row>
        <row r="1165">
          <cell r="A1165" t="str">
            <v>고재대</v>
          </cell>
          <cell r="B1165" t="str">
            <v>스텐</v>
          </cell>
          <cell r="C1165">
            <v>1.74</v>
          </cell>
          <cell r="D1165" t="str">
            <v>KG</v>
          </cell>
          <cell r="E1165">
            <v>-600</v>
          </cell>
          <cell r="F1165">
            <v>-1044</v>
          </cell>
          <cell r="G1165">
            <v>-600</v>
          </cell>
          <cell r="H1165">
            <v>-1044</v>
          </cell>
          <cell r="I1165">
            <v>0</v>
          </cell>
          <cell r="J1165">
            <v>0</v>
          </cell>
          <cell r="K1165">
            <v>0</v>
          </cell>
          <cell r="L1165">
            <v>0</v>
          </cell>
        </row>
        <row r="1166">
          <cell r="A1166" t="str">
            <v>계</v>
          </cell>
          <cell r="F1166">
            <v>1280342</v>
          </cell>
          <cell r="H1166">
            <v>748558</v>
          </cell>
          <cell r="J1166">
            <v>527866</v>
          </cell>
          <cell r="L1166">
            <v>3918</v>
          </cell>
        </row>
        <row r="1168">
          <cell r="A1168" t="str">
            <v>No.39호표 잔디등</v>
          </cell>
          <cell r="C1168">
            <v>1</v>
          </cell>
          <cell r="D1168" t="str">
            <v>EA</v>
          </cell>
          <cell r="M1168" t="str">
            <v>PPS11</v>
          </cell>
        </row>
        <row r="1169">
          <cell r="A1169" t="str">
            <v>터파기(인력)</v>
          </cell>
          <cell r="B1169" t="str">
            <v>토사</v>
          </cell>
          <cell r="C1169">
            <v>7.4999999999999997E-2</v>
          </cell>
          <cell r="D1169" t="str">
            <v>M3</v>
          </cell>
          <cell r="E1169">
            <v>8695</v>
          </cell>
          <cell r="F1169">
            <v>652</v>
          </cell>
          <cell r="G1169">
            <v>0</v>
          </cell>
          <cell r="H1169">
            <v>0</v>
          </cell>
          <cell r="I1169">
            <v>8695</v>
          </cell>
          <cell r="J1169">
            <v>652</v>
          </cell>
          <cell r="K1169">
            <v>0</v>
          </cell>
          <cell r="L1169">
            <v>0</v>
          </cell>
          <cell r="M1169" t="str">
            <v>N.124</v>
          </cell>
        </row>
        <row r="1170">
          <cell r="A1170" t="str">
            <v>잔토처리(인력)</v>
          </cell>
          <cell r="B1170" t="str">
            <v>토사:0-1M</v>
          </cell>
          <cell r="C1170">
            <v>2.5000000000000001E-2</v>
          </cell>
          <cell r="D1170" t="str">
            <v>㎥</v>
          </cell>
          <cell r="E1170">
            <v>8184</v>
          </cell>
          <cell r="F1170">
            <v>204</v>
          </cell>
          <cell r="G1170">
            <v>0</v>
          </cell>
          <cell r="H1170">
            <v>0</v>
          </cell>
          <cell r="I1170">
            <v>8184</v>
          </cell>
          <cell r="J1170">
            <v>204</v>
          </cell>
          <cell r="K1170">
            <v>0</v>
          </cell>
          <cell r="L1170">
            <v>0</v>
          </cell>
          <cell r="M1170" t="str">
            <v>N.125</v>
          </cell>
        </row>
        <row r="1171">
          <cell r="A1171" t="str">
            <v>되메우고 다짐(인력)</v>
          </cell>
          <cell r="B1171" t="str">
            <v>토사</v>
          </cell>
          <cell r="C1171">
            <v>4.8000000000000001E-2</v>
          </cell>
          <cell r="D1171" t="str">
            <v>M3</v>
          </cell>
          <cell r="E1171">
            <v>9104</v>
          </cell>
          <cell r="F1171">
            <v>436</v>
          </cell>
          <cell r="G1171">
            <v>0</v>
          </cell>
          <cell r="H1171">
            <v>0</v>
          </cell>
          <cell r="I1171">
            <v>9104</v>
          </cell>
          <cell r="J1171">
            <v>436</v>
          </cell>
          <cell r="K1171">
            <v>0</v>
          </cell>
          <cell r="L1171">
            <v>0</v>
          </cell>
          <cell r="M1171" t="str">
            <v>N.126</v>
          </cell>
        </row>
        <row r="1172">
          <cell r="A1172" t="str">
            <v>콘크리트</v>
          </cell>
          <cell r="B1172" t="str">
            <v>25-180-8</v>
          </cell>
          <cell r="C1172">
            <v>2.7E-2</v>
          </cell>
          <cell r="D1172" t="str">
            <v>㎥</v>
          </cell>
          <cell r="E1172">
            <v>111341</v>
          </cell>
          <cell r="F1172">
            <v>3005</v>
          </cell>
          <cell r="G1172">
            <v>10900</v>
          </cell>
          <cell r="H1172">
            <v>294</v>
          </cell>
          <cell r="I1172">
            <v>100441</v>
          </cell>
          <cell r="J1172">
            <v>2711</v>
          </cell>
          <cell r="K1172">
            <v>0</v>
          </cell>
          <cell r="L1172">
            <v>0</v>
          </cell>
          <cell r="M1172" t="str">
            <v>N.100</v>
          </cell>
        </row>
        <row r="1173">
          <cell r="A1173" t="str">
            <v>거푸집 (합판)</v>
          </cell>
          <cell r="B1173" t="str">
            <v>6회</v>
          </cell>
          <cell r="C1173">
            <v>0.36</v>
          </cell>
          <cell r="D1173" t="str">
            <v>㎡</v>
          </cell>
          <cell r="E1173">
            <v>13825</v>
          </cell>
          <cell r="F1173">
            <v>4976</v>
          </cell>
          <cell r="G1173">
            <v>4430</v>
          </cell>
          <cell r="H1173">
            <v>1594</v>
          </cell>
          <cell r="I1173">
            <v>9395</v>
          </cell>
          <cell r="J1173">
            <v>3382</v>
          </cell>
          <cell r="K1173">
            <v>0</v>
          </cell>
          <cell r="L1173">
            <v>0</v>
          </cell>
          <cell r="M1173" t="str">
            <v>N.80</v>
          </cell>
        </row>
        <row r="1174">
          <cell r="A1174" t="str">
            <v>잔디등</v>
          </cell>
          <cell r="B1174" t="str">
            <v>HALOGEN 50W</v>
          </cell>
          <cell r="C1174">
            <v>1</v>
          </cell>
          <cell r="D1174" t="str">
            <v>SET</v>
          </cell>
          <cell r="E1174">
            <v>380000</v>
          </cell>
          <cell r="F1174">
            <v>380000</v>
          </cell>
          <cell r="G1174">
            <v>380000</v>
          </cell>
          <cell r="H1174">
            <v>380000</v>
          </cell>
          <cell r="I1174">
            <v>0</v>
          </cell>
          <cell r="J1174">
            <v>0</v>
          </cell>
          <cell r="K1174">
            <v>0</v>
          </cell>
          <cell r="L1174">
            <v>0</v>
          </cell>
        </row>
        <row r="1175">
          <cell r="A1175" t="str">
            <v>계</v>
          </cell>
          <cell r="F1175">
            <v>389273</v>
          </cell>
          <cell r="H1175">
            <v>381888</v>
          </cell>
          <cell r="J1175">
            <v>7385</v>
          </cell>
          <cell r="L1175">
            <v>0</v>
          </cell>
        </row>
        <row r="1177">
          <cell r="A1177" t="str">
            <v>No.40호표 잔디</v>
          </cell>
          <cell r="B1177" t="str">
            <v>1/2줄떼</v>
          </cell>
          <cell r="C1177">
            <v>1</v>
          </cell>
          <cell r="D1177" t="str">
            <v>M2</v>
          </cell>
          <cell r="M1177" t="str">
            <v>S0023</v>
          </cell>
        </row>
        <row r="1178">
          <cell r="A1178" t="str">
            <v>잔디</v>
          </cell>
          <cell r="B1178" t="str">
            <v>300x300x30㎜ (흙부착)</v>
          </cell>
          <cell r="C1178">
            <v>6</v>
          </cell>
          <cell r="D1178" t="str">
            <v>매</v>
          </cell>
          <cell r="E1178">
            <v>280</v>
          </cell>
          <cell r="F1178">
            <v>1680</v>
          </cell>
          <cell r="G1178">
            <v>280</v>
          </cell>
          <cell r="H1178">
            <v>1680</v>
          </cell>
          <cell r="I1178">
            <v>0</v>
          </cell>
          <cell r="J1178">
            <v>0</v>
          </cell>
          <cell r="K1178">
            <v>0</v>
          </cell>
          <cell r="L1178">
            <v>0</v>
          </cell>
        </row>
        <row r="1179">
          <cell r="A1179" t="str">
            <v>잔디식재</v>
          </cell>
          <cell r="C1179">
            <v>1</v>
          </cell>
          <cell r="D1179" t="str">
            <v>M2</v>
          </cell>
          <cell r="E1179">
            <v>2823</v>
          </cell>
          <cell r="F1179">
            <v>2823</v>
          </cell>
          <cell r="G1179">
            <v>0</v>
          </cell>
          <cell r="H1179">
            <v>0</v>
          </cell>
          <cell r="I1179">
            <v>2823</v>
          </cell>
          <cell r="J1179">
            <v>2823</v>
          </cell>
          <cell r="K1179">
            <v>0</v>
          </cell>
          <cell r="L1179">
            <v>0</v>
          </cell>
          <cell r="M1179" t="str">
            <v>N.115</v>
          </cell>
        </row>
        <row r="1180">
          <cell r="A1180" t="str">
            <v>계</v>
          </cell>
          <cell r="F1180">
            <v>4503</v>
          </cell>
          <cell r="H1180">
            <v>1680</v>
          </cell>
          <cell r="J1180">
            <v>2823</v>
          </cell>
          <cell r="L1180">
            <v>0</v>
          </cell>
        </row>
        <row r="1182">
          <cell r="A1182" t="str">
            <v>No.41호표 소나무</v>
          </cell>
          <cell r="B1182" t="str">
            <v>H4.0×R15</v>
          </cell>
          <cell r="C1182">
            <v>1</v>
          </cell>
          <cell r="D1182" t="str">
            <v>주</v>
          </cell>
          <cell r="M1182" t="str">
            <v>S0067</v>
          </cell>
        </row>
        <row r="1183">
          <cell r="A1183" t="str">
            <v>소나무</v>
          </cell>
          <cell r="B1183" t="str">
            <v>H4.0×R15</v>
          </cell>
          <cell r="C1183">
            <v>1</v>
          </cell>
          <cell r="D1183" t="str">
            <v>주</v>
          </cell>
          <cell r="E1183">
            <v>425900</v>
          </cell>
          <cell r="F1183">
            <v>425900</v>
          </cell>
          <cell r="G1183">
            <v>425900</v>
          </cell>
          <cell r="H1183">
            <v>425900</v>
          </cell>
          <cell r="I1183">
            <v>0</v>
          </cell>
          <cell r="J1183">
            <v>0</v>
          </cell>
          <cell r="K1183">
            <v>0</v>
          </cell>
          <cell r="L1183">
            <v>0</v>
          </cell>
        </row>
        <row r="1184">
          <cell r="A1184" t="str">
            <v>근원직경에의한식재</v>
          </cell>
          <cell r="B1184" t="str">
            <v>R15</v>
          </cell>
          <cell r="C1184">
            <v>1</v>
          </cell>
          <cell r="D1184" t="str">
            <v>주</v>
          </cell>
          <cell r="E1184">
            <v>73847</v>
          </cell>
          <cell r="F1184">
            <v>73847</v>
          </cell>
          <cell r="G1184">
            <v>0</v>
          </cell>
          <cell r="H1184">
            <v>0</v>
          </cell>
          <cell r="I1184">
            <v>73847</v>
          </cell>
          <cell r="J1184">
            <v>73847</v>
          </cell>
          <cell r="K1184">
            <v>0</v>
          </cell>
          <cell r="L1184">
            <v>0</v>
          </cell>
          <cell r="M1184" t="str">
            <v>N.106</v>
          </cell>
        </row>
        <row r="1185">
          <cell r="A1185" t="str">
            <v>계</v>
          </cell>
          <cell r="F1185">
            <v>499747</v>
          </cell>
          <cell r="H1185">
            <v>425900</v>
          </cell>
          <cell r="J1185">
            <v>73847</v>
          </cell>
          <cell r="L1185">
            <v>0</v>
          </cell>
        </row>
        <row r="1187">
          <cell r="A1187" t="str">
            <v>No.42호표 주목</v>
          </cell>
          <cell r="B1187" t="str">
            <v>H2.5×W1.5</v>
          </cell>
          <cell r="C1187">
            <v>1</v>
          </cell>
          <cell r="D1187" t="str">
            <v>주</v>
          </cell>
          <cell r="M1187" t="str">
            <v>S00733</v>
          </cell>
        </row>
        <row r="1188">
          <cell r="A1188" t="str">
            <v>주목</v>
          </cell>
          <cell r="B1188" t="str">
            <v>H2.5×W1.5</v>
          </cell>
          <cell r="C1188">
            <v>1</v>
          </cell>
          <cell r="D1188" t="str">
            <v>주</v>
          </cell>
          <cell r="E1188">
            <v>417000</v>
          </cell>
          <cell r="F1188">
            <v>417000</v>
          </cell>
          <cell r="G1188">
            <v>417000</v>
          </cell>
          <cell r="H1188">
            <v>417000</v>
          </cell>
          <cell r="I1188">
            <v>0</v>
          </cell>
          <cell r="J1188">
            <v>0</v>
          </cell>
          <cell r="K1188">
            <v>0</v>
          </cell>
          <cell r="L1188">
            <v>0</v>
          </cell>
        </row>
        <row r="1189">
          <cell r="A1189" t="str">
            <v>수고에의한식재</v>
          </cell>
          <cell r="B1189" t="str">
            <v>H2.1∼2.5</v>
          </cell>
          <cell r="C1189">
            <v>1</v>
          </cell>
          <cell r="D1189" t="str">
            <v>주</v>
          </cell>
          <cell r="E1189">
            <v>13973</v>
          </cell>
          <cell r="F1189">
            <v>13973</v>
          </cell>
          <cell r="G1189">
            <v>0</v>
          </cell>
          <cell r="H1189">
            <v>0</v>
          </cell>
          <cell r="I1189">
            <v>13973</v>
          </cell>
          <cell r="J1189">
            <v>13973</v>
          </cell>
          <cell r="K1189">
            <v>0</v>
          </cell>
          <cell r="L1189">
            <v>0</v>
          </cell>
          <cell r="M1189" t="str">
            <v>N.111</v>
          </cell>
        </row>
        <row r="1190">
          <cell r="A1190" t="str">
            <v>계</v>
          </cell>
          <cell r="F1190">
            <v>430973</v>
          </cell>
          <cell r="H1190">
            <v>417000</v>
          </cell>
          <cell r="J1190">
            <v>13973</v>
          </cell>
          <cell r="L1190">
            <v>0</v>
          </cell>
        </row>
        <row r="1191">
          <cell r="A1191" t="str">
            <v>No.43호표 스트로브잣</v>
          </cell>
          <cell r="B1191" t="str">
            <v>H3.0×W1.5</v>
          </cell>
          <cell r="C1191">
            <v>1</v>
          </cell>
          <cell r="D1191" t="str">
            <v>주</v>
          </cell>
          <cell r="M1191" t="str">
            <v>S00782</v>
          </cell>
        </row>
        <row r="1192">
          <cell r="A1192" t="str">
            <v>스트로브잣</v>
          </cell>
          <cell r="B1192" t="str">
            <v>H3.0×W1.5</v>
          </cell>
          <cell r="C1192">
            <v>1</v>
          </cell>
          <cell r="D1192" t="str">
            <v>주</v>
          </cell>
          <cell r="E1192">
            <v>41700</v>
          </cell>
          <cell r="F1192">
            <v>41700</v>
          </cell>
          <cell r="G1192">
            <v>41700</v>
          </cell>
          <cell r="H1192">
            <v>41700</v>
          </cell>
          <cell r="I1192">
            <v>0</v>
          </cell>
          <cell r="J1192">
            <v>0</v>
          </cell>
          <cell r="K1192">
            <v>0</v>
          </cell>
          <cell r="L1192">
            <v>0</v>
          </cell>
        </row>
        <row r="1193">
          <cell r="A1193" t="str">
            <v>수고식재(H2.6-3.0M) 지주목유</v>
          </cell>
          <cell r="C1193">
            <v>1</v>
          </cell>
          <cell r="D1193" t="str">
            <v>주</v>
          </cell>
          <cell r="E1193">
            <v>17209</v>
          </cell>
          <cell r="F1193">
            <v>17209</v>
          </cell>
          <cell r="G1193">
            <v>0</v>
          </cell>
          <cell r="H1193">
            <v>0</v>
          </cell>
          <cell r="I1193">
            <v>17209</v>
          </cell>
          <cell r="J1193">
            <v>17209</v>
          </cell>
          <cell r="K1193">
            <v>0</v>
          </cell>
          <cell r="L1193">
            <v>0</v>
          </cell>
          <cell r="M1193" t="str">
            <v>N.112</v>
          </cell>
        </row>
        <row r="1194">
          <cell r="A1194" t="str">
            <v>계</v>
          </cell>
          <cell r="F1194">
            <v>58909</v>
          </cell>
          <cell r="H1194">
            <v>41700</v>
          </cell>
          <cell r="J1194">
            <v>17209</v>
          </cell>
          <cell r="L1194">
            <v>0</v>
          </cell>
        </row>
        <row r="1196">
          <cell r="A1196" t="str">
            <v>No.44호표 화백</v>
          </cell>
          <cell r="B1196" t="str">
            <v>H2.5×W1.0</v>
          </cell>
          <cell r="C1196">
            <v>1</v>
          </cell>
          <cell r="D1196" t="str">
            <v>주</v>
          </cell>
          <cell r="M1196" t="str">
            <v>S0079</v>
          </cell>
        </row>
        <row r="1197">
          <cell r="A1197" t="str">
            <v>화 백</v>
          </cell>
          <cell r="B1197" t="str">
            <v>H2.5×W1.0</v>
          </cell>
          <cell r="C1197">
            <v>1</v>
          </cell>
          <cell r="D1197" t="str">
            <v>주</v>
          </cell>
          <cell r="E1197">
            <v>13100</v>
          </cell>
          <cell r="F1197">
            <v>13100</v>
          </cell>
          <cell r="G1197">
            <v>13100</v>
          </cell>
          <cell r="H1197">
            <v>13100</v>
          </cell>
          <cell r="I1197">
            <v>0</v>
          </cell>
          <cell r="J1197">
            <v>0</v>
          </cell>
          <cell r="K1197">
            <v>0</v>
          </cell>
          <cell r="L1197">
            <v>0</v>
          </cell>
        </row>
        <row r="1198">
          <cell r="A1198" t="str">
            <v>수고에의한식재</v>
          </cell>
          <cell r="B1198" t="str">
            <v>H2.1∼2.5</v>
          </cell>
          <cell r="C1198">
            <v>1</v>
          </cell>
          <cell r="D1198" t="str">
            <v>주</v>
          </cell>
          <cell r="E1198">
            <v>13973</v>
          </cell>
          <cell r="F1198">
            <v>13973</v>
          </cell>
          <cell r="G1198">
            <v>0</v>
          </cell>
          <cell r="H1198">
            <v>0</v>
          </cell>
          <cell r="I1198">
            <v>13973</v>
          </cell>
          <cell r="J1198">
            <v>13973</v>
          </cell>
          <cell r="K1198">
            <v>0</v>
          </cell>
          <cell r="L1198">
            <v>0</v>
          </cell>
          <cell r="M1198" t="str">
            <v>N.111</v>
          </cell>
        </row>
        <row r="1199">
          <cell r="A1199" t="str">
            <v>계</v>
          </cell>
          <cell r="F1199">
            <v>27073</v>
          </cell>
          <cell r="H1199">
            <v>13100</v>
          </cell>
          <cell r="J1199">
            <v>13973</v>
          </cell>
          <cell r="L1199">
            <v>0</v>
          </cell>
        </row>
        <row r="1201">
          <cell r="A1201" t="str">
            <v>No.45호표 대나무</v>
          </cell>
          <cell r="B1201" t="str">
            <v>H3.0~5.0</v>
          </cell>
          <cell r="C1201">
            <v>1</v>
          </cell>
          <cell r="D1201" t="str">
            <v>주</v>
          </cell>
          <cell r="M1201" t="str">
            <v>S0087</v>
          </cell>
        </row>
        <row r="1202">
          <cell r="A1202" t="str">
            <v>대나무</v>
          </cell>
          <cell r="B1202" t="str">
            <v>H3.0~5.0</v>
          </cell>
          <cell r="C1202">
            <v>1</v>
          </cell>
          <cell r="D1202" t="str">
            <v>주</v>
          </cell>
          <cell r="E1202">
            <v>30000</v>
          </cell>
          <cell r="F1202">
            <v>30000</v>
          </cell>
          <cell r="G1202">
            <v>30000</v>
          </cell>
          <cell r="H1202">
            <v>30000</v>
          </cell>
          <cell r="I1202">
            <v>0</v>
          </cell>
          <cell r="J1202">
            <v>0</v>
          </cell>
          <cell r="K1202">
            <v>0</v>
          </cell>
          <cell r="L1202">
            <v>0</v>
          </cell>
        </row>
        <row r="1203">
          <cell r="A1203" t="str">
            <v>수고식재(H3.6-4.0M) 지주목유</v>
          </cell>
          <cell r="C1203">
            <v>1</v>
          </cell>
          <cell r="D1203" t="str">
            <v>주</v>
          </cell>
          <cell r="E1203">
            <v>25706</v>
          </cell>
          <cell r="F1203">
            <v>25706</v>
          </cell>
          <cell r="G1203">
            <v>0</v>
          </cell>
          <cell r="H1203">
            <v>0</v>
          </cell>
          <cell r="I1203">
            <v>25706</v>
          </cell>
          <cell r="J1203">
            <v>25706</v>
          </cell>
          <cell r="K1203">
            <v>0</v>
          </cell>
          <cell r="L1203">
            <v>0</v>
          </cell>
          <cell r="M1203" t="str">
            <v>N.113</v>
          </cell>
        </row>
        <row r="1204">
          <cell r="A1204" t="str">
            <v>계</v>
          </cell>
          <cell r="F1204">
            <v>55706</v>
          </cell>
          <cell r="H1204">
            <v>30000</v>
          </cell>
          <cell r="J1204">
            <v>25706</v>
          </cell>
          <cell r="L1204">
            <v>0</v>
          </cell>
        </row>
        <row r="1206">
          <cell r="A1206" t="str">
            <v>No.46호표 느티나무</v>
          </cell>
          <cell r="B1206" t="str">
            <v>H4.0×R15</v>
          </cell>
          <cell r="C1206">
            <v>1</v>
          </cell>
          <cell r="D1206" t="str">
            <v>주</v>
          </cell>
          <cell r="M1206" t="str">
            <v>S0091</v>
          </cell>
        </row>
        <row r="1207">
          <cell r="A1207" t="str">
            <v>느티나무</v>
          </cell>
          <cell r="B1207" t="str">
            <v>H4.5×R15</v>
          </cell>
          <cell r="C1207">
            <v>1</v>
          </cell>
          <cell r="D1207" t="str">
            <v>주</v>
          </cell>
          <cell r="E1207">
            <v>335000</v>
          </cell>
          <cell r="F1207">
            <v>335000</v>
          </cell>
          <cell r="G1207">
            <v>335000</v>
          </cell>
          <cell r="H1207">
            <v>335000</v>
          </cell>
          <cell r="I1207">
            <v>0</v>
          </cell>
          <cell r="J1207">
            <v>0</v>
          </cell>
          <cell r="K1207">
            <v>0</v>
          </cell>
          <cell r="L1207">
            <v>0</v>
          </cell>
        </row>
        <row r="1208">
          <cell r="A1208" t="str">
            <v>근원직경에의한식재</v>
          </cell>
          <cell r="B1208" t="str">
            <v>R15</v>
          </cell>
          <cell r="C1208">
            <v>1</v>
          </cell>
          <cell r="D1208" t="str">
            <v>주</v>
          </cell>
          <cell r="E1208">
            <v>73847</v>
          </cell>
          <cell r="F1208">
            <v>73847</v>
          </cell>
          <cell r="G1208">
            <v>0</v>
          </cell>
          <cell r="H1208">
            <v>0</v>
          </cell>
          <cell r="I1208">
            <v>73847</v>
          </cell>
          <cell r="J1208">
            <v>73847</v>
          </cell>
          <cell r="K1208">
            <v>0</v>
          </cell>
          <cell r="L1208">
            <v>0</v>
          </cell>
          <cell r="M1208" t="str">
            <v>N.106</v>
          </cell>
        </row>
        <row r="1209">
          <cell r="A1209" t="str">
            <v>계</v>
          </cell>
          <cell r="F1209">
            <v>408847</v>
          </cell>
          <cell r="H1209">
            <v>335000</v>
          </cell>
          <cell r="J1209">
            <v>73847</v>
          </cell>
          <cell r="L1209">
            <v>0</v>
          </cell>
        </row>
        <row r="1214">
          <cell r="A1214" t="str">
            <v>No.47호표 느티나무</v>
          </cell>
          <cell r="B1214" t="str">
            <v>H4.0×R12</v>
          </cell>
          <cell r="C1214">
            <v>1</v>
          </cell>
          <cell r="D1214" t="str">
            <v>주</v>
          </cell>
          <cell r="M1214" t="str">
            <v>S0092</v>
          </cell>
        </row>
        <row r="1215">
          <cell r="A1215" t="str">
            <v>느티나무</v>
          </cell>
          <cell r="B1215" t="str">
            <v>H4.0×R12</v>
          </cell>
          <cell r="C1215">
            <v>1</v>
          </cell>
          <cell r="D1215" t="str">
            <v>주</v>
          </cell>
          <cell r="E1215">
            <v>157000</v>
          </cell>
          <cell r="F1215">
            <v>157000</v>
          </cell>
          <cell r="G1215">
            <v>157000</v>
          </cell>
          <cell r="H1215">
            <v>157000</v>
          </cell>
          <cell r="I1215">
            <v>0</v>
          </cell>
          <cell r="J1215">
            <v>0</v>
          </cell>
          <cell r="K1215">
            <v>0</v>
          </cell>
          <cell r="L1215">
            <v>0</v>
          </cell>
        </row>
        <row r="1216">
          <cell r="A1216" t="str">
            <v>근원직경식재(지주목유)</v>
          </cell>
          <cell r="B1216" t="str">
            <v>R12CM</v>
          </cell>
          <cell r="C1216">
            <v>1</v>
          </cell>
          <cell r="D1216" t="str">
            <v>주</v>
          </cell>
          <cell r="E1216">
            <v>55233</v>
          </cell>
          <cell r="F1216">
            <v>55233</v>
          </cell>
          <cell r="G1216">
            <v>0</v>
          </cell>
          <cell r="H1216">
            <v>0</v>
          </cell>
          <cell r="I1216">
            <v>55233</v>
          </cell>
          <cell r="J1216">
            <v>55233</v>
          </cell>
          <cell r="K1216">
            <v>0</v>
          </cell>
          <cell r="L1216">
            <v>0</v>
          </cell>
          <cell r="M1216" t="str">
            <v>N.107</v>
          </cell>
        </row>
        <row r="1217">
          <cell r="A1217" t="str">
            <v>계</v>
          </cell>
          <cell r="F1217">
            <v>212233</v>
          </cell>
          <cell r="H1217">
            <v>157000</v>
          </cell>
          <cell r="J1217">
            <v>55233</v>
          </cell>
          <cell r="L1217">
            <v>0</v>
          </cell>
        </row>
        <row r="1219">
          <cell r="A1219" t="str">
            <v>No.48호표 은행나무</v>
          </cell>
          <cell r="B1219" t="str">
            <v>H4.5×B12</v>
          </cell>
          <cell r="C1219">
            <v>1</v>
          </cell>
          <cell r="D1219" t="str">
            <v>주</v>
          </cell>
          <cell r="M1219" t="str">
            <v>S0094</v>
          </cell>
        </row>
        <row r="1220">
          <cell r="A1220" t="str">
            <v>은행나무</v>
          </cell>
          <cell r="B1220" t="str">
            <v>H4.5×B12</v>
          </cell>
          <cell r="C1220">
            <v>1</v>
          </cell>
          <cell r="D1220" t="str">
            <v>주</v>
          </cell>
          <cell r="E1220">
            <v>219000</v>
          </cell>
          <cell r="F1220">
            <v>219000</v>
          </cell>
          <cell r="G1220">
            <v>219000</v>
          </cell>
          <cell r="H1220">
            <v>219000</v>
          </cell>
          <cell r="I1220">
            <v>0</v>
          </cell>
          <cell r="J1220">
            <v>0</v>
          </cell>
          <cell r="K1220">
            <v>0</v>
          </cell>
          <cell r="L1220">
            <v>0</v>
          </cell>
        </row>
        <row r="1221">
          <cell r="A1221" t="str">
            <v>흉고직경식재(지주목유)</v>
          </cell>
          <cell r="B1221" t="str">
            <v>B12CM</v>
          </cell>
          <cell r="C1221">
            <v>1</v>
          </cell>
          <cell r="D1221" t="str">
            <v>주</v>
          </cell>
          <cell r="E1221">
            <v>72424</v>
          </cell>
          <cell r="F1221">
            <v>72424</v>
          </cell>
          <cell r="G1221">
            <v>0</v>
          </cell>
          <cell r="H1221">
            <v>0</v>
          </cell>
          <cell r="I1221">
            <v>72424</v>
          </cell>
          <cell r="J1221">
            <v>72424</v>
          </cell>
          <cell r="K1221">
            <v>0</v>
          </cell>
          <cell r="L1221">
            <v>0</v>
          </cell>
          <cell r="M1221" t="str">
            <v>N.114</v>
          </cell>
        </row>
        <row r="1222">
          <cell r="A1222" t="str">
            <v>계</v>
          </cell>
          <cell r="F1222">
            <v>291424</v>
          </cell>
          <cell r="H1222">
            <v>219000</v>
          </cell>
          <cell r="J1222">
            <v>72424</v>
          </cell>
          <cell r="L1222">
            <v>0</v>
          </cell>
        </row>
        <row r="1224">
          <cell r="A1224" t="str">
            <v>No.49호표 배롱나무</v>
          </cell>
          <cell r="B1224" t="str">
            <v>H3.0×R10</v>
          </cell>
          <cell r="C1224">
            <v>1</v>
          </cell>
          <cell r="D1224" t="str">
            <v>주</v>
          </cell>
          <cell r="M1224" t="str">
            <v>S0096</v>
          </cell>
        </row>
        <row r="1225">
          <cell r="A1225" t="str">
            <v>배롱나무</v>
          </cell>
          <cell r="B1225" t="str">
            <v>H3.0×R10</v>
          </cell>
          <cell r="C1225">
            <v>1</v>
          </cell>
          <cell r="D1225" t="str">
            <v>주</v>
          </cell>
          <cell r="E1225">
            <v>181000</v>
          </cell>
          <cell r="F1225">
            <v>181000</v>
          </cell>
          <cell r="G1225">
            <v>181000</v>
          </cell>
          <cell r="H1225">
            <v>181000</v>
          </cell>
          <cell r="I1225">
            <v>0</v>
          </cell>
          <cell r="J1225">
            <v>0</v>
          </cell>
          <cell r="K1225">
            <v>0</v>
          </cell>
          <cell r="L1225">
            <v>0</v>
          </cell>
        </row>
        <row r="1226">
          <cell r="A1226" t="str">
            <v>근원직경에의한식재</v>
          </cell>
          <cell r="B1226" t="str">
            <v>R10</v>
          </cell>
          <cell r="C1226">
            <v>1</v>
          </cell>
          <cell r="D1226" t="str">
            <v>주</v>
          </cell>
          <cell r="E1226">
            <v>43091</v>
          </cell>
          <cell r="F1226">
            <v>43091</v>
          </cell>
          <cell r="G1226">
            <v>0</v>
          </cell>
          <cell r="H1226">
            <v>0</v>
          </cell>
          <cell r="I1226">
            <v>43091</v>
          </cell>
          <cell r="J1226">
            <v>43091</v>
          </cell>
          <cell r="K1226">
            <v>0</v>
          </cell>
          <cell r="L1226">
            <v>0</v>
          </cell>
          <cell r="M1226" t="str">
            <v>N.105</v>
          </cell>
        </row>
        <row r="1227">
          <cell r="A1227" t="str">
            <v>계</v>
          </cell>
          <cell r="F1227">
            <v>224091</v>
          </cell>
          <cell r="H1227">
            <v>181000</v>
          </cell>
          <cell r="J1227">
            <v>43091</v>
          </cell>
          <cell r="L1227">
            <v>0</v>
          </cell>
        </row>
        <row r="1229">
          <cell r="A1229" t="str">
            <v>No.50호표 이팝나무</v>
          </cell>
          <cell r="B1229" t="str">
            <v>H4.0×R15</v>
          </cell>
          <cell r="C1229">
            <v>1</v>
          </cell>
          <cell r="D1229" t="str">
            <v>주</v>
          </cell>
          <cell r="M1229" t="str">
            <v>S0097</v>
          </cell>
        </row>
        <row r="1230">
          <cell r="A1230" t="str">
            <v>이팝나무</v>
          </cell>
          <cell r="B1230" t="str">
            <v>H4.0×R15</v>
          </cell>
          <cell r="C1230">
            <v>1</v>
          </cell>
          <cell r="D1230" t="str">
            <v>주</v>
          </cell>
          <cell r="E1230">
            <v>360100</v>
          </cell>
          <cell r="F1230">
            <v>360100</v>
          </cell>
          <cell r="G1230">
            <v>360100</v>
          </cell>
          <cell r="H1230">
            <v>360100</v>
          </cell>
          <cell r="I1230">
            <v>0</v>
          </cell>
          <cell r="J1230">
            <v>0</v>
          </cell>
          <cell r="K1230">
            <v>0</v>
          </cell>
          <cell r="L1230">
            <v>0</v>
          </cell>
        </row>
        <row r="1231">
          <cell r="A1231" t="str">
            <v>계</v>
          </cell>
          <cell r="F1231">
            <v>360100</v>
          </cell>
          <cell r="H1231">
            <v>360100</v>
          </cell>
          <cell r="J1231">
            <v>0</v>
          </cell>
          <cell r="L1231">
            <v>0</v>
          </cell>
        </row>
        <row r="1233">
          <cell r="A1233" t="str">
            <v>No.51호표 청단풍</v>
          </cell>
          <cell r="B1233" t="str">
            <v>H3.5×R15</v>
          </cell>
          <cell r="C1233">
            <v>1</v>
          </cell>
          <cell r="D1233" t="str">
            <v>주</v>
          </cell>
          <cell r="M1233" t="str">
            <v>S0098</v>
          </cell>
        </row>
        <row r="1234">
          <cell r="A1234" t="str">
            <v>청단풍</v>
          </cell>
          <cell r="B1234" t="str">
            <v>H3.5×R15</v>
          </cell>
          <cell r="C1234">
            <v>1</v>
          </cell>
          <cell r="D1234" t="str">
            <v>주</v>
          </cell>
          <cell r="E1234">
            <v>263000</v>
          </cell>
          <cell r="F1234">
            <v>263000</v>
          </cell>
          <cell r="G1234">
            <v>263000</v>
          </cell>
          <cell r="H1234">
            <v>263000</v>
          </cell>
          <cell r="I1234">
            <v>0</v>
          </cell>
          <cell r="J1234">
            <v>0</v>
          </cell>
          <cell r="K1234">
            <v>0</v>
          </cell>
          <cell r="L1234">
            <v>0</v>
          </cell>
        </row>
        <row r="1235">
          <cell r="A1235" t="str">
            <v>근원직경에의한식재</v>
          </cell>
          <cell r="B1235" t="str">
            <v>R15</v>
          </cell>
          <cell r="C1235">
            <v>0.3</v>
          </cell>
          <cell r="D1235" t="str">
            <v>주</v>
          </cell>
          <cell r="E1235">
            <v>73847</v>
          </cell>
          <cell r="F1235">
            <v>22154</v>
          </cell>
          <cell r="G1235">
            <v>0</v>
          </cell>
          <cell r="H1235">
            <v>0</v>
          </cell>
          <cell r="I1235">
            <v>73847</v>
          </cell>
          <cell r="J1235">
            <v>22154</v>
          </cell>
          <cell r="K1235">
            <v>0</v>
          </cell>
          <cell r="L1235">
            <v>0</v>
          </cell>
          <cell r="M1235" t="str">
            <v>N.106</v>
          </cell>
        </row>
        <row r="1236">
          <cell r="A1236" t="str">
            <v>계</v>
          </cell>
          <cell r="F1236">
            <v>285154</v>
          </cell>
          <cell r="H1236">
            <v>263000</v>
          </cell>
          <cell r="J1236">
            <v>22154</v>
          </cell>
          <cell r="L1236">
            <v>0</v>
          </cell>
        </row>
        <row r="1237">
          <cell r="A1237" t="str">
            <v>No.52호표 청단풍</v>
          </cell>
          <cell r="B1237" t="str">
            <v>H2.5×R8</v>
          </cell>
          <cell r="C1237">
            <v>1</v>
          </cell>
          <cell r="D1237" t="str">
            <v>주</v>
          </cell>
          <cell r="M1237" t="str">
            <v>S00981</v>
          </cell>
        </row>
        <row r="1238">
          <cell r="A1238" t="str">
            <v>청단풍</v>
          </cell>
          <cell r="B1238" t="str">
            <v>H2.5×R8</v>
          </cell>
          <cell r="C1238">
            <v>1</v>
          </cell>
          <cell r="D1238" t="str">
            <v>주</v>
          </cell>
          <cell r="E1238">
            <v>73300</v>
          </cell>
          <cell r="F1238">
            <v>73300</v>
          </cell>
          <cell r="G1238">
            <v>73300</v>
          </cell>
          <cell r="H1238">
            <v>73300</v>
          </cell>
          <cell r="I1238">
            <v>0</v>
          </cell>
          <cell r="J1238">
            <v>0</v>
          </cell>
          <cell r="K1238">
            <v>0</v>
          </cell>
          <cell r="L1238">
            <v>0</v>
          </cell>
        </row>
        <row r="1239">
          <cell r="A1239" t="str">
            <v>근원직경에의한식재</v>
          </cell>
          <cell r="B1239" t="str">
            <v>R8</v>
          </cell>
          <cell r="C1239">
            <v>1</v>
          </cell>
          <cell r="D1239" t="str">
            <v>주</v>
          </cell>
          <cell r="E1239">
            <v>31358</v>
          </cell>
          <cell r="F1239">
            <v>31358</v>
          </cell>
          <cell r="G1239">
            <v>0</v>
          </cell>
          <cell r="H1239">
            <v>0</v>
          </cell>
          <cell r="I1239">
            <v>31358</v>
          </cell>
          <cell r="J1239">
            <v>31358</v>
          </cell>
          <cell r="K1239">
            <v>0</v>
          </cell>
          <cell r="L1239">
            <v>0</v>
          </cell>
          <cell r="M1239" t="str">
            <v>N.104</v>
          </cell>
        </row>
        <row r="1240">
          <cell r="A1240" t="str">
            <v>계</v>
          </cell>
          <cell r="F1240">
            <v>104658</v>
          </cell>
          <cell r="H1240">
            <v>73300</v>
          </cell>
          <cell r="J1240">
            <v>31358</v>
          </cell>
          <cell r="L1240">
            <v>0</v>
          </cell>
        </row>
        <row r="1242">
          <cell r="A1242" t="str">
            <v>No.53호표 산딸나무</v>
          </cell>
          <cell r="B1242" t="str">
            <v>H2.5×R7</v>
          </cell>
          <cell r="C1242">
            <v>1</v>
          </cell>
          <cell r="D1242" t="str">
            <v>주</v>
          </cell>
          <cell r="M1242" t="str">
            <v>S00982</v>
          </cell>
        </row>
        <row r="1243">
          <cell r="A1243" t="str">
            <v>산딸나무</v>
          </cell>
          <cell r="B1243" t="str">
            <v>H2.5×R7</v>
          </cell>
          <cell r="C1243">
            <v>1</v>
          </cell>
          <cell r="D1243" t="str">
            <v>주</v>
          </cell>
          <cell r="E1243">
            <v>50800</v>
          </cell>
          <cell r="F1243">
            <v>50800</v>
          </cell>
          <cell r="G1243">
            <v>50800</v>
          </cell>
          <cell r="H1243">
            <v>50800</v>
          </cell>
          <cell r="I1243">
            <v>0</v>
          </cell>
          <cell r="J1243">
            <v>0</v>
          </cell>
          <cell r="K1243">
            <v>0</v>
          </cell>
          <cell r="L1243">
            <v>0</v>
          </cell>
        </row>
        <row r="1244">
          <cell r="A1244" t="str">
            <v>근원직경에의한식재</v>
          </cell>
          <cell r="B1244" t="str">
            <v>R7</v>
          </cell>
          <cell r="C1244">
            <v>1</v>
          </cell>
          <cell r="D1244" t="str">
            <v>주</v>
          </cell>
          <cell r="E1244">
            <v>31358</v>
          </cell>
          <cell r="F1244">
            <v>31358</v>
          </cell>
          <cell r="G1244">
            <v>0</v>
          </cell>
          <cell r="H1244">
            <v>0</v>
          </cell>
          <cell r="I1244">
            <v>31358</v>
          </cell>
          <cell r="J1244">
            <v>31358</v>
          </cell>
          <cell r="K1244">
            <v>0</v>
          </cell>
          <cell r="L1244">
            <v>0</v>
          </cell>
          <cell r="M1244" t="str">
            <v>N.104</v>
          </cell>
        </row>
        <row r="1245">
          <cell r="A1245" t="str">
            <v>계</v>
          </cell>
          <cell r="F1245">
            <v>82158</v>
          </cell>
          <cell r="H1245">
            <v>50800</v>
          </cell>
          <cell r="J1245">
            <v>31358</v>
          </cell>
          <cell r="L1245">
            <v>0</v>
          </cell>
        </row>
        <row r="1247">
          <cell r="A1247" t="str">
            <v>No.54호표 회양목</v>
          </cell>
          <cell r="B1247" t="str">
            <v>H0.3×W0.3</v>
          </cell>
          <cell r="C1247">
            <v>1</v>
          </cell>
          <cell r="D1247" t="str">
            <v>주</v>
          </cell>
          <cell r="M1247" t="str">
            <v>S0103</v>
          </cell>
        </row>
        <row r="1248">
          <cell r="A1248" t="str">
            <v>회양목</v>
          </cell>
          <cell r="B1248" t="str">
            <v>H0.3×W0.3</v>
          </cell>
          <cell r="C1248">
            <v>1</v>
          </cell>
          <cell r="D1248" t="str">
            <v>주</v>
          </cell>
          <cell r="E1248">
            <v>2700</v>
          </cell>
          <cell r="F1248">
            <v>2700</v>
          </cell>
          <cell r="G1248">
            <v>2700</v>
          </cell>
          <cell r="H1248">
            <v>2700</v>
          </cell>
          <cell r="I1248">
            <v>0</v>
          </cell>
          <cell r="J1248">
            <v>0</v>
          </cell>
          <cell r="K1248">
            <v>0</v>
          </cell>
          <cell r="L1248">
            <v>0</v>
          </cell>
        </row>
        <row r="1249">
          <cell r="A1249" t="str">
            <v>관목류식재</v>
          </cell>
          <cell r="B1249" t="str">
            <v>H0.3∼0.7</v>
          </cell>
          <cell r="C1249">
            <v>1</v>
          </cell>
          <cell r="D1249" t="str">
            <v>주</v>
          </cell>
          <cell r="E1249">
            <v>2630</v>
          </cell>
          <cell r="F1249">
            <v>2630</v>
          </cell>
          <cell r="G1249">
            <v>0</v>
          </cell>
          <cell r="H1249">
            <v>0</v>
          </cell>
          <cell r="I1249">
            <v>2630</v>
          </cell>
          <cell r="J1249">
            <v>2630</v>
          </cell>
          <cell r="K1249">
            <v>0</v>
          </cell>
          <cell r="L1249">
            <v>0</v>
          </cell>
          <cell r="M1249" t="str">
            <v>N.109</v>
          </cell>
        </row>
        <row r="1250">
          <cell r="A1250" t="str">
            <v>계</v>
          </cell>
          <cell r="F1250">
            <v>5330</v>
          </cell>
          <cell r="H1250">
            <v>2700</v>
          </cell>
          <cell r="J1250">
            <v>2630</v>
          </cell>
          <cell r="L1250">
            <v>0</v>
          </cell>
        </row>
        <row r="1252">
          <cell r="A1252" t="str">
            <v>No.55호표 광나무</v>
          </cell>
          <cell r="B1252" t="str">
            <v>H1.2×W0.4</v>
          </cell>
          <cell r="C1252">
            <v>1</v>
          </cell>
          <cell r="D1252" t="str">
            <v>주</v>
          </cell>
          <cell r="M1252" t="str">
            <v>S0107</v>
          </cell>
        </row>
        <row r="1253">
          <cell r="A1253" t="str">
            <v>광나무</v>
          </cell>
          <cell r="B1253" t="str">
            <v>H1.2×W0.4</v>
          </cell>
          <cell r="C1253">
            <v>1</v>
          </cell>
          <cell r="D1253" t="str">
            <v>주</v>
          </cell>
          <cell r="E1253">
            <v>2800</v>
          </cell>
          <cell r="F1253">
            <v>2800</v>
          </cell>
          <cell r="G1253">
            <v>2800</v>
          </cell>
          <cell r="H1253">
            <v>2800</v>
          </cell>
          <cell r="I1253">
            <v>0</v>
          </cell>
          <cell r="J1253">
            <v>0</v>
          </cell>
          <cell r="K1253">
            <v>0</v>
          </cell>
          <cell r="L1253">
            <v>0</v>
          </cell>
        </row>
        <row r="1254">
          <cell r="A1254" t="str">
            <v>관목류식재(H1.2-1.5M)</v>
          </cell>
          <cell r="C1254">
            <v>1</v>
          </cell>
          <cell r="D1254" t="str">
            <v>주</v>
          </cell>
          <cell r="E1254">
            <v>7484</v>
          </cell>
          <cell r="F1254">
            <v>7484</v>
          </cell>
          <cell r="G1254">
            <v>0</v>
          </cell>
          <cell r="H1254">
            <v>0</v>
          </cell>
          <cell r="I1254">
            <v>7484</v>
          </cell>
          <cell r="J1254">
            <v>7484</v>
          </cell>
          <cell r="K1254">
            <v>0</v>
          </cell>
          <cell r="L1254">
            <v>0</v>
          </cell>
          <cell r="M1254" t="str">
            <v>N.108</v>
          </cell>
        </row>
        <row r="1255">
          <cell r="A1255" t="str">
            <v>계</v>
          </cell>
          <cell r="F1255">
            <v>10284</v>
          </cell>
          <cell r="H1255">
            <v>2800</v>
          </cell>
          <cell r="J1255">
            <v>7484</v>
          </cell>
          <cell r="L1255">
            <v>0</v>
          </cell>
        </row>
        <row r="1260">
          <cell r="A1260" t="str">
            <v>No.56호표 눈주목</v>
          </cell>
          <cell r="B1260" t="str">
            <v>H0.4×W0.4</v>
          </cell>
          <cell r="C1260">
            <v>1</v>
          </cell>
          <cell r="D1260" t="str">
            <v>주</v>
          </cell>
          <cell r="M1260" t="str">
            <v>S0110</v>
          </cell>
        </row>
        <row r="1261">
          <cell r="A1261" t="str">
            <v>눈주목</v>
          </cell>
          <cell r="B1261" t="str">
            <v>H0.4×W0.4</v>
          </cell>
          <cell r="C1261">
            <v>1</v>
          </cell>
          <cell r="D1261" t="str">
            <v>주</v>
          </cell>
          <cell r="E1261">
            <v>13000</v>
          </cell>
          <cell r="F1261">
            <v>13000</v>
          </cell>
          <cell r="G1261">
            <v>13000</v>
          </cell>
          <cell r="H1261">
            <v>13000</v>
          </cell>
          <cell r="I1261">
            <v>0</v>
          </cell>
          <cell r="J1261">
            <v>0</v>
          </cell>
          <cell r="K1261">
            <v>0</v>
          </cell>
          <cell r="L1261">
            <v>0</v>
          </cell>
        </row>
        <row r="1262">
          <cell r="A1262" t="str">
            <v>관목류식재</v>
          </cell>
          <cell r="B1262" t="str">
            <v>H0.3∼0.7</v>
          </cell>
          <cell r="C1262">
            <v>1</v>
          </cell>
          <cell r="D1262" t="str">
            <v>주</v>
          </cell>
          <cell r="E1262">
            <v>2630</v>
          </cell>
          <cell r="F1262">
            <v>2630</v>
          </cell>
          <cell r="G1262">
            <v>0</v>
          </cell>
          <cell r="H1262">
            <v>0</v>
          </cell>
          <cell r="I1262">
            <v>2630</v>
          </cell>
          <cell r="J1262">
            <v>2630</v>
          </cell>
          <cell r="K1262">
            <v>0</v>
          </cell>
          <cell r="L1262">
            <v>0</v>
          </cell>
          <cell r="M1262" t="str">
            <v>N.109</v>
          </cell>
        </row>
        <row r="1263">
          <cell r="A1263" t="str">
            <v>계</v>
          </cell>
          <cell r="F1263">
            <v>15630</v>
          </cell>
          <cell r="H1263">
            <v>13000</v>
          </cell>
          <cell r="J1263">
            <v>2630</v>
          </cell>
          <cell r="L1263">
            <v>0</v>
          </cell>
        </row>
        <row r="1265">
          <cell r="A1265" t="str">
            <v>No.57호표 산철쭉</v>
          </cell>
          <cell r="B1265" t="str">
            <v>H0.3×W0.4</v>
          </cell>
          <cell r="C1265">
            <v>1</v>
          </cell>
          <cell r="D1265" t="str">
            <v>주</v>
          </cell>
          <cell r="M1265" t="str">
            <v>S01103</v>
          </cell>
        </row>
        <row r="1266">
          <cell r="A1266" t="str">
            <v>산철쭉</v>
          </cell>
          <cell r="B1266" t="str">
            <v>H0.3×W0.4</v>
          </cell>
          <cell r="C1266">
            <v>1</v>
          </cell>
          <cell r="D1266" t="str">
            <v>주</v>
          </cell>
          <cell r="E1266">
            <v>1600</v>
          </cell>
          <cell r="F1266">
            <v>1600</v>
          </cell>
          <cell r="G1266">
            <v>1600</v>
          </cell>
          <cell r="H1266">
            <v>1600</v>
          </cell>
          <cell r="I1266">
            <v>0</v>
          </cell>
          <cell r="J1266">
            <v>0</v>
          </cell>
          <cell r="K1266">
            <v>0</v>
          </cell>
          <cell r="L1266">
            <v>0</v>
          </cell>
        </row>
        <row r="1267">
          <cell r="A1267" t="str">
            <v>관목류식재</v>
          </cell>
          <cell r="B1267" t="str">
            <v>H0.3∼0.7</v>
          </cell>
          <cell r="C1267">
            <v>1</v>
          </cell>
          <cell r="D1267" t="str">
            <v>주</v>
          </cell>
          <cell r="E1267">
            <v>2630</v>
          </cell>
          <cell r="F1267">
            <v>2630</v>
          </cell>
          <cell r="G1267">
            <v>0</v>
          </cell>
          <cell r="H1267">
            <v>0</v>
          </cell>
          <cell r="I1267">
            <v>2630</v>
          </cell>
          <cell r="J1267">
            <v>2630</v>
          </cell>
          <cell r="K1267">
            <v>0</v>
          </cell>
          <cell r="L1267">
            <v>0</v>
          </cell>
          <cell r="M1267" t="str">
            <v>N.109</v>
          </cell>
        </row>
        <row r="1268">
          <cell r="A1268" t="str">
            <v>계</v>
          </cell>
          <cell r="F1268">
            <v>4230</v>
          </cell>
          <cell r="H1268">
            <v>1600</v>
          </cell>
          <cell r="J1268">
            <v>2630</v>
          </cell>
          <cell r="L1268">
            <v>0</v>
          </cell>
        </row>
        <row r="1270">
          <cell r="A1270" t="str">
            <v>No.58호표 백철쭉</v>
          </cell>
          <cell r="B1270" t="str">
            <v>H0.3×W0.4</v>
          </cell>
          <cell r="C1270">
            <v>1</v>
          </cell>
          <cell r="D1270" t="str">
            <v>주</v>
          </cell>
          <cell r="M1270" t="str">
            <v>S01104</v>
          </cell>
        </row>
        <row r="1271">
          <cell r="A1271" t="str">
            <v>백철쭉</v>
          </cell>
          <cell r="B1271" t="str">
            <v>H0.3×R0.4</v>
          </cell>
          <cell r="C1271">
            <v>1</v>
          </cell>
          <cell r="D1271" t="str">
            <v>주</v>
          </cell>
          <cell r="E1271">
            <v>1900</v>
          </cell>
          <cell r="F1271">
            <v>1900</v>
          </cell>
          <cell r="G1271">
            <v>1900</v>
          </cell>
          <cell r="H1271">
            <v>1900</v>
          </cell>
          <cell r="I1271">
            <v>0</v>
          </cell>
          <cell r="J1271">
            <v>0</v>
          </cell>
          <cell r="K1271">
            <v>0</v>
          </cell>
          <cell r="L1271">
            <v>0</v>
          </cell>
        </row>
        <row r="1272">
          <cell r="A1272" t="str">
            <v>관목류식재</v>
          </cell>
          <cell r="B1272" t="str">
            <v>H0.3∼0.7</v>
          </cell>
          <cell r="C1272">
            <v>1</v>
          </cell>
          <cell r="D1272" t="str">
            <v>주</v>
          </cell>
          <cell r="E1272">
            <v>2630</v>
          </cell>
          <cell r="F1272">
            <v>2630</v>
          </cell>
          <cell r="G1272">
            <v>0</v>
          </cell>
          <cell r="H1272">
            <v>0</v>
          </cell>
          <cell r="I1272">
            <v>2630</v>
          </cell>
          <cell r="J1272">
            <v>2630</v>
          </cell>
          <cell r="K1272">
            <v>0</v>
          </cell>
          <cell r="L1272">
            <v>0</v>
          </cell>
          <cell r="M1272" t="str">
            <v>N.109</v>
          </cell>
        </row>
        <row r="1273">
          <cell r="A1273" t="str">
            <v>계</v>
          </cell>
          <cell r="F1273">
            <v>4530</v>
          </cell>
          <cell r="H1273">
            <v>1900</v>
          </cell>
          <cell r="J1273">
            <v>2630</v>
          </cell>
          <cell r="L1273">
            <v>0</v>
          </cell>
        </row>
        <row r="1275">
          <cell r="A1275" t="str">
            <v>No.59호표 영산홍</v>
          </cell>
          <cell r="B1275" t="str">
            <v>H0.3×W0.3</v>
          </cell>
          <cell r="C1275">
            <v>1</v>
          </cell>
          <cell r="D1275" t="str">
            <v>주</v>
          </cell>
          <cell r="M1275" t="str">
            <v>S011041</v>
          </cell>
        </row>
        <row r="1276">
          <cell r="A1276" t="str">
            <v>영산홍</v>
          </cell>
          <cell r="B1276" t="str">
            <v>H0.3×W0.3</v>
          </cell>
          <cell r="C1276">
            <v>1</v>
          </cell>
          <cell r="D1276" t="str">
            <v>주</v>
          </cell>
          <cell r="E1276">
            <v>1880</v>
          </cell>
          <cell r="F1276">
            <v>1880</v>
          </cell>
          <cell r="G1276">
            <v>1880</v>
          </cell>
          <cell r="H1276">
            <v>1880</v>
          </cell>
          <cell r="I1276">
            <v>0</v>
          </cell>
          <cell r="J1276">
            <v>0</v>
          </cell>
          <cell r="K1276">
            <v>0</v>
          </cell>
          <cell r="L1276">
            <v>0</v>
          </cell>
        </row>
        <row r="1277">
          <cell r="A1277" t="str">
            <v>관목류식재</v>
          </cell>
          <cell r="B1277" t="str">
            <v>H0.3∼0.7</v>
          </cell>
          <cell r="C1277">
            <v>1</v>
          </cell>
          <cell r="D1277" t="str">
            <v>주</v>
          </cell>
          <cell r="E1277">
            <v>2630</v>
          </cell>
          <cell r="F1277">
            <v>2630</v>
          </cell>
          <cell r="G1277">
            <v>0</v>
          </cell>
          <cell r="H1277">
            <v>0</v>
          </cell>
          <cell r="I1277">
            <v>2630</v>
          </cell>
          <cell r="J1277">
            <v>2630</v>
          </cell>
          <cell r="K1277">
            <v>0</v>
          </cell>
          <cell r="L1277">
            <v>0</v>
          </cell>
          <cell r="M1277" t="str">
            <v>N.109</v>
          </cell>
        </row>
        <row r="1278">
          <cell r="A1278" t="str">
            <v>계</v>
          </cell>
          <cell r="F1278">
            <v>4510</v>
          </cell>
          <cell r="H1278">
            <v>1880</v>
          </cell>
          <cell r="J1278">
            <v>2630</v>
          </cell>
          <cell r="L1278">
            <v>0</v>
          </cell>
        </row>
        <row r="1283">
          <cell r="A1283" t="str">
            <v>No.60호표 꽃창포</v>
          </cell>
          <cell r="B1283" t="str">
            <v>2-3분얼</v>
          </cell>
          <cell r="C1283">
            <v>1</v>
          </cell>
          <cell r="D1283" t="str">
            <v>본</v>
          </cell>
          <cell r="M1283" t="str">
            <v>S01105</v>
          </cell>
        </row>
        <row r="1284">
          <cell r="A1284" t="str">
            <v>꽃창포</v>
          </cell>
          <cell r="B1284" t="str">
            <v>2~3분얼</v>
          </cell>
          <cell r="C1284">
            <v>1</v>
          </cell>
          <cell r="D1284" t="str">
            <v>본</v>
          </cell>
          <cell r="E1284">
            <v>2200</v>
          </cell>
          <cell r="F1284">
            <v>2200</v>
          </cell>
          <cell r="G1284">
            <v>2200</v>
          </cell>
          <cell r="H1284">
            <v>2200</v>
          </cell>
          <cell r="I1284">
            <v>0</v>
          </cell>
          <cell r="J1284">
            <v>0</v>
          </cell>
          <cell r="K1284">
            <v>0</v>
          </cell>
          <cell r="L1284">
            <v>0</v>
          </cell>
        </row>
        <row r="1285">
          <cell r="A1285" t="str">
            <v>조 경 공</v>
          </cell>
          <cell r="C1285">
            <v>2.8500000000000001E-3</v>
          </cell>
          <cell r="D1285" t="str">
            <v>인</v>
          </cell>
          <cell r="E1285">
            <v>60423</v>
          </cell>
          <cell r="F1285">
            <v>172</v>
          </cell>
          <cell r="G1285">
            <v>0</v>
          </cell>
          <cell r="H1285">
            <v>0</v>
          </cell>
          <cell r="I1285">
            <v>60423</v>
          </cell>
          <cell r="J1285">
            <v>172</v>
          </cell>
          <cell r="K1285">
            <v>0</v>
          </cell>
          <cell r="L1285">
            <v>0</v>
          </cell>
        </row>
        <row r="1286">
          <cell r="A1286" t="str">
            <v>계</v>
          </cell>
          <cell r="F1286">
            <v>2372</v>
          </cell>
          <cell r="H1286">
            <v>2200</v>
          </cell>
          <cell r="J1286">
            <v>172</v>
          </cell>
          <cell r="L1286">
            <v>0</v>
          </cell>
        </row>
        <row r="1288">
          <cell r="A1288" t="str">
            <v>No.61호표 능소화</v>
          </cell>
          <cell r="B1288" t="str">
            <v>L×2.0m×R2</v>
          </cell>
          <cell r="C1288">
            <v>1</v>
          </cell>
          <cell r="D1288" t="str">
            <v>본</v>
          </cell>
          <cell r="M1288" t="str">
            <v>S01106</v>
          </cell>
        </row>
        <row r="1289">
          <cell r="A1289" t="str">
            <v>능소화</v>
          </cell>
          <cell r="B1289" t="str">
            <v>L×2.0m×R2</v>
          </cell>
          <cell r="C1289">
            <v>1</v>
          </cell>
          <cell r="D1289" t="str">
            <v>주</v>
          </cell>
          <cell r="E1289">
            <v>22600</v>
          </cell>
          <cell r="F1289">
            <v>22600</v>
          </cell>
          <cell r="G1289">
            <v>22600</v>
          </cell>
          <cell r="H1289">
            <v>22600</v>
          </cell>
          <cell r="I1289">
            <v>0</v>
          </cell>
          <cell r="J1289">
            <v>0</v>
          </cell>
          <cell r="K1289">
            <v>0</v>
          </cell>
          <cell r="L1289">
            <v>0</v>
          </cell>
        </row>
        <row r="1290">
          <cell r="A1290" t="str">
            <v>조 경 공</v>
          </cell>
          <cell r="C1290">
            <v>2.8500000000000001E-3</v>
          </cell>
          <cell r="D1290" t="str">
            <v>인</v>
          </cell>
          <cell r="E1290">
            <v>60423</v>
          </cell>
          <cell r="F1290">
            <v>172</v>
          </cell>
          <cell r="G1290">
            <v>0</v>
          </cell>
          <cell r="H1290">
            <v>0</v>
          </cell>
          <cell r="I1290">
            <v>60423</v>
          </cell>
          <cell r="J1290">
            <v>172</v>
          </cell>
          <cell r="K1290">
            <v>0</v>
          </cell>
          <cell r="L1290">
            <v>0</v>
          </cell>
        </row>
        <row r="1291">
          <cell r="A1291" t="str">
            <v>계</v>
          </cell>
          <cell r="F1291">
            <v>22772</v>
          </cell>
          <cell r="H1291">
            <v>22600</v>
          </cell>
          <cell r="J1291">
            <v>172</v>
          </cell>
          <cell r="L1291">
            <v>0</v>
          </cell>
        </row>
        <row r="1293">
          <cell r="A1293" t="str">
            <v>No.62호표 사사</v>
          </cell>
          <cell r="B1293" t="str">
            <v>4치포트</v>
          </cell>
          <cell r="C1293">
            <v>1</v>
          </cell>
          <cell r="D1293" t="str">
            <v>본</v>
          </cell>
          <cell r="M1293" t="str">
            <v>S01107</v>
          </cell>
        </row>
        <row r="1294">
          <cell r="A1294" t="str">
            <v>사사</v>
          </cell>
          <cell r="B1294" t="str">
            <v>4치포트</v>
          </cell>
          <cell r="C1294">
            <v>1</v>
          </cell>
          <cell r="D1294" t="str">
            <v>본</v>
          </cell>
          <cell r="E1294">
            <v>2500</v>
          </cell>
          <cell r="F1294">
            <v>2500</v>
          </cell>
          <cell r="G1294">
            <v>2500</v>
          </cell>
          <cell r="H1294">
            <v>2500</v>
          </cell>
          <cell r="I1294">
            <v>0</v>
          </cell>
          <cell r="J1294">
            <v>0</v>
          </cell>
          <cell r="K1294">
            <v>0</v>
          </cell>
          <cell r="L1294">
            <v>0</v>
          </cell>
        </row>
        <row r="1295">
          <cell r="A1295" t="str">
            <v>조 경 공</v>
          </cell>
          <cell r="C1295">
            <v>2.8500000000000001E-3</v>
          </cell>
          <cell r="D1295" t="str">
            <v>인</v>
          </cell>
          <cell r="E1295">
            <v>60423</v>
          </cell>
          <cell r="F1295">
            <v>172</v>
          </cell>
          <cell r="G1295">
            <v>0</v>
          </cell>
          <cell r="H1295">
            <v>0</v>
          </cell>
          <cell r="I1295">
            <v>60423</v>
          </cell>
          <cell r="J1295">
            <v>172</v>
          </cell>
          <cell r="K1295">
            <v>0</v>
          </cell>
          <cell r="L1295">
            <v>0</v>
          </cell>
        </row>
        <row r="1296">
          <cell r="A1296" t="str">
            <v>계</v>
          </cell>
          <cell r="F1296">
            <v>2672</v>
          </cell>
          <cell r="H1296">
            <v>2500</v>
          </cell>
          <cell r="J1296">
            <v>172</v>
          </cell>
          <cell r="L1296">
            <v>0</v>
          </cell>
        </row>
        <row r="1298">
          <cell r="A1298" t="str">
            <v>No.63호표 붓꽃</v>
          </cell>
          <cell r="B1298" t="str">
            <v>7~10분얼</v>
          </cell>
          <cell r="C1298">
            <v>1</v>
          </cell>
          <cell r="D1298" t="str">
            <v>본</v>
          </cell>
          <cell r="M1298" t="str">
            <v>S01108</v>
          </cell>
        </row>
        <row r="1299">
          <cell r="A1299" t="str">
            <v>붓꽃</v>
          </cell>
          <cell r="B1299" t="str">
            <v>7~10분얼</v>
          </cell>
          <cell r="C1299">
            <v>1</v>
          </cell>
          <cell r="D1299" t="str">
            <v>본</v>
          </cell>
          <cell r="E1299">
            <v>2300</v>
          </cell>
          <cell r="F1299">
            <v>2300</v>
          </cell>
          <cell r="G1299">
            <v>2300</v>
          </cell>
          <cell r="H1299">
            <v>2300</v>
          </cell>
          <cell r="I1299">
            <v>0</v>
          </cell>
          <cell r="J1299">
            <v>0</v>
          </cell>
          <cell r="K1299">
            <v>0</v>
          </cell>
          <cell r="L1299">
            <v>0</v>
          </cell>
        </row>
        <row r="1300">
          <cell r="A1300" t="str">
            <v>조 경 공</v>
          </cell>
          <cell r="C1300">
            <v>2.8500000000000001E-3</v>
          </cell>
          <cell r="D1300" t="str">
            <v>인</v>
          </cell>
          <cell r="E1300">
            <v>60423</v>
          </cell>
          <cell r="F1300">
            <v>172</v>
          </cell>
          <cell r="G1300">
            <v>0</v>
          </cell>
          <cell r="H1300">
            <v>0</v>
          </cell>
          <cell r="I1300">
            <v>60423</v>
          </cell>
          <cell r="J1300">
            <v>172</v>
          </cell>
          <cell r="K1300">
            <v>0</v>
          </cell>
          <cell r="L1300">
            <v>0</v>
          </cell>
        </row>
        <row r="1301">
          <cell r="A1301" t="str">
            <v>계</v>
          </cell>
          <cell r="F1301">
            <v>2472</v>
          </cell>
          <cell r="H1301">
            <v>2300</v>
          </cell>
          <cell r="J1301">
            <v>172</v>
          </cell>
          <cell r="L1301">
            <v>0</v>
          </cell>
        </row>
        <row r="1306">
          <cell r="A1306" t="str">
            <v>No.64호표 상록패랭이</v>
          </cell>
          <cell r="B1306" t="str">
            <v>3치포트</v>
          </cell>
          <cell r="C1306">
            <v>1</v>
          </cell>
          <cell r="D1306" t="str">
            <v>본</v>
          </cell>
          <cell r="M1306" t="str">
            <v>S01109</v>
          </cell>
        </row>
        <row r="1307">
          <cell r="A1307" t="str">
            <v>상록패랭이</v>
          </cell>
          <cell r="B1307" t="str">
            <v>3치포트</v>
          </cell>
          <cell r="C1307">
            <v>1</v>
          </cell>
          <cell r="D1307" t="str">
            <v>본</v>
          </cell>
          <cell r="E1307">
            <v>2200</v>
          </cell>
          <cell r="F1307">
            <v>2200</v>
          </cell>
          <cell r="G1307">
            <v>2200</v>
          </cell>
          <cell r="H1307">
            <v>2200</v>
          </cell>
          <cell r="I1307">
            <v>0</v>
          </cell>
          <cell r="J1307">
            <v>0</v>
          </cell>
          <cell r="K1307">
            <v>0</v>
          </cell>
          <cell r="L1307">
            <v>0</v>
          </cell>
        </row>
        <row r="1308">
          <cell r="A1308" t="str">
            <v>조 경 공</v>
          </cell>
          <cell r="C1308">
            <v>2.8500000000000001E-3</v>
          </cell>
          <cell r="D1308" t="str">
            <v>인</v>
          </cell>
          <cell r="E1308">
            <v>60423</v>
          </cell>
          <cell r="F1308">
            <v>172</v>
          </cell>
          <cell r="G1308">
            <v>0</v>
          </cell>
          <cell r="H1308">
            <v>0</v>
          </cell>
          <cell r="I1308">
            <v>60423</v>
          </cell>
          <cell r="J1308">
            <v>172</v>
          </cell>
          <cell r="K1308">
            <v>0</v>
          </cell>
          <cell r="L1308">
            <v>0</v>
          </cell>
        </row>
        <row r="1309">
          <cell r="A1309" t="str">
            <v>계</v>
          </cell>
          <cell r="F1309">
            <v>2372</v>
          </cell>
          <cell r="H1309">
            <v>2200</v>
          </cell>
          <cell r="J1309">
            <v>172</v>
          </cell>
          <cell r="L1309">
            <v>0</v>
          </cell>
        </row>
        <row r="1311">
          <cell r="A1311" t="str">
            <v>No.65호표 구절초</v>
          </cell>
          <cell r="B1311" t="str">
            <v>3치포트</v>
          </cell>
          <cell r="C1311">
            <v>1</v>
          </cell>
          <cell r="D1311" t="str">
            <v>본</v>
          </cell>
          <cell r="M1311" t="str">
            <v>S011091</v>
          </cell>
        </row>
        <row r="1312">
          <cell r="A1312" t="str">
            <v>구절초</v>
          </cell>
          <cell r="B1312" t="str">
            <v>3치포트</v>
          </cell>
          <cell r="C1312">
            <v>1</v>
          </cell>
          <cell r="D1312" t="str">
            <v>본</v>
          </cell>
          <cell r="E1312">
            <v>1400</v>
          </cell>
          <cell r="F1312">
            <v>1400</v>
          </cell>
          <cell r="G1312">
            <v>1400</v>
          </cell>
          <cell r="H1312">
            <v>1400</v>
          </cell>
          <cell r="I1312">
            <v>0</v>
          </cell>
          <cell r="J1312">
            <v>0</v>
          </cell>
          <cell r="K1312">
            <v>0</v>
          </cell>
          <cell r="L1312">
            <v>0</v>
          </cell>
        </row>
        <row r="1313">
          <cell r="A1313" t="str">
            <v>조 경 공</v>
          </cell>
          <cell r="C1313">
            <v>2.8500000000000001E-3</v>
          </cell>
          <cell r="D1313" t="str">
            <v>인</v>
          </cell>
          <cell r="E1313">
            <v>60423</v>
          </cell>
          <cell r="F1313">
            <v>172</v>
          </cell>
          <cell r="G1313">
            <v>0</v>
          </cell>
          <cell r="H1313">
            <v>0</v>
          </cell>
          <cell r="I1313">
            <v>60423</v>
          </cell>
          <cell r="J1313">
            <v>172</v>
          </cell>
          <cell r="K1313">
            <v>0</v>
          </cell>
          <cell r="L1313">
            <v>0</v>
          </cell>
        </row>
        <row r="1314">
          <cell r="A1314" t="str">
            <v>계</v>
          </cell>
          <cell r="F1314">
            <v>1572</v>
          </cell>
          <cell r="H1314">
            <v>1400</v>
          </cell>
          <cell r="J1314">
            <v>172</v>
          </cell>
          <cell r="L1314">
            <v>0</v>
          </cell>
        </row>
        <row r="1316">
          <cell r="A1316" t="str">
            <v>No.66호표 지주목(이각)</v>
          </cell>
          <cell r="B1316" t="str">
            <v>H1200</v>
          </cell>
          <cell r="C1316">
            <v>0</v>
          </cell>
          <cell r="D1316" t="str">
            <v>조</v>
          </cell>
          <cell r="M1316" t="str">
            <v>SSA0009</v>
          </cell>
        </row>
        <row r="1317">
          <cell r="A1317" t="str">
            <v>육송원목(소나무)</v>
          </cell>
          <cell r="B1317" t="str">
            <v>말구 6cmx180cm</v>
          </cell>
          <cell r="C1317">
            <v>9.5999999999999992E-3</v>
          </cell>
          <cell r="D1317" t="str">
            <v>㎥</v>
          </cell>
          <cell r="E1317">
            <v>225000</v>
          </cell>
          <cell r="F1317">
            <v>2160</v>
          </cell>
          <cell r="G1317">
            <v>225000</v>
          </cell>
          <cell r="H1317">
            <v>2160</v>
          </cell>
          <cell r="I1317">
            <v>0</v>
          </cell>
          <cell r="J1317">
            <v>0</v>
          </cell>
          <cell r="K1317">
            <v>0</v>
          </cell>
          <cell r="L1317">
            <v>0</v>
          </cell>
        </row>
        <row r="1318">
          <cell r="A1318" t="str">
            <v>녹화마대</v>
          </cell>
          <cell r="B1318" t="str">
            <v>#100</v>
          </cell>
          <cell r="C1318">
            <v>1.256</v>
          </cell>
          <cell r="D1318" t="str">
            <v>M</v>
          </cell>
          <cell r="E1318">
            <v>110.5</v>
          </cell>
          <cell r="F1318">
            <v>138</v>
          </cell>
          <cell r="G1318">
            <v>110.5</v>
          </cell>
          <cell r="H1318">
            <v>138</v>
          </cell>
          <cell r="I1318">
            <v>0</v>
          </cell>
          <cell r="J1318">
            <v>0</v>
          </cell>
          <cell r="K1318">
            <v>0</v>
          </cell>
          <cell r="L1318">
            <v>0</v>
          </cell>
        </row>
        <row r="1319">
          <cell r="A1319" t="str">
            <v>마닐라로프</v>
          </cell>
          <cell r="B1319" t="str">
            <v>6MM</v>
          </cell>
          <cell r="C1319">
            <v>0.71299999999999997</v>
          </cell>
          <cell r="D1319" t="str">
            <v>M</v>
          </cell>
          <cell r="E1319">
            <v>100</v>
          </cell>
          <cell r="F1319">
            <v>71</v>
          </cell>
          <cell r="G1319">
            <v>100</v>
          </cell>
          <cell r="H1319">
            <v>71</v>
          </cell>
          <cell r="I1319">
            <v>0</v>
          </cell>
          <cell r="J1319">
            <v>0</v>
          </cell>
          <cell r="K1319">
            <v>0</v>
          </cell>
          <cell r="L1319">
            <v>0</v>
          </cell>
        </row>
        <row r="1320">
          <cell r="A1320" t="str">
            <v>철못</v>
          </cell>
          <cell r="B1320" t="str">
            <v>N75   75x3.25M/M 25KG/상자</v>
          </cell>
          <cell r="C1320">
            <v>0.02</v>
          </cell>
          <cell r="D1320" t="str">
            <v>KG</v>
          </cell>
          <cell r="E1320">
            <v>536</v>
          </cell>
          <cell r="F1320">
            <v>10</v>
          </cell>
          <cell r="G1320">
            <v>536</v>
          </cell>
          <cell r="H1320">
            <v>10</v>
          </cell>
          <cell r="I1320">
            <v>0</v>
          </cell>
          <cell r="J1320">
            <v>0</v>
          </cell>
          <cell r="K1320">
            <v>0</v>
          </cell>
          <cell r="L1320">
            <v>0</v>
          </cell>
        </row>
        <row r="1321">
          <cell r="A1321" t="str">
            <v>원목박피 말구직경(9.0㎝)</v>
          </cell>
          <cell r="C1321">
            <v>4</v>
          </cell>
          <cell r="D1321" t="str">
            <v>M</v>
          </cell>
          <cell r="E1321">
            <v>204</v>
          </cell>
          <cell r="F1321">
            <v>816</v>
          </cell>
          <cell r="G1321">
            <v>0</v>
          </cell>
          <cell r="H1321">
            <v>0</v>
          </cell>
          <cell r="I1321">
            <v>204</v>
          </cell>
          <cell r="J1321">
            <v>816</v>
          </cell>
          <cell r="K1321">
            <v>0</v>
          </cell>
          <cell r="L1321">
            <v>0</v>
          </cell>
          <cell r="M1321" t="str">
            <v>N.110</v>
          </cell>
        </row>
        <row r="1322">
          <cell r="A1322" t="str">
            <v>계</v>
          </cell>
          <cell r="F1322">
            <v>3195</v>
          </cell>
          <cell r="H1322">
            <v>2379</v>
          </cell>
          <cell r="J1322">
            <v>816</v>
          </cell>
          <cell r="L1322">
            <v>0</v>
          </cell>
        </row>
        <row r="1329">
          <cell r="A1329" t="str">
            <v>No.67호표 지주목(삼발이소형)</v>
          </cell>
          <cell r="B1329" t="str">
            <v>H1700</v>
          </cell>
          <cell r="C1329">
            <v>0</v>
          </cell>
          <cell r="D1329" t="str">
            <v>조</v>
          </cell>
          <cell r="M1329" t="str">
            <v>SSA0010</v>
          </cell>
        </row>
        <row r="1330">
          <cell r="A1330" t="str">
            <v>육송원목(소나무)</v>
          </cell>
          <cell r="B1330" t="str">
            <v>말구 6cmx180cm</v>
          </cell>
          <cell r="C1330">
            <v>1.6299999999999999E-2</v>
          </cell>
          <cell r="D1330" t="str">
            <v>㎥</v>
          </cell>
          <cell r="E1330">
            <v>225000</v>
          </cell>
          <cell r="F1330">
            <v>3667</v>
          </cell>
          <cell r="G1330">
            <v>225000</v>
          </cell>
          <cell r="H1330">
            <v>3667</v>
          </cell>
          <cell r="I1330">
            <v>0</v>
          </cell>
          <cell r="J1330">
            <v>0</v>
          </cell>
          <cell r="K1330">
            <v>0</v>
          </cell>
          <cell r="L1330">
            <v>0</v>
          </cell>
        </row>
        <row r="1331">
          <cell r="A1331" t="str">
            <v>녹화마대</v>
          </cell>
          <cell r="B1331" t="str">
            <v>#100</v>
          </cell>
          <cell r="C1331">
            <v>1.256</v>
          </cell>
          <cell r="D1331" t="str">
            <v>M</v>
          </cell>
          <cell r="E1331">
            <v>110.5</v>
          </cell>
          <cell r="F1331">
            <v>138</v>
          </cell>
          <cell r="G1331">
            <v>110.5</v>
          </cell>
          <cell r="H1331">
            <v>138</v>
          </cell>
          <cell r="I1331">
            <v>0</v>
          </cell>
          <cell r="J1331">
            <v>0</v>
          </cell>
          <cell r="K1331">
            <v>0</v>
          </cell>
          <cell r="L1331">
            <v>0</v>
          </cell>
        </row>
        <row r="1332">
          <cell r="A1332" t="str">
            <v>마닐라로프</v>
          </cell>
          <cell r="B1332" t="str">
            <v>6MM</v>
          </cell>
          <cell r="C1332">
            <v>11.16</v>
          </cell>
          <cell r="D1332" t="str">
            <v>M</v>
          </cell>
          <cell r="E1332">
            <v>100</v>
          </cell>
          <cell r="F1332">
            <v>1116</v>
          </cell>
          <cell r="G1332">
            <v>100</v>
          </cell>
          <cell r="H1332">
            <v>1116</v>
          </cell>
          <cell r="I1332">
            <v>0</v>
          </cell>
          <cell r="J1332">
            <v>0</v>
          </cell>
          <cell r="K1332">
            <v>0</v>
          </cell>
          <cell r="L1332">
            <v>0</v>
          </cell>
        </row>
        <row r="1333">
          <cell r="A1333" t="str">
            <v>보통철선</v>
          </cell>
          <cell r="B1333" t="str">
            <v>#8  4.0M/M  10.1M/KG</v>
          </cell>
          <cell r="C1333">
            <v>0.28199999999999997</v>
          </cell>
          <cell r="D1333" t="str">
            <v>㎏</v>
          </cell>
          <cell r="E1333">
            <v>485</v>
          </cell>
          <cell r="F1333">
            <v>136</v>
          </cell>
          <cell r="G1333">
            <v>485</v>
          </cell>
          <cell r="H1333">
            <v>136</v>
          </cell>
          <cell r="I1333">
            <v>0</v>
          </cell>
          <cell r="J1333">
            <v>0</v>
          </cell>
          <cell r="K1333">
            <v>0</v>
          </cell>
          <cell r="L1333">
            <v>0</v>
          </cell>
        </row>
        <row r="1334">
          <cell r="A1334" t="str">
            <v>철못</v>
          </cell>
          <cell r="B1334" t="str">
            <v>N50   50x2.64M/M 25KG/상자</v>
          </cell>
          <cell r="C1334">
            <v>1.6E-2</v>
          </cell>
          <cell r="D1334" t="str">
            <v>KG</v>
          </cell>
          <cell r="E1334">
            <v>584</v>
          </cell>
          <cell r="F1334">
            <v>9</v>
          </cell>
          <cell r="G1334">
            <v>584</v>
          </cell>
          <cell r="H1334">
            <v>9</v>
          </cell>
          <cell r="I1334">
            <v>0</v>
          </cell>
          <cell r="J1334">
            <v>0</v>
          </cell>
          <cell r="K1334">
            <v>0</v>
          </cell>
          <cell r="L1334">
            <v>0</v>
          </cell>
        </row>
        <row r="1335">
          <cell r="A1335" t="str">
            <v>원목박피 말구직경(9.0㎝)</v>
          </cell>
          <cell r="C1335">
            <v>6.6</v>
          </cell>
          <cell r="D1335" t="str">
            <v>M</v>
          </cell>
          <cell r="E1335">
            <v>204</v>
          </cell>
          <cell r="F1335">
            <v>1346</v>
          </cell>
          <cell r="G1335">
            <v>0</v>
          </cell>
          <cell r="H1335">
            <v>0</v>
          </cell>
          <cell r="I1335">
            <v>204</v>
          </cell>
          <cell r="J1335">
            <v>1346</v>
          </cell>
          <cell r="K1335">
            <v>0</v>
          </cell>
          <cell r="L1335">
            <v>0</v>
          </cell>
          <cell r="M1335" t="str">
            <v>N.110</v>
          </cell>
        </row>
        <row r="1336">
          <cell r="A1336" t="str">
            <v>계</v>
          </cell>
          <cell r="F1336">
            <v>6412</v>
          </cell>
          <cell r="H1336">
            <v>5066</v>
          </cell>
          <cell r="J1336">
            <v>1346</v>
          </cell>
          <cell r="L1336">
            <v>0</v>
          </cell>
        </row>
        <row r="1338">
          <cell r="A1338" t="str">
            <v>No.68호표 지주목(삼발이대형)</v>
          </cell>
          <cell r="B1338" t="str">
            <v>H2700</v>
          </cell>
          <cell r="C1338">
            <v>0</v>
          </cell>
          <cell r="D1338" t="str">
            <v>조</v>
          </cell>
          <cell r="M1338" t="str">
            <v>SSA0011</v>
          </cell>
        </row>
        <row r="1339">
          <cell r="A1339" t="str">
            <v>육송원목(소나무)</v>
          </cell>
          <cell r="B1339" t="str">
            <v>말구 6cmx180cm</v>
          </cell>
          <cell r="C1339">
            <v>2.3900000000000001E-2</v>
          </cell>
          <cell r="D1339" t="str">
            <v>㎥</v>
          </cell>
          <cell r="E1339">
            <v>225000</v>
          </cell>
          <cell r="F1339">
            <v>5377</v>
          </cell>
          <cell r="G1339">
            <v>225000</v>
          </cell>
          <cell r="H1339">
            <v>5377</v>
          </cell>
          <cell r="I1339">
            <v>0</v>
          </cell>
          <cell r="J1339">
            <v>0</v>
          </cell>
          <cell r="K1339">
            <v>0</v>
          </cell>
          <cell r="L1339">
            <v>0</v>
          </cell>
        </row>
        <row r="1340">
          <cell r="A1340" t="str">
            <v>녹화테이프</v>
          </cell>
          <cell r="B1340" t="str">
            <v>15㎝ x10ｍ</v>
          </cell>
          <cell r="C1340">
            <v>0.97199999999999998</v>
          </cell>
          <cell r="D1340" t="str">
            <v>M</v>
          </cell>
          <cell r="E1340">
            <v>1105</v>
          </cell>
          <cell r="F1340">
            <v>1074</v>
          </cell>
          <cell r="G1340">
            <v>1105</v>
          </cell>
          <cell r="H1340">
            <v>1074</v>
          </cell>
          <cell r="I1340">
            <v>0</v>
          </cell>
          <cell r="J1340">
            <v>0</v>
          </cell>
          <cell r="K1340">
            <v>0</v>
          </cell>
          <cell r="L1340">
            <v>0</v>
          </cell>
        </row>
        <row r="1341">
          <cell r="A1341" t="str">
            <v>고무튜브</v>
          </cell>
          <cell r="B1341" t="str">
            <v>T1.6,W30</v>
          </cell>
          <cell r="C1341">
            <v>0.03</v>
          </cell>
          <cell r="D1341" t="str">
            <v>M</v>
          </cell>
          <cell r="E1341">
            <v>5000</v>
          </cell>
          <cell r="F1341">
            <v>150</v>
          </cell>
          <cell r="G1341">
            <v>5000</v>
          </cell>
          <cell r="H1341">
            <v>150</v>
          </cell>
          <cell r="I1341">
            <v>0</v>
          </cell>
          <cell r="J1341">
            <v>0</v>
          </cell>
          <cell r="K1341">
            <v>0</v>
          </cell>
          <cell r="L1341">
            <v>0</v>
          </cell>
        </row>
        <row r="1342">
          <cell r="A1342" t="str">
            <v>녹화끈</v>
          </cell>
          <cell r="B1342" t="str">
            <v>6㎜x150(180)ｍ</v>
          </cell>
          <cell r="C1342">
            <v>0.57099999999999995</v>
          </cell>
          <cell r="D1342" t="str">
            <v>M</v>
          </cell>
          <cell r="E1342">
            <v>52.8</v>
          </cell>
          <cell r="F1342">
            <v>30</v>
          </cell>
          <cell r="G1342">
            <v>52.8</v>
          </cell>
          <cell r="H1342">
            <v>30</v>
          </cell>
          <cell r="I1342">
            <v>0</v>
          </cell>
          <cell r="J1342">
            <v>0</v>
          </cell>
          <cell r="K1342">
            <v>0</v>
          </cell>
          <cell r="L1342">
            <v>0</v>
          </cell>
        </row>
        <row r="1343">
          <cell r="A1343" t="str">
            <v>원목박피 말구직경(9.0㎝)</v>
          </cell>
          <cell r="C1343">
            <v>8.1</v>
          </cell>
          <cell r="D1343" t="str">
            <v>M</v>
          </cell>
          <cell r="E1343">
            <v>204</v>
          </cell>
          <cell r="F1343">
            <v>1652</v>
          </cell>
          <cell r="G1343">
            <v>0</v>
          </cell>
          <cell r="H1343">
            <v>0</v>
          </cell>
          <cell r="I1343">
            <v>204</v>
          </cell>
          <cell r="J1343">
            <v>1652</v>
          </cell>
          <cell r="K1343">
            <v>0</v>
          </cell>
          <cell r="L1343">
            <v>0</v>
          </cell>
          <cell r="M1343" t="str">
            <v>N.110</v>
          </cell>
        </row>
        <row r="1344">
          <cell r="A1344" t="str">
            <v>계</v>
          </cell>
          <cell r="F1344">
            <v>8283</v>
          </cell>
          <cell r="H1344">
            <v>6631</v>
          </cell>
          <cell r="J1344">
            <v>1652</v>
          </cell>
          <cell r="L1344">
            <v>0</v>
          </cell>
        </row>
        <row r="1346">
          <cell r="A1346" t="str">
            <v>No.69호표 대나무지주목(연계형)</v>
          </cell>
          <cell r="C1346">
            <v>1</v>
          </cell>
          <cell r="D1346" t="str">
            <v>조</v>
          </cell>
          <cell r="M1346" t="str">
            <v>SSA0012</v>
          </cell>
        </row>
        <row r="1347">
          <cell r="A1347" t="str">
            <v>대나무</v>
          </cell>
          <cell r="C1347">
            <v>2.41</v>
          </cell>
          <cell r="D1347" t="str">
            <v>M</v>
          </cell>
          <cell r="E1347">
            <v>2800</v>
          </cell>
          <cell r="F1347">
            <v>6748</v>
          </cell>
          <cell r="G1347">
            <v>2800</v>
          </cell>
          <cell r="H1347">
            <v>6748</v>
          </cell>
          <cell r="I1347">
            <v>0</v>
          </cell>
          <cell r="J1347">
            <v>0</v>
          </cell>
          <cell r="K1347">
            <v>0</v>
          </cell>
          <cell r="L1347">
            <v>0</v>
          </cell>
        </row>
        <row r="1348">
          <cell r="A1348" t="str">
            <v>녹화마대</v>
          </cell>
          <cell r="B1348" t="str">
            <v>#100</v>
          </cell>
          <cell r="C1348">
            <v>1.38</v>
          </cell>
          <cell r="D1348" t="str">
            <v>M</v>
          </cell>
          <cell r="E1348">
            <v>110.5</v>
          </cell>
          <cell r="F1348">
            <v>152</v>
          </cell>
          <cell r="G1348">
            <v>110.5</v>
          </cell>
          <cell r="H1348">
            <v>152</v>
          </cell>
          <cell r="I1348">
            <v>0</v>
          </cell>
          <cell r="J1348">
            <v>0</v>
          </cell>
          <cell r="K1348">
            <v>0</v>
          </cell>
          <cell r="L1348">
            <v>0</v>
          </cell>
        </row>
        <row r="1349">
          <cell r="A1349" t="str">
            <v>녹화끈</v>
          </cell>
          <cell r="B1349" t="str">
            <v>6㎜x150(180)ｍ</v>
          </cell>
          <cell r="C1349">
            <v>5.9</v>
          </cell>
          <cell r="D1349" t="str">
            <v>M</v>
          </cell>
          <cell r="E1349">
            <v>52.8</v>
          </cell>
          <cell r="F1349">
            <v>311</v>
          </cell>
          <cell r="G1349">
            <v>52.8</v>
          </cell>
          <cell r="H1349">
            <v>311</v>
          </cell>
          <cell r="I1349">
            <v>0</v>
          </cell>
          <cell r="J1349">
            <v>0</v>
          </cell>
          <cell r="K1349">
            <v>0</v>
          </cell>
          <cell r="L1349">
            <v>0</v>
          </cell>
        </row>
        <row r="1350">
          <cell r="A1350" t="str">
            <v>계</v>
          </cell>
          <cell r="F1350">
            <v>7211</v>
          </cell>
          <cell r="H1350">
            <v>7211</v>
          </cell>
          <cell r="J1350">
            <v>0</v>
          </cell>
          <cell r="L1350">
            <v>0</v>
          </cell>
        </row>
        <row r="1352">
          <cell r="A1352" t="str">
            <v>No.70호표 사각지주목</v>
          </cell>
          <cell r="B1352" t="str">
            <v>가로수용</v>
          </cell>
          <cell r="C1352">
            <v>1</v>
          </cell>
          <cell r="D1352" t="str">
            <v>조</v>
          </cell>
          <cell r="M1352" t="str">
            <v>SSA0013</v>
          </cell>
        </row>
        <row r="1353">
          <cell r="A1353" t="str">
            <v>육송원목(소나무)</v>
          </cell>
          <cell r="B1353" t="str">
            <v>말구 6cmx180cm</v>
          </cell>
          <cell r="C1353">
            <v>2.1100000000000001E-2</v>
          </cell>
          <cell r="D1353" t="str">
            <v>M3</v>
          </cell>
          <cell r="E1353">
            <v>225000</v>
          </cell>
          <cell r="F1353">
            <v>4747</v>
          </cell>
          <cell r="G1353">
            <v>225000</v>
          </cell>
          <cell r="H1353">
            <v>4747</v>
          </cell>
          <cell r="I1353">
            <v>0</v>
          </cell>
          <cell r="J1353">
            <v>0</v>
          </cell>
          <cell r="K1353">
            <v>0</v>
          </cell>
          <cell r="L1353">
            <v>0</v>
          </cell>
        </row>
        <row r="1354">
          <cell r="A1354" t="str">
            <v>녹화마대</v>
          </cell>
          <cell r="B1354" t="str">
            <v>#100</v>
          </cell>
          <cell r="C1354">
            <v>1.256</v>
          </cell>
          <cell r="D1354" t="str">
            <v>M</v>
          </cell>
          <cell r="E1354">
            <v>110.5</v>
          </cell>
          <cell r="F1354">
            <v>138</v>
          </cell>
          <cell r="G1354">
            <v>110.5</v>
          </cell>
          <cell r="H1354">
            <v>138</v>
          </cell>
          <cell r="I1354">
            <v>0</v>
          </cell>
          <cell r="J1354">
            <v>0</v>
          </cell>
          <cell r="K1354">
            <v>0</v>
          </cell>
          <cell r="L1354">
            <v>0</v>
          </cell>
        </row>
        <row r="1355">
          <cell r="A1355" t="str">
            <v>마닐라로프</v>
          </cell>
          <cell r="B1355" t="str">
            <v>6MM</v>
          </cell>
          <cell r="C1355">
            <v>11.16</v>
          </cell>
          <cell r="D1355" t="str">
            <v>M</v>
          </cell>
          <cell r="E1355">
            <v>100</v>
          </cell>
          <cell r="F1355">
            <v>1116</v>
          </cell>
          <cell r="G1355">
            <v>100</v>
          </cell>
          <cell r="H1355">
            <v>1116</v>
          </cell>
          <cell r="I1355">
            <v>0</v>
          </cell>
          <cell r="J1355">
            <v>0</v>
          </cell>
          <cell r="K1355">
            <v>0</v>
          </cell>
          <cell r="L1355">
            <v>0</v>
          </cell>
        </row>
        <row r="1356">
          <cell r="A1356" t="str">
            <v>원목박피 말구직경(9.0㎝)</v>
          </cell>
          <cell r="C1356">
            <v>8.5</v>
          </cell>
          <cell r="D1356" t="str">
            <v>m</v>
          </cell>
          <cell r="E1356">
            <v>204</v>
          </cell>
          <cell r="F1356">
            <v>1734</v>
          </cell>
          <cell r="G1356">
            <v>0</v>
          </cell>
          <cell r="H1356">
            <v>0</v>
          </cell>
          <cell r="I1356">
            <v>204</v>
          </cell>
          <cell r="J1356">
            <v>1734</v>
          </cell>
          <cell r="K1356">
            <v>0</v>
          </cell>
          <cell r="L1356">
            <v>0</v>
          </cell>
          <cell r="M1356" t="str">
            <v>N.110</v>
          </cell>
        </row>
        <row r="1357">
          <cell r="A1357" t="str">
            <v>볼트</v>
          </cell>
          <cell r="B1357" t="str">
            <v>M10, L=120</v>
          </cell>
          <cell r="C1357">
            <v>8</v>
          </cell>
          <cell r="D1357" t="str">
            <v>EA</v>
          </cell>
          <cell r="E1357">
            <v>77</v>
          </cell>
          <cell r="F1357">
            <v>616</v>
          </cell>
          <cell r="G1357">
            <v>77</v>
          </cell>
          <cell r="H1357">
            <v>616</v>
          </cell>
          <cell r="I1357">
            <v>0</v>
          </cell>
          <cell r="J1357">
            <v>0</v>
          </cell>
          <cell r="K1357">
            <v>0</v>
          </cell>
          <cell r="L1357">
            <v>0</v>
          </cell>
        </row>
        <row r="1358">
          <cell r="A1358" t="str">
            <v>너트</v>
          </cell>
          <cell r="B1358" t="str">
            <v>M10</v>
          </cell>
          <cell r="C1358">
            <v>8</v>
          </cell>
          <cell r="D1358" t="str">
            <v>EA</v>
          </cell>
          <cell r="E1358">
            <v>13.9</v>
          </cell>
          <cell r="F1358">
            <v>111</v>
          </cell>
          <cell r="G1358">
            <v>13.9</v>
          </cell>
          <cell r="H1358">
            <v>111</v>
          </cell>
          <cell r="I1358">
            <v>0</v>
          </cell>
          <cell r="J1358">
            <v>0</v>
          </cell>
          <cell r="K1358">
            <v>0</v>
          </cell>
          <cell r="L1358">
            <v>0</v>
          </cell>
        </row>
        <row r="1359">
          <cell r="A1359" t="str">
            <v>와샤</v>
          </cell>
          <cell r="B1359" t="str">
            <v>M10</v>
          </cell>
          <cell r="C1359">
            <v>8</v>
          </cell>
          <cell r="D1359" t="str">
            <v>EA</v>
          </cell>
          <cell r="E1359">
            <v>7.67</v>
          </cell>
          <cell r="F1359">
            <v>61</v>
          </cell>
          <cell r="G1359">
            <v>7.67</v>
          </cell>
          <cell r="H1359">
            <v>61</v>
          </cell>
          <cell r="I1359">
            <v>0</v>
          </cell>
          <cell r="J1359">
            <v>0</v>
          </cell>
          <cell r="K1359">
            <v>0</v>
          </cell>
          <cell r="L1359">
            <v>0</v>
          </cell>
        </row>
        <row r="1360">
          <cell r="A1360" t="str">
            <v>알루미늄못</v>
          </cell>
          <cell r="B1360" t="str">
            <v>3"</v>
          </cell>
          <cell r="C1360">
            <v>6</v>
          </cell>
          <cell r="D1360" t="str">
            <v>EA</v>
          </cell>
          <cell r="E1360">
            <v>2.8</v>
          </cell>
          <cell r="F1360">
            <v>16</v>
          </cell>
          <cell r="G1360">
            <v>2.8</v>
          </cell>
          <cell r="H1360">
            <v>16</v>
          </cell>
          <cell r="I1360">
            <v>0</v>
          </cell>
          <cell r="J1360">
            <v>0</v>
          </cell>
          <cell r="K1360">
            <v>0</v>
          </cell>
          <cell r="L1360">
            <v>0</v>
          </cell>
        </row>
        <row r="1361">
          <cell r="A1361" t="str">
            <v>계</v>
          </cell>
          <cell r="F1361">
            <v>8539</v>
          </cell>
          <cell r="H1361">
            <v>6805</v>
          </cell>
          <cell r="J1361">
            <v>1734</v>
          </cell>
          <cell r="L1361">
            <v>0</v>
          </cell>
        </row>
        <row r="1363">
          <cell r="A1363" t="str">
            <v>No.71호표 소형고압블럭포설</v>
          </cell>
          <cell r="B1363" t="str">
            <v>인력</v>
          </cell>
          <cell r="C1363">
            <v>1</v>
          </cell>
          <cell r="D1363" t="str">
            <v>㎡</v>
          </cell>
          <cell r="M1363" t="str">
            <v>SX0001</v>
          </cell>
        </row>
        <row r="1364">
          <cell r="A1364" t="str">
            <v>특별인부</v>
          </cell>
          <cell r="C1364">
            <v>3.1E-2</v>
          </cell>
          <cell r="D1364" t="str">
            <v>인</v>
          </cell>
          <cell r="E1364">
            <v>55970</v>
          </cell>
          <cell r="F1364">
            <v>1735</v>
          </cell>
          <cell r="G1364">
            <v>0</v>
          </cell>
          <cell r="H1364">
            <v>0</v>
          </cell>
          <cell r="I1364">
            <v>55970</v>
          </cell>
          <cell r="J1364">
            <v>1735</v>
          </cell>
          <cell r="K1364">
            <v>0</v>
          </cell>
          <cell r="L1364">
            <v>0</v>
          </cell>
        </row>
        <row r="1365">
          <cell r="A1365" t="str">
            <v>보통인부</v>
          </cell>
          <cell r="C1365">
            <v>9.1999999999999998E-2</v>
          </cell>
          <cell r="D1365" t="str">
            <v>인</v>
          </cell>
          <cell r="E1365">
            <v>40922</v>
          </cell>
          <cell r="F1365">
            <v>3764</v>
          </cell>
          <cell r="G1365">
            <v>0</v>
          </cell>
          <cell r="H1365">
            <v>0</v>
          </cell>
          <cell r="I1365">
            <v>40922</v>
          </cell>
          <cell r="J1365">
            <v>3764</v>
          </cell>
          <cell r="K1365">
            <v>0</v>
          </cell>
          <cell r="L1365">
            <v>0</v>
          </cell>
        </row>
        <row r="1366">
          <cell r="A1366" t="str">
            <v>기구손료</v>
          </cell>
          <cell r="B1366" t="str">
            <v>노무비의 5%</v>
          </cell>
          <cell r="C1366">
            <v>1</v>
          </cell>
          <cell r="D1366" t="str">
            <v>식</v>
          </cell>
          <cell r="E1366">
            <v>0</v>
          </cell>
          <cell r="F1366">
            <v>274</v>
          </cell>
          <cell r="G1366">
            <v>0</v>
          </cell>
          <cell r="H1366">
            <v>0</v>
          </cell>
          <cell r="I1366">
            <v>0</v>
          </cell>
          <cell r="J1366">
            <v>274</v>
          </cell>
          <cell r="K1366">
            <v>0</v>
          </cell>
          <cell r="L1366">
            <v>0</v>
          </cell>
        </row>
        <row r="1367">
          <cell r="A1367" t="str">
            <v>계</v>
          </cell>
          <cell r="F1367">
            <v>5773</v>
          </cell>
          <cell r="H1367">
            <v>0</v>
          </cell>
          <cell r="J1367">
            <v>5773</v>
          </cell>
          <cell r="L1367">
            <v>0</v>
          </cell>
        </row>
        <row r="1369">
          <cell r="A1369" t="str">
            <v>No.72호표 모래깔기및펴기</v>
          </cell>
          <cell r="C1369">
            <v>1</v>
          </cell>
          <cell r="D1369" t="str">
            <v>㎥</v>
          </cell>
          <cell r="M1369" t="str">
            <v>SX0002</v>
          </cell>
        </row>
        <row r="1370">
          <cell r="A1370" t="str">
            <v>보통인부</v>
          </cell>
          <cell r="C1370">
            <v>1.4999999999999999E-2</v>
          </cell>
          <cell r="D1370" t="str">
            <v>인</v>
          </cell>
          <cell r="E1370">
            <v>40922</v>
          </cell>
          <cell r="F1370">
            <v>613</v>
          </cell>
          <cell r="G1370">
            <v>0</v>
          </cell>
          <cell r="H1370">
            <v>0</v>
          </cell>
          <cell r="I1370">
            <v>40922</v>
          </cell>
          <cell r="J1370">
            <v>613</v>
          </cell>
          <cell r="K1370">
            <v>0</v>
          </cell>
          <cell r="L1370">
            <v>0</v>
          </cell>
        </row>
        <row r="1371">
          <cell r="A1371" t="str">
            <v>강모래(광주)</v>
          </cell>
          <cell r="B1371" t="str">
            <v>시내도착도</v>
          </cell>
          <cell r="C1371">
            <v>1.06</v>
          </cell>
          <cell r="D1371" t="str">
            <v>M3</v>
          </cell>
          <cell r="E1371">
            <v>11000</v>
          </cell>
          <cell r="F1371">
            <v>11660</v>
          </cell>
          <cell r="G1371">
            <v>11000</v>
          </cell>
          <cell r="H1371">
            <v>11660</v>
          </cell>
          <cell r="I1371">
            <v>0</v>
          </cell>
          <cell r="J1371">
            <v>0</v>
          </cell>
          <cell r="K1371">
            <v>0</v>
          </cell>
          <cell r="L1371">
            <v>0</v>
          </cell>
        </row>
        <row r="1372">
          <cell r="A1372" t="str">
            <v>계</v>
          </cell>
          <cell r="F1372">
            <v>12273</v>
          </cell>
          <cell r="H1372">
            <v>11660</v>
          </cell>
          <cell r="J1372">
            <v>613</v>
          </cell>
          <cell r="L1372">
            <v>0</v>
          </cell>
        </row>
        <row r="1375">
          <cell r="A1375" t="str">
            <v>No.73호표 잡석다짐(기계+인력)</v>
          </cell>
          <cell r="B1375" t="str">
            <v>로라+인력</v>
          </cell>
          <cell r="C1375">
            <v>1</v>
          </cell>
          <cell r="D1375" t="str">
            <v>㎥</v>
          </cell>
          <cell r="M1375" t="str">
            <v>SX0003</v>
          </cell>
        </row>
        <row r="1376">
          <cell r="A1376" t="str">
            <v>쇄석자갈(서울)</v>
          </cell>
          <cell r="B1376" t="str">
            <v>#467 40-5mm (한강    ,채취장상차도)</v>
          </cell>
          <cell r="C1376">
            <v>1.04</v>
          </cell>
          <cell r="D1376" t="str">
            <v>㎥</v>
          </cell>
          <cell r="E1376">
            <v>7700</v>
          </cell>
          <cell r="F1376">
            <v>8008</v>
          </cell>
          <cell r="G1376">
            <v>7700</v>
          </cell>
          <cell r="H1376">
            <v>8008</v>
          </cell>
          <cell r="I1376">
            <v>0</v>
          </cell>
          <cell r="J1376">
            <v>0</v>
          </cell>
          <cell r="K1376">
            <v>0</v>
          </cell>
          <cell r="L1376">
            <v>0</v>
          </cell>
        </row>
        <row r="1377">
          <cell r="A1377" t="str">
            <v>보조기층부설및 다짐</v>
          </cell>
          <cell r="C1377">
            <v>1</v>
          </cell>
          <cell r="D1377" t="str">
            <v>M3</v>
          </cell>
          <cell r="E1377">
            <v>2354</v>
          </cell>
          <cell r="F1377">
            <v>2354</v>
          </cell>
          <cell r="G1377">
            <v>336</v>
          </cell>
          <cell r="H1377">
            <v>336</v>
          </cell>
          <cell r="I1377">
            <v>1443</v>
          </cell>
          <cell r="J1377">
            <v>1443</v>
          </cell>
          <cell r="K1377">
            <v>575</v>
          </cell>
          <cell r="L1377">
            <v>575</v>
          </cell>
          <cell r="M1377" t="str">
            <v>#.1</v>
          </cell>
        </row>
        <row r="1378">
          <cell r="A1378" t="str">
            <v>보조기층다짐(THK20㎝)</v>
          </cell>
          <cell r="B1378" t="str">
            <v>5-8TON타이어로라</v>
          </cell>
          <cell r="C1378">
            <v>1</v>
          </cell>
          <cell r="E1378">
            <v>107</v>
          </cell>
          <cell r="F1378">
            <v>107</v>
          </cell>
          <cell r="G1378">
            <v>10</v>
          </cell>
          <cell r="H1378">
            <v>10</v>
          </cell>
          <cell r="I1378">
            <v>66</v>
          </cell>
          <cell r="J1378">
            <v>66</v>
          </cell>
          <cell r="K1378">
            <v>31</v>
          </cell>
          <cell r="L1378">
            <v>31</v>
          </cell>
        </row>
        <row r="1379">
          <cell r="A1379" t="str">
            <v>계</v>
          </cell>
          <cell r="F1379">
            <v>10469</v>
          </cell>
          <cell r="H1379">
            <v>8354</v>
          </cell>
          <cell r="J1379">
            <v>1509</v>
          </cell>
          <cell r="L1379">
            <v>606</v>
          </cell>
        </row>
        <row r="1381">
          <cell r="A1381" t="str">
            <v>No.74호표 잡석다짐(인력)</v>
          </cell>
          <cell r="C1381">
            <v>1</v>
          </cell>
          <cell r="D1381" t="str">
            <v>㎥</v>
          </cell>
          <cell r="M1381" t="str">
            <v>SX00031</v>
          </cell>
        </row>
        <row r="1382">
          <cell r="A1382" t="str">
            <v>쇄석자갈(장성)</v>
          </cell>
          <cell r="B1382" t="str">
            <v>#57  25-5mm (시내도착도)</v>
          </cell>
          <cell r="C1382">
            <v>1</v>
          </cell>
          <cell r="D1382" t="str">
            <v>M3</v>
          </cell>
          <cell r="E1382">
            <v>8500</v>
          </cell>
          <cell r="F1382">
            <v>8500</v>
          </cell>
          <cell r="G1382">
            <v>8500</v>
          </cell>
          <cell r="H1382">
            <v>8500</v>
          </cell>
          <cell r="I1382">
            <v>0</v>
          </cell>
          <cell r="J1382">
            <v>0</v>
          </cell>
          <cell r="K1382">
            <v>0</v>
          </cell>
          <cell r="L1382">
            <v>0</v>
          </cell>
        </row>
        <row r="1383">
          <cell r="A1383" t="str">
            <v>보통인부</v>
          </cell>
          <cell r="C1383">
            <v>0.65</v>
          </cell>
          <cell r="D1383" t="str">
            <v>인</v>
          </cell>
          <cell r="E1383">
            <v>40922</v>
          </cell>
          <cell r="F1383">
            <v>26599</v>
          </cell>
          <cell r="G1383">
            <v>0</v>
          </cell>
          <cell r="H1383">
            <v>0</v>
          </cell>
          <cell r="I1383">
            <v>40922</v>
          </cell>
          <cell r="J1383">
            <v>26599</v>
          </cell>
          <cell r="K1383">
            <v>0</v>
          </cell>
          <cell r="L1383">
            <v>0</v>
          </cell>
        </row>
        <row r="1384">
          <cell r="A1384" t="str">
            <v>계</v>
          </cell>
          <cell r="F1384">
            <v>35099</v>
          </cell>
          <cell r="H1384">
            <v>8500</v>
          </cell>
          <cell r="J1384">
            <v>26599</v>
          </cell>
          <cell r="L1384">
            <v>0</v>
          </cell>
        </row>
        <row r="1386">
          <cell r="A1386" t="str">
            <v>No.75호표 점토벽돌평깔기</v>
          </cell>
          <cell r="C1386">
            <v>1</v>
          </cell>
          <cell r="D1386" t="str">
            <v>㎡</v>
          </cell>
          <cell r="M1386" t="str">
            <v>SX0004</v>
          </cell>
        </row>
        <row r="1387">
          <cell r="A1387" t="str">
            <v>특별인부</v>
          </cell>
          <cell r="C1387">
            <v>3.1E-2</v>
          </cell>
          <cell r="D1387" t="str">
            <v>인</v>
          </cell>
          <cell r="E1387">
            <v>55970</v>
          </cell>
          <cell r="F1387">
            <v>1735</v>
          </cell>
          <cell r="G1387">
            <v>0</v>
          </cell>
          <cell r="H1387">
            <v>0</v>
          </cell>
          <cell r="I1387">
            <v>55970</v>
          </cell>
          <cell r="J1387">
            <v>1735</v>
          </cell>
          <cell r="K1387">
            <v>0</v>
          </cell>
          <cell r="L1387">
            <v>0</v>
          </cell>
        </row>
        <row r="1388">
          <cell r="A1388" t="str">
            <v>보통인부</v>
          </cell>
          <cell r="C1388">
            <v>9.1999999999999998E-2</v>
          </cell>
          <cell r="D1388" t="str">
            <v>인</v>
          </cell>
          <cell r="E1388">
            <v>40922</v>
          </cell>
          <cell r="F1388">
            <v>3764</v>
          </cell>
          <cell r="G1388">
            <v>0</v>
          </cell>
          <cell r="H1388">
            <v>0</v>
          </cell>
          <cell r="I1388">
            <v>40922</v>
          </cell>
          <cell r="J1388">
            <v>3764</v>
          </cell>
          <cell r="K1388">
            <v>0</v>
          </cell>
          <cell r="L1388">
            <v>0</v>
          </cell>
        </row>
        <row r="1389">
          <cell r="A1389" t="str">
            <v>계</v>
          </cell>
          <cell r="F1389">
            <v>5499</v>
          </cell>
          <cell r="H1389">
            <v>0</v>
          </cell>
          <cell r="J1389">
            <v>5499</v>
          </cell>
          <cell r="L1389">
            <v>0</v>
          </cell>
        </row>
        <row r="1391">
          <cell r="A1391" t="str">
            <v>No.76호표 마사토포설및다짐</v>
          </cell>
          <cell r="B1391" t="str">
            <v>THK200</v>
          </cell>
          <cell r="C1391">
            <v>1</v>
          </cell>
          <cell r="D1391" t="str">
            <v>㎡</v>
          </cell>
          <cell r="M1391" t="str">
            <v>SX0005</v>
          </cell>
        </row>
        <row r="1392">
          <cell r="A1392" t="str">
            <v>보통인부</v>
          </cell>
          <cell r="C1392">
            <v>0.03</v>
          </cell>
          <cell r="D1392" t="str">
            <v>인</v>
          </cell>
          <cell r="E1392">
            <v>40922</v>
          </cell>
          <cell r="F1392">
            <v>1227</v>
          </cell>
          <cell r="G1392">
            <v>0</v>
          </cell>
          <cell r="H1392">
            <v>0</v>
          </cell>
          <cell r="I1392">
            <v>40922</v>
          </cell>
          <cell r="J1392">
            <v>1227</v>
          </cell>
          <cell r="K1392">
            <v>0</v>
          </cell>
          <cell r="L1392">
            <v>0</v>
          </cell>
        </row>
        <row r="1393">
          <cell r="A1393" t="str">
            <v>계</v>
          </cell>
          <cell r="F1393">
            <v>1227</v>
          </cell>
          <cell r="H1393">
            <v>0</v>
          </cell>
          <cell r="J1393">
            <v>1227</v>
          </cell>
          <cell r="L1393">
            <v>0</v>
          </cell>
        </row>
        <row r="1395">
          <cell r="A1395" t="str">
            <v>No.77호표 자갈부설(D40)</v>
          </cell>
          <cell r="C1395">
            <v>0</v>
          </cell>
          <cell r="D1395" t="str">
            <v>㎥</v>
          </cell>
          <cell r="M1395" t="str">
            <v>SX0007</v>
          </cell>
        </row>
        <row r="1396">
          <cell r="A1396" t="str">
            <v>보통인부</v>
          </cell>
          <cell r="C1396">
            <v>0.13</v>
          </cell>
          <cell r="D1396" t="str">
            <v>인</v>
          </cell>
          <cell r="E1396">
            <v>40922</v>
          </cell>
          <cell r="F1396">
            <v>5319</v>
          </cell>
          <cell r="G1396">
            <v>0</v>
          </cell>
          <cell r="H1396">
            <v>0</v>
          </cell>
          <cell r="I1396">
            <v>40922</v>
          </cell>
          <cell r="J1396">
            <v>5319</v>
          </cell>
          <cell r="K1396">
            <v>0</v>
          </cell>
          <cell r="L1396">
            <v>0</v>
          </cell>
        </row>
        <row r="1397">
          <cell r="A1397" t="str">
            <v>계</v>
          </cell>
          <cell r="F1397">
            <v>5319</v>
          </cell>
          <cell r="H1397">
            <v>0</v>
          </cell>
          <cell r="J1397">
            <v>5319</v>
          </cell>
          <cell r="L1397">
            <v>0</v>
          </cell>
        </row>
        <row r="1398">
          <cell r="A1398" t="str">
            <v>No.78호표 레미콘타설(무근)</v>
          </cell>
          <cell r="C1398">
            <v>1</v>
          </cell>
          <cell r="D1398" t="str">
            <v>㎥</v>
          </cell>
          <cell r="M1398" t="str">
            <v>SX0008</v>
          </cell>
        </row>
        <row r="1399">
          <cell r="A1399" t="str">
            <v>보통인부</v>
          </cell>
          <cell r="C1399">
            <v>0.27</v>
          </cell>
          <cell r="D1399" t="str">
            <v>인</v>
          </cell>
          <cell r="E1399">
            <v>40922</v>
          </cell>
          <cell r="F1399">
            <v>11048</v>
          </cell>
          <cell r="G1399">
            <v>0</v>
          </cell>
          <cell r="H1399">
            <v>0</v>
          </cell>
          <cell r="I1399">
            <v>40922</v>
          </cell>
          <cell r="J1399">
            <v>11048</v>
          </cell>
          <cell r="K1399">
            <v>0</v>
          </cell>
          <cell r="L1399">
            <v>0</v>
          </cell>
        </row>
        <row r="1400">
          <cell r="A1400" t="str">
            <v>콘크리트공</v>
          </cell>
          <cell r="C1400">
            <v>0.15</v>
          </cell>
          <cell r="D1400" t="str">
            <v>인</v>
          </cell>
          <cell r="E1400">
            <v>68884</v>
          </cell>
          <cell r="F1400">
            <v>10332</v>
          </cell>
          <cell r="G1400">
            <v>0</v>
          </cell>
          <cell r="H1400">
            <v>0</v>
          </cell>
          <cell r="I1400">
            <v>68884</v>
          </cell>
          <cell r="J1400">
            <v>10332</v>
          </cell>
          <cell r="K1400">
            <v>0</v>
          </cell>
          <cell r="L1400">
            <v>0</v>
          </cell>
        </row>
        <row r="1401">
          <cell r="A1401" t="str">
            <v>계</v>
          </cell>
          <cell r="F1401">
            <v>21380</v>
          </cell>
          <cell r="H1401">
            <v>0</v>
          </cell>
          <cell r="J1401">
            <v>21380</v>
          </cell>
          <cell r="L1401">
            <v>0</v>
          </cell>
        </row>
        <row r="1403">
          <cell r="A1403" t="str">
            <v>No.79호표 거푸집 (합판)</v>
          </cell>
          <cell r="B1403" t="str">
            <v>1회</v>
          </cell>
          <cell r="C1403">
            <v>1</v>
          </cell>
          <cell r="D1403" t="str">
            <v>㎡</v>
          </cell>
          <cell r="M1403" t="str">
            <v>SX0009</v>
          </cell>
        </row>
        <row r="1404">
          <cell r="A1404" t="str">
            <v>철못</v>
          </cell>
          <cell r="B1404" t="str">
            <v>N75   75x3.25M/M 25KG/상자</v>
          </cell>
          <cell r="C1404">
            <v>0.2</v>
          </cell>
          <cell r="D1404" t="str">
            <v>KG</v>
          </cell>
          <cell r="E1404">
            <v>536</v>
          </cell>
          <cell r="F1404">
            <v>107</v>
          </cell>
          <cell r="G1404">
            <v>536</v>
          </cell>
          <cell r="H1404">
            <v>107</v>
          </cell>
          <cell r="I1404">
            <v>0</v>
          </cell>
          <cell r="J1404">
            <v>0</v>
          </cell>
          <cell r="K1404">
            <v>0</v>
          </cell>
          <cell r="L1404">
            <v>0</v>
          </cell>
        </row>
        <row r="1405">
          <cell r="A1405" t="str">
            <v>내수합판</v>
          </cell>
          <cell r="B1405" t="str">
            <v>12 x1210x2420㎜ (1급T-I)</v>
          </cell>
          <cell r="C1405">
            <v>1.03</v>
          </cell>
          <cell r="D1405" t="str">
            <v>㎡</v>
          </cell>
          <cell r="E1405">
            <v>5139</v>
          </cell>
          <cell r="F1405">
            <v>5293</v>
          </cell>
          <cell r="G1405">
            <v>5139</v>
          </cell>
          <cell r="H1405">
            <v>5293</v>
          </cell>
          <cell r="I1405">
            <v>0</v>
          </cell>
          <cell r="J1405">
            <v>0</v>
          </cell>
          <cell r="K1405">
            <v>0</v>
          </cell>
          <cell r="L1405">
            <v>0</v>
          </cell>
        </row>
        <row r="1406">
          <cell r="A1406" t="str">
            <v>미송각재</v>
          </cell>
          <cell r="B1406" t="str">
            <v>3.6ｍ x 4.5cm x 4.5cm (상품)</v>
          </cell>
          <cell r="C1406">
            <v>3.7999999999999999E-2</v>
          </cell>
          <cell r="D1406" t="str">
            <v>M3</v>
          </cell>
          <cell r="E1406">
            <v>329341</v>
          </cell>
          <cell r="F1406">
            <v>12514</v>
          </cell>
          <cell r="G1406">
            <v>329341</v>
          </cell>
          <cell r="H1406">
            <v>12514</v>
          </cell>
          <cell r="I1406">
            <v>0</v>
          </cell>
          <cell r="J1406">
            <v>0</v>
          </cell>
          <cell r="K1406">
            <v>0</v>
          </cell>
          <cell r="L1406">
            <v>0</v>
          </cell>
        </row>
        <row r="1407">
          <cell r="A1407" t="str">
            <v>보통철선</v>
          </cell>
          <cell r="B1407" t="str">
            <v>#8  4.0M/M  10.1M/KG</v>
          </cell>
          <cell r="C1407">
            <v>0.28999999999999998</v>
          </cell>
          <cell r="D1407" t="str">
            <v>㎏</v>
          </cell>
          <cell r="E1407">
            <v>485</v>
          </cell>
          <cell r="F1407">
            <v>140</v>
          </cell>
          <cell r="G1407">
            <v>485</v>
          </cell>
          <cell r="H1407">
            <v>140</v>
          </cell>
          <cell r="I1407">
            <v>0</v>
          </cell>
          <cell r="J1407">
            <v>0</v>
          </cell>
          <cell r="K1407">
            <v>0</v>
          </cell>
          <cell r="L1407">
            <v>0</v>
          </cell>
        </row>
        <row r="1408">
          <cell r="A1408" t="str">
            <v>중유</v>
          </cell>
          <cell r="B1408" t="str">
            <v>저유황(1.0%) B-B</v>
          </cell>
          <cell r="C1408">
            <v>0.19</v>
          </cell>
          <cell r="D1408" t="str">
            <v>ℓ</v>
          </cell>
          <cell r="E1408">
            <v>304</v>
          </cell>
          <cell r="F1408">
            <v>57</v>
          </cell>
          <cell r="G1408">
            <v>304</v>
          </cell>
          <cell r="H1408">
            <v>57</v>
          </cell>
          <cell r="I1408">
            <v>0</v>
          </cell>
          <cell r="J1408">
            <v>0</v>
          </cell>
          <cell r="K1408">
            <v>0</v>
          </cell>
          <cell r="L1408">
            <v>0</v>
          </cell>
        </row>
        <row r="1409">
          <cell r="A1409" t="str">
            <v>형틀목공</v>
          </cell>
          <cell r="C1409">
            <v>0.28000000000000003</v>
          </cell>
          <cell r="D1409" t="str">
            <v>인</v>
          </cell>
          <cell r="E1409">
            <v>71251</v>
          </cell>
          <cell r="F1409">
            <v>19950</v>
          </cell>
          <cell r="G1409">
            <v>0</v>
          </cell>
          <cell r="H1409">
            <v>0</v>
          </cell>
          <cell r="I1409">
            <v>71251</v>
          </cell>
          <cell r="J1409">
            <v>19950</v>
          </cell>
          <cell r="K1409">
            <v>0</v>
          </cell>
          <cell r="L1409">
            <v>0</v>
          </cell>
        </row>
        <row r="1410">
          <cell r="A1410" t="str">
            <v>보통인부</v>
          </cell>
          <cell r="C1410">
            <v>0.23</v>
          </cell>
          <cell r="D1410" t="str">
            <v>인</v>
          </cell>
          <cell r="E1410">
            <v>40922</v>
          </cell>
          <cell r="F1410">
            <v>9412</v>
          </cell>
          <cell r="G1410">
            <v>0</v>
          </cell>
          <cell r="H1410">
            <v>0</v>
          </cell>
          <cell r="I1410">
            <v>40922</v>
          </cell>
          <cell r="J1410">
            <v>9412</v>
          </cell>
          <cell r="K1410">
            <v>0</v>
          </cell>
          <cell r="L1410">
            <v>0</v>
          </cell>
        </row>
        <row r="1411">
          <cell r="A1411" t="str">
            <v>고재처리</v>
          </cell>
          <cell r="B1411" t="str">
            <v>합판,각재의-30%</v>
          </cell>
          <cell r="C1411">
            <v>1</v>
          </cell>
          <cell r="D1411" t="str">
            <v>식</v>
          </cell>
          <cell r="E1411">
            <v>0</v>
          </cell>
          <cell r="F1411">
            <v>-5342</v>
          </cell>
          <cell r="G1411">
            <v>0</v>
          </cell>
          <cell r="H1411">
            <v>-5342</v>
          </cell>
          <cell r="I1411">
            <v>0</v>
          </cell>
          <cell r="J1411">
            <v>0</v>
          </cell>
          <cell r="K1411">
            <v>0</v>
          </cell>
          <cell r="L1411">
            <v>0</v>
          </cell>
        </row>
        <row r="1412">
          <cell r="A1412" t="str">
            <v>계</v>
          </cell>
          <cell r="F1412">
            <v>42131</v>
          </cell>
          <cell r="H1412">
            <v>12769</v>
          </cell>
          <cell r="J1412">
            <v>29362</v>
          </cell>
          <cell r="L1412">
            <v>0</v>
          </cell>
        </row>
        <row r="1414">
          <cell r="A1414" t="str">
            <v>No.80호표 거푸집 (합판)</v>
          </cell>
          <cell r="B1414" t="str">
            <v>6회</v>
          </cell>
          <cell r="C1414">
            <v>1</v>
          </cell>
          <cell r="D1414" t="str">
            <v>㎡</v>
          </cell>
          <cell r="M1414" t="str">
            <v>SX0011</v>
          </cell>
        </row>
        <row r="1415">
          <cell r="A1415" t="str">
            <v>거푸집(합판1회)</v>
          </cell>
          <cell r="B1415" t="str">
            <v>재료비의34.7%</v>
          </cell>
          <cell r="C1415">
            <v>0</v>
          </cell>
          <cell r="E1415">
            <v>0</v>
          </cell>
          <cell r="F1415">
            <v>4430</v>
          </cell>
          <cell r="G1415">
            <v>0</v>
          </cell>
          <cell r="H1415">
            <v>4430</v>
          </cell>
          <cell r="I1415">
            <v>0</v>
          </cell>
          <cell r="J1415">
            <v>0</v>
          </cell>
          <cell r="K1415">
            <v>0</v>
          </cell>
          <cell r="L1415">
            <v>0</v>
          </cell>
        </row>
        <row r="1416">
          <cell r="A1416" t="str">
            <v>거푸집(합판1회)</v>
          </cell>
          <cell r="B1416" t="str">
            <v>노무비의32.0%</v>
          </cell>
          <cell r="C1416">
            <v>0</v>
          </cell>
          <cell r="E1416">
            <v>0</v>
          </cell>
          <cell r="F1416">
            <v>9395</v>
          </cell>
          <cell r="G1416">
            <v>0</v>
          </cell>
          <cell r="H1416">
            <v>0</v>
          </cell>
          <cell r="I1416">
            <v>0</v>
          </cell>
          <cell r="J1416">
            <v>9395</v>
          </cell>
          <cell r="K1416">
            <v>0</v>
          </cell>
          <cell r="L1416">
            <v>0</v>
          </cell>
        </row>
        <row r="1417">
          <cell r="A1417" t="str">
            <v>계</v>
          </cell>
          <cell r="F1417">
            <v>13825</v>
          </cell>
          <cell r="H1417">
            <v>4430</v>
          </cell>
          <cell r="J1417">
            <v>9395</v>
          </cell>
          <cell r="L1417">
            <v>0</v>
          </cell>
        </row>
        <row r="1421">
          <cell r="A1421" t="str">
            <v>No.81호표 경계석설치</v>
          </cell>
          <cell r="B1421" t="str">
            <v>150×150×L1000</v>
          </cell>
          <cell r="C1421">
            <v>1</v>
          </cell>
          <cell r="D1421" t="str">
            <v>M</v>
          </cell>
          <cell r="M1421" t="str">
            <v>SX0012</v>
          </cell>
        </row>
        <row r="1422">
          <cell r="A1422" t="str">
            <v>특별인부</v>
          </cell>
          <cell r="C1422">
            <v>5.2999999999999999E-2</v>
          </cell>
          <cell r="D1422" t="str">
            <v>인</v>
          </cell>
          <cell r="E1422">
            <v>55970</v>
          </cell>
          <cell r="F1422">
            <v>2966</v>
          </cell>
          <cell r="G1422">
            <v>0</v>
          </cell>
          <cell r="H1422">
            <v>0</v>
          </cell>
          <cell r="I1422">
            <v>55970</v>
          </cell>
          <cell r="J1422">
            <v>2966</v>
          </cell>
          <cell r="K1422">
            <v>0</v>
          </cell>
          <cell r="L1422">
            <v>0</v>
          </cell>
        </row>
        <row r="1423">
          <cell r="A1423" t="str">
            <v>보통인부</v>
          </cell>
          <cell r="C1423">
            <v>7.0999999999999994E-2</v>
          </cell>
          <cell r="D1423" t="str">
            <v>인</v>
          </cell>
          <cell r="E1423">
            <v>40922</v>
          </cell>
          <cell r="F1423">
            <v>2905</v>
          </cell>
          <cell r="G1423">
            <v>0</v>
          </cell>
          <cell r="H1423">
            <v>0</v>
          </cell>
          <cell r="I1423">
            <v>40922</v>
          </cell>
          <cell r="J1423">
            <v>2905</v>
          </cell>
          <cell r="K1423">
            <v>0</v>
          </cell>
          <cell r="L1423">
            <v>0</v>
          </cell>
        </row>
        <row r="1424">
          <cell r="A1424" t="str">
            <v>계</v>
          </cell>
          <cell r="F1424">
            <v>5871</v>
          </cell>
          <cell r="H1424">
            <v>0</v>
          </cell>
          <cell r="J1424">
            <v>5871</v>
          </cell>
          <cell r="L1424">
            <v>0</v>
          </cell>
        </row>
        <row r="1426">
          <cell r="A1426" t="str">
            <v>No.82호표 레미콘타설(소형구조물)</v>
          </cell>
          <cell r="C1426">
            <v>1</v>
          </cell>
          <cell r="D1426" t="str">
            <v>㎥</v>
          </cell>
          <cell r="M1426" t="str">
            <v>SX0013</v>
          </cell>
        </row>
        <row r="1427">
          <cell r="A1427" t="str">
            <v>보통인부</v>
          </cell>
          <cell r="C1427">
            <v>0.42</v>
          </cell>
          <cell r="D1427" t="str">
            <v>인</v>
          </cell>
          <cell r="E1427">
            <v>40922</v>
          </cell>
          <cell r="F1427">
            <v>17187</v>
          </cell>
          <cell r="G1427">
            <v>0</v>
          </cell>
          <cell r="H1427">
            <v>0</v>
          </cell>
          <cell r="I1427">
            <v>40922</v>
          </cell>
          <cell r="J1427">
            <v>17187</v>
          </cell>
          <cell r="K1427">
            <v>0</v>
          </cell>
          <cell r="L1427">
            <v>0</v>
          </cell>
        </row>
        <row r="1428">
          <cell r="A1428" t="str">
            <v>콘크리트공</v>
          </cell>
          <cell r="C1428">
            <v>0.24</v>
          </cell>
          <cell r="D1428" t="str">
            <v>인</v>
          </cell>
          <cell r="E1428">
            <v>68884</v>
          </cell>
          <cell r="F1428">
            <v>16532</v>
          </cell>
          <cell r="G1428">
            <v>0</v>
          </cell>
          <cell r="H1428">
            <v>0</v>
          </cell>
          <cell r="I1428">
            <v>68884</v>
          </cell>
          <cell r="J1428">
            <v>16532</v>
          </cell>
          <cell r="K1428">
            <v>0</v>
          </cell>
          <cell r="L1428">
            <v>0</v>
          </cell>
        </row>
        <row r="1429">
          <cell r="A1429" t="str">
            <v>계</v>
          </cell>
          <cell r="F1429">
            <v>33719</v>
          </cell>
          <cell r="H1429">
            <v>0</v>
          </cell>
          <cell r="J1429">
            <v>33719</v>
          </cell>
          <cell r="L1429">
            <v>0</v>
          </cell>
        </row>
        <row r="1431">
          <cell r="A1431" t="str">
            <v>No.83호표 점토벽돌치장쌓기</v>
          </cell>
          <cell r="B1431" t="str">
            <v>0.5B</v>
          </cell>
          <cell r="C1431">
            <v>1</v>
          </cell>
          <cell r="D1431" t="str">
            <v>㎡</v>
          </cell>
          <cell r="M1431" t="str">
            <v>SX0014</v>
          </cell>
        </row>
        <row r="1432">
          <cell r="A1432" t="str">
            <v>치장벽돌공</v>
          </cell>
          <cell r="C1432">
            <v>0.22</v>
          </cell>
          <cell r="D1432" t="str">
            <v>인</v>
          </cell>
          <cell r="E1432">
            <v>62612</v>
          </cell>
          <cell r="F1432">
            <v>13774</v>
          </cell>
          <cell r="G1432">
            <v>0</v>
          </cell>
          <cell r="H1432">
            <v>0</v>
          </cell>
          <cell r="I1432">
            <v>62612</v>
          </cell>
          <cell r="J1432">
            <v>13774</v>
          </cell>
          <cell r="K1432">
            <v>0</v>
          </cell>
          <cell r="L1432">
            <v>0</v>
          </cell>
        </row>
        <row r="1433">
          <cell r="A1433" t="str">
            <v>보통인부</v>
          </cell>
          <cell r="C1433">
            <v>0.11</v>
          </cell>
          <cell r="D1433" t="str">
            <v>인</v>
          </cell>
          <cell r="E1433">
            <v>40922</v>
          </cell>
          <cell r="F1433">
            <v>4501</v>
          </cell>
          <cell r="G1433">
            <v>0</v>
          </cell>
          <cell r="H1433">
            <v>0</v>
          </cell>
          <cell r="I1433">
            <v>40922</v>
          </cell>
          <cell r="J1433">
            <v>4501</v>
          </cell>
          <cell r="K1433">
            <v>0</v>
          </cell>
          <cell r="L1433">
            <v>0</v>
          </cell>
        </row>
        <row r="1434">
          <cell r="A1434" t="str">
            <v>줄 눈 공</v>
          </cell>
          <cell r="C1434">
            <v>6.8000000000000005E-2</v>
          </cell>
          <cell r="D1434" t="str">
            <v>인</v>
          </cell>
          <cell r="E1434">
            <v>60197</v>
          </cell>
          <cell r="F1434">
            <v>4093</v>
          </cell>
          <cell r="G1434">
            <v>0</v>
          </cell>
          <cell r="H1434">
            <v>0</v>
          </cell>
          <cell r="I1434">
            <v>60197</v>
          </cell>
          <cell r="J1434">
            <v>4093</v>
          </cell>
          <cell r="K1434">
            <v>0</v>
          </cell>
          <cell r="L1434">
            <v>0</v>
          </cell>
        </row>
        <row r="1435">
          <cell r="A1435" t="str">
            <v>계</v>
          </cell>
          <cell r="F1435">
            <v>22368</v>
          </cell>
          <cell r="H1435">
            <v>0</v>
          </cell>
          <cell r="J1435">
            <v>22368</v>
          </cell>
          <cell r="L1435">
            <v>0</v>
          </cell>
        </row>
        <row r="1437">
          <cell r="A1437" t="str">
            <v>No.84호표 철근가공및조립</v>
          </cell>
          <cell r="B1437" t="str">
            <v>간단</v>
          </cell>
          <cell r="C1437">
            <v>1</v>
          </cell>
          <cell r="D1437" t="str">
            <v>TON</v>
          </cell>
          <cell r="M1437" t="str">
            <v>SX0015</v>
          </cell>
        </row>
        <row r="1438">
          <cell r="A1438" t="str">
            <v>보통철선</v>
          </cell>
          <cell r="B1438" t="str">
            <v>#20 0.9M/M 200.4M/KG</v>
          </cell>
          <cell r="C1438">
            <v>5.0999999999999996</v>
          </cell>
          <cell r="D1438" t="str">
            <v>㎏</v>
          </cell>
          <cell r="E1438">
            <v>531</v>
          </cell>
          <cell r="F1438">
            <v>2708</v>
          </cell>
          <cell r="G1438">
            <v>531</v>
          </cell>
          <cell r="H1438">
            <v>2708</v>
          </cell>
          <cell r="I1438">
            <v>0</v>
          </cell>
          <cell r="J1438">
            <v>0</v>
          </cell>
          <cell r="K1438">
            <v>0</v>
          </cell>
          <cell r="L1438">
            <v>0</v>
          </cell>
        </row>
        <row r="1439">
          <cell r="A1439" t="str">
            <v>철 근 공</v>
          </cell>
          <cell r="C1439">
            <v>2.61</v>
          </cell>
          <cell r="D1439" t="str">
            <v>인</v>
          </cell>
          <cell r="E1439">
            <v>73192</v>
          </cell>
          <cell r="F1439">
            <v>191031</v>
          </cell>
          <cell r="G1439">
            <v>0</v>
          </cell>
          <cell r="H1439">
            <v>0</v>
          </cell>
          <cell r="I1439">
            <v>73192</v>
          </cell>
          <cell r="J1439">
            <v>191031</v>
          </cell>
          <cell r="K1439">
            <v>0</v>
          </cell>
          <cell r="L1439">
            <v>0</v>
          </cell>
        </row>
        <row r="1440">
          <cell r="A1440" t="str">
            <v>보통인부</v>
          </cell>
          <cell r="C1440">
            <v>1.44</v>
          </cell>
          <cell r="D1440" t="str">
            <v>인</v>
          </cell>
          <cell r="E1440">
            <v>40922</v>
          </cell>
          <cell r="F1440">
            <v>58927</v>
          </cell>
          <cell r="G1440">
            <v>0</v>
          </cell>
          <cell r="H1440">
            <v>0</v>
          </cell>
          <cell r="I1440">
            <v>40922</v>
          </cell>
          <cell r="J1440">
            <v>58927</v>
          </cell>
          <cell r="K1440">
            <v>0</v>
          </cell>
          <cell r="L1440">
            <v>0</v>
          </cell>
        </row>
        <row r="1441">
          <cell r="A1441" t="str">
            <v>기구손료</v>
          </cell>
          <cell r="B1441" t="str">
            <v>노무비의2%</v>
          </cell>
          <cell r="C1441">
            <v>1</v>
          </cell>
          <cell r="D1441" t="str">
            <v>식</v>
          </cell>
          <cell r="E1441">
            <v>0</v>
          </cell>
          <cell r="F1441">
            <v>4999</v>
          </cell>
          <cell r="G1441">
            <v>0</v>
          </cell>
          <cell r="H1441">
            <v>0</v>
          </cell>
          <cell r="I1441">
            <v>0</v>
          </cell>
          <cell r="J1441">
            <v>4999</v>
          </cell>
          <cell r="K1441">
            <v>0</v>
          </cell>
          <cell r="L1441">
            <v>0</v>
          </cell>
        </row>
        <row r="1442">
          <cell r="A1442" t="str">
            <v>계</v>
          </cell>
          <cell r="F1442">
            <v>257665</v>
          </cell>
          <cell r="H1442">
            <v>2708</v>
          </cell>
          <cell r="J1442">
            <v>254957</v>
          </cell>
          <cell r="L1442">
            <v>0</v>
          </cell>
        </row>
        <row r="1444">
          <cell r="A1444" t="str">
            <v>No.85호표 시멘트액체방수(2차)</v>
          </cell>
          <cell r="C1444">
            <v>1</v>
          </cell>
          <cell r="D1444" t="str">
            <v>㎡</v>
          </cell>
          <cell r="M1444" t="str">
            <v>SX0016</v>
          </cell>
        </row>
        <row r="1445">
          <cell r="A1445" t="str">
            <v>시멘트</v>
          </cell>
          <cell r="B1445" t="str">
            <v>관급</v>
          </cell>
          <cell r="C1445">
            <v>13.44</v>
          </cell>
          <cell r="D1445" t="str">
            <v>KG</v>
          </cell>
          <cell r="E1445">
            <v>0</v>
          </cell>
          <cell r="F1445">
            <v>0</v>
          </cell>
          <cell r="G1445">
            <v>0</v>
          </cell>
          <cell r="H1445">
            <v>0</v>
          </cell>
          <cell r="I1445">
            <v>0</v>
          </cell>
          <cell r="J1445">
            <v>0</v>
          </cell>
          <cell r="K1445">
            <v>0</v>
          </cell>
          <cell r="L1445">
            <v>0</v>
          </cell>
        </row>
        <row r="1446">
          <cell r="A1446" t="str">
            <v>모래(인천)</v>
          </cell>
          <cell r="B1446" t="str">
            <v>세척사(시내도착도)</v>
          </cell>
          <cell r="C1446">
            <v>0.02</v>
          </cell>
          <cell r="D1446" t="str">
            <v>M3</v>
          </cell>
          <cell r="E1446">
            <v>12000</v>
          </cell>
          <cell r="F1446">
            <v>240</v>
          </cell>
          <cell r="G1446">
            <v>12000</v>
          </cell>
          <cell r="H1446">
            <v>240</v>
          </cell>
          <cell r="I1446">
            <v>0</v>
          </cell>
          <cell r="J1446">
            <v>0</v>
          </cell>
          <cell r="K1446">
            <v>0</v>
          </cell>
          <cell r="L1446">
            <v>0</v>
          </cell>
        </row>
        <row r="1447">
          <cell r="A1447" t="str">
            <v>SUPERMIX</v>
          </cell>
          <cell r="B1447" t="str">
            <v>모르터방수제  20kg/통</v>
          </cell>
          <cell r="C1447">
            <v>0.3</v>
          </cell>
          <cell r="D1447" t="str">
            <v>㎏</v>
          </cell>
          <cell r="E1447">
            <v>4500</v>
          </cell>
          <cell r="F1447">
            <v>1350</v>
          </cell>
          <cell r="G1447">
            <v>4500</v>
          </cell>
          <cell r="H1447">
            <v>1350</v>
          </cell>
          <cell r="I1447">
            <v>0</v>
          </cell>
          <cell r="J1447">
            <v>0</v>
          </cell>
          <cell r="K1447">
            <v>0</v>
          </cell>
          <cell r="L1447">
            <v>0</v>
          </cell>
        </row>
        <row r="1448">
          <cell r="A1448" t="str">
            <v>스톱모르터N</v>
          </cell>
          <cell r="B1448" t="str">
            <v>시멘트방수용모르터(완결제) 30kg/포</v>
          </cell>
          <cell r="C1448">
            <v>1</v>
          </cell>
          <cell r="D1448" t="str">
            <v>㎏</v>
          </cell>
          <cell r="E1448">
            <v>400</v>
          </cell>
          <cell r="F1448">
            <v>400</v>
          </cell>
          <cell r="G1448">
            <v>400</v>
          </cell>
          <cell r="H1448">
            <v>400</v>
          </cell>
          <cell r="I1448">
            <v>0</v>
          </cell>
          <cell r="J1448">
            <v>0</v>
          </cell>
          <cell r="K1448">
            <v>0</v>
          </cell>
          <cell r="L1448">
            <v>0</v>
          </cell>
        </row>
        <row r="1449">
          <cell r="A1449" t="str">
            <v>방 수 공</v>
          </cell>
          <cell r="C1449">
            <v>0.1</v>
          </cell>
          <cell r="D1449" t="str">
            <v>인</v>
          </cell>
          <cell r="E1449">
            <v>56597</v>
          </cell>
          <cell r="F1449">
            <v>5659</v>
          </cell>
          <cell r="G1449">
            <v>0</v>
          </cell>
          <cell r="H1449">
            <v>0</v>
          </cell>
          <cell r="I1449">
            <v>56597</v>
          </cell>
          <cell r="J1449">
            <v>5659</v>
          </cell>
          <cell r="K1449">
            <v>0</v>
          </cell>
          <cell r="L1449">
            <v>0</v>
          </cell>
        </row>
        <row r="1450">
          <cell r="A1450" t="str">
            <v>보통인부</v>
          </cell>
          <cell r="C1450">
            <v>0.08</v>
          </cell>
          <cell r="D1450" t="str">
            <v>인</v>
          </cell>
          <cell r="E1450">
            <v>40922</v>
          </cell>
          <cell r="F1450">
            <v>3273</v>
          </cell>
          <cell r="G1450">
            <v>0</v>
          </cell>
          <cell r="H1450">
            <v>0</v>
          </cell>
          <cell r="I1450">
            <v>40922</v>
          </cell>
          <cell r="J1450">
            <v>3273</v>
          </cell>
          <cell r="K1450">
            <v>0</v>
          </cell>
          <cell r="L1450">
            <v>0</v>
          </cell>
        </row>
        <row r="1451">
          <cell r="A1451" t="str">
            <v>계</v>
          </cell>
          <cell r="F1451">
            <v>10922</v>
          </cell>
          <cell r="H1451">
            <v>1990</v>
          </cell>
          <cell r="J1451">
            <v>8932</v>
          </cell>
          <cell r="L1451">
            <v>0</v>
          </cell>
        </row>
        <row r="1453">
          <cell r="A1453" t="str">
            <v>No.86호표 붙임몰탈</v>
          </cell>
          <cell r="B1453" t="str">
            <v>인력,1:3</v>
          </cell>
          <cell r="C1453">
            <v>1</v>
          </cell>
          <cell r="D1453" t="str">
            <v>㎥</v>
          </cell>
          <cell r="M1453" t="str">
            <v>SX0017</v>
          </cell>
        </row>
        <row r="1454">
          <cell r="A1454" t="str">
            <v>시멘트</v>
          </cell>
          <cell r="B1454" t="str">
            <v>관급</v>
          </cell>
          <cell r="C1454">
            <v>510</v>
          </cell>
          <cell r="D1454" t="str">
            <v>KG</v>
          </cell>
          <cell r="E1454">
            <v>0</v>
          </cell>
          <cell r="F1454">
            <v>0</v>
          </cell>
          <cell r="G1454">
            <v>0</v>
          </cell>
          <cell r="H1454">
            <v>0</v>
          </cell>
          <cell r="I1454">
            <v>0</v>
          </cell>
          <cell r="J1454">
            <v>0</v>
          </cell>
          <cell r="K1454">
            <v>0</v>
          </cell>
          <cell r="L1454">
            <v>0</v>
          </cell>
        </row>
        <row r="1455">
          <cell r="A1455" t="str">
            <v>강모래(서울,경기)</v>
          </cell>
          <cell r="B1455" t="str">
            <v>채취장상차도</v>
          </cell>
          <cell r="C1455">
            <v>1.1000000000000001</v>
          </cell>
          <cell r="D1455" t="str">
            <v>M3</v>
          </cell>
          <cell r="E1455">
            <v>11000</v>
          </cell>
          <cell r="F1455">
            <v>12100</v>
          </cell>
          <cell r="G1455">
            <v>11000</v>
          </cell>
          <cell r="H1455">
            <v>12100</v>
          </cell>
          <cell r="I1455">
            <v>0</v>
          </cell>
          <cell r="J1455">
            <v>0</v>
          </cell>
          <cell r="K1455">
            <v>0</v>
          </cell>
          <cell r="L1455">
            <v>0</v>
          </cell>
        </row>
        <row r="1456">
          <cell r="A1456" t="str">
            <v>보통인부</v>
          </cell>
          <cell r="C1456">
            <v>1</v>
          </cell>
          <cell r="D1456" t="str">
            <v>인</v>
          </cell>
          <cell r="E1456">
            <v>40922</v>
          </cell>
          <cell r="F1456">
            <v>40922</v>
          </cell>
          <cell r="G1456">
            <v>0</v>
          </cell>
          <cell r="H1456">
            <v>0</v>
          </cell>
          <cell r="I1456">
            <v>40922</v>
          </cell>
          <cell r="J1456">
            <v>40922</v>
          </cell>
          <cell r="K1456">
            <v>0</v>
          </cell>
          <cell r="L1456">
            <v>0</v>
          </cell>
        </row>
        <row r="1457">
          <cell r="A1457" t="str">
            <v>시멘트운반</v>
          </cell>
          <cell r="C1457">
            <v>12.75</v>
          </cell>
          <cell r="D1457" t="str">
            <v>포</v>
          </cell>
          <cell r="E1457">
            <v>356</v>
          </cell>
          <cell r="F1457">
            <v>4539</v>
          </cell>
          <cell r="G1457">
            <v>0</v>
          </cell>
          <cell r="H1457">
            <v>0</v>
          </cell>
          <cell r="I1457">
            <v>0</v>
          </cell>
          <cell r="J1457">
            <v>0</v>
          </cell>
          <cell r="K1457">
            <v>356</v>
          </cell>
          <cell r="L1457">
            <v>4539</v>
          </cell>
          <cell r="M1457" t="str">
            <v>N.116</v>
          </cell>
        </row>
        <row r="1458">
          <cell r="A1458" t="str">
            <v>계</v>
          </cell>
          <cell r="F1458">
            <v>57561</v>
          </cell>
          <cell r="H1458">
            <v>12100</v>
          </cell>
          <cell r="J1458">
            <v>40922</v>
          </cell>
          <cell r="L1458">
            <v>4539</v>
          </cell>
        </row>
        <row r="1460">
          <cell r="A1460" t="str">
            <v>No.87호표 방수모르터</v>
          </cell>
          <cell r="B1460" t="str">
            <v>1:3</v>
          </cell>
          <cell r="C1460">
            <v>1</v>
          </cell>
          <cell r="D1460" t="str">
            <v>㎥</v>
          </cell>
          <cell r="M1460" t="str">
            <v>SX0018</v>
          </cell>
        </row>
        <row r="1461">
          <cell r="A1461" t="str">
            <v>시멘트</v>
          </cell>
          <cell r="B1461" t="str">
            <v>관급</v>
          </cell>
          <cell r="C1461">
            <v>510</v>
          </cell>
          <cell r="D1461" t="str">
            <v>KG</v>
          </cell>
          <cell r="E1461">
            <v>0</v>
          </cell>
          <cell r="F1461">
            <v>0</v>
          </cell>
          <cell r="G1461">
            <v>0</v>
          </cell>
          <cell r="H1461">
            <v>0</v>
          </cell>
          <cell r="I1461">
            <v>0</v>
          </cell>
          <cell r="J1461">
            <v>0</v>
          </cell>
          <cell r="K1461">
            <v>0</v>
          </cell>
          <cell r="L1461">
            <v>0</v>
          </cell>
        </row>
        <row r="1462">
          <cell r="A1462" t="str">
            <v>강모래(광주)</v>
          </cell>
          <cell r="B1462" t="str">
            <v>시내도착도</v>
          </cell>
          <cell r="C1462">
            <v>1.1000000000000001</v>
          </cell>
          <cell r="D1462" t="str">
            <v>M3</v>
          </cell>
          <cell r="E1462">
            <v>11000</v>
          </cell>
          <cell r="F1462">
            <v>12100</v>
          </cell>
          <cell r="G1462">
            <v>11000</v>
          </cell>
          <cell r="H1462">
            <v>12100</v>
          </cell>
          <cell r="I1462">
            <v>0</v>
          </cell>
          <cell r="J1462">
            <v>0</v>
          </cell>
          <cell r="K1462">
            <v>0</v>
          </cell>
          <cell r="L1462">
            <v>0</v>
          </cell>
        </row>
        <row r="1463">
          <cell r="A1463" t="str">
            <v>보통인부</v>
          </cell>
          <cell r="C1463">
            <v>1.2</v>
          </cell>
          <cell r="D1463" t="str">
            <v>인</v>
          </cell>
          <cell r="E1463">
            <v>40922</v>
          </cell>
          <cell r="F1463">
            <v>49106</v>
          </cell>
          <cell r="G1463">
            <v>0</v>
          </cell>
          <cell r="H1463">
            <v>0</v>
          </cell>
          <cell r="I1463">
            <v>40922</v>
          </cell>
          <cell r="J1463">
            <v>49106</v>
          </cell>
          <cell r="K1463">
            <v>0</v>
          </cell>
          <cell r="L1463">
            <v>0</v>
          </cell>
        </row>
        <row r="1464">
          <cell r="A1464" t="str">
            <v>SUPERMIX</v>
          </cell>
          <cell r="B1464" t="str">
            <v>모르터방수제  20kg/통</v>
          </cell>
          <cell r="C1464">
            <v>13.6</v>
          </cell>
          <cell r="D1464" t="str">
            <v>㎏</v>
          </cell>
          <cell r="E1464">
            <v>4500</v>
          </cell>
          <cell r="F1464">
            <v>61200</v>
          </cell>
          <cell r="G1464">
            <v>4500</v>
          </cell>
          <cell r="H1464">
            <v>61200</v>
          </cell>
          <cell r="I1464">
            <v>0</v>
          </cell>
          <cell r="J1464">
            <v>0</v>
          </cell>
          <cell r="K1464">
            <v>0</v>
          </cell>
          <cell r="L1464">
            <v>0</v>
          </cell>
        </row>
        <row r="1465">
          <cell r="A1465" t="str">
            <v>계</v>
          </cell>
          <cell r="F1465">
            <v>122406</v>
          </cell>
          <cell r="H1465">
            <v>73300</v>
          </cell>
          <cell r="J1465">
            <v>49106</v>
          </cell>
          <cell r="L1465">
            <v>0</v>
          </cell>
        </row>
        <row r="1467">
          <cell r="A1467" t="str">
            <v>No.88호표 보호몰탈(하부)</v>
          </cell>
          <cell r="B1467" t="str">
            <v>T=30M/M</v>
          </cell>
          <cell r="C1467">
            <v>1</v>
          </cell>
          <cell r="D1467" t="str">
            <v>M2</v>
          </cell>
          <cell r="M1467" t="str">
            <v>SX0019</v>
          </cell>
        </row>
        <row r="1468">
          <cell r="A1468" t="str">
            <v>모르터</v>
          </cell>
          <cell r="B1468" t="str">
            <v>1 : 3</v>
          </cell>
          <cell r="C1468">
            <v>0.03</v>
          </cell>
          <cell r="D1468" t="str">
            <v>㎥</v>
          </cell>
          <cell r="E1468">
            <v>53022</v>
          </cell>
          <cell r="F1468">
            <v>1590</v>
          </cell>
          <cell r="G1468">
            <v>12100</v>
          </cell>
          <cell r="H1468">
            <v>363</v>
          </cell>
          <cell r="I1468">
            <v>40922</v>
          </cell>
          <cell r="J1468">
            <v>1227</v>
          </cell>
          <cell r="K1468">
            <v>0</v>
          </cell>
          <cell r="L1468">
            <v>0</v>
          </cell>
          <cell r="M1468" t="str">
            <v>N.117</v>
          </cell>
        </row>
        <row r="1469">
          <cell r="A1469" t="str">
            <v>미 장 공</v>
          </cell>
          <cell r="C1469">
            <v>0.05</v>
          </cell>
          <cell r="D1469" t="str">
            <v>인</v>
          </cell>
          <cell r="E1469">
            <v>67451</v>
          </cell>
          <cell r="F1469">
            <v>3372</v>
          </cell>
          <cell r="G1469">
            <v>0</v>
          </cell>
          <cell r="H1469">
            <v>0</v>
          </cell>
          <cell r="I1469">
            <v>67451</v>
          </cell>
          <cell r="J1469">
            <v>3372</v>
          </cell>
          <cell r="K1469">
            <v>0</v>
          </cell>
          <cell r="L1469">
            <v>0</v>
          </cell>
        </row>
        <row r="1470">
          <cell r="A1470" t="str">
            <v>보통인부</v>
          </cell>
          <cell r="C1470">
            <v>0.05</v>
          </cell>
          <cell r="D1470" t="str">
            <v>인</v>
          </cell>
          <cell r="E1470">
            <v>40922</v>
          </cell>
          <cell r="F1470">
            <v>2046</v>
          </cell>
          <cell r="G1470">
            <v>0</v>
          </cell>
          <cell r="H1470">
            <v>0</v>
          </cell>
          <cell r="I1470">
            <v>40922</v>
          </cell>
          <cell r="J1470">
            <v>2046</v>
          </cell>
          <cell r="K1470">
            <v>0</v>
          </cell>
          <cell r="L1470">
            <v>0</v>
          </cell>
        </row>
        <row r="1471">
          <cell r="A1471" t="str">
            <v>계</v>
          </cell>
          <cell r="F1471">
            <v>7008</v>
          </cell>
          <cell r="H1471">
            <v>363</v>
          </cell>
          <cell r="J1471">
            <v>6645</v>
          </cell>
          <cell r="L1471">
            <v>0</v>
          </cell>
        </row>
        <row r="1473">
          <cell r="A1473" t="str">
            <v>No.89호표 보호몰탈(벽체)</v>
          </cell>
          <cell r="B1473" t="str">
            <v>T=24M/M</v>
          </cell>
          <cell r="C1473">
            <v>1</v>
          </cell>
          <cell r="D1473" t="str">
            <v>M2</v>
          </cell>
          <cell r="M1473" t="str">
            <v>SX020</v>
          </cell>
        </row>
        <row r="1474">
          <cell r="A1474" t="str">
            <v>모르터</v>
          </cell>
          <cell r="B1474" t="str">
            <v>1 : 3</v>
          </cell>
          <cell r="C1474">
            <v>5.7499999999999999E-3</v>
          </cell>
          <cell r="D1474" t="str">
            <v>㎥</v>
          </cell>
          <cell r="E1474">
            <v>53022</v>
          </cell>
          <cell r="F1474">
            <v>304</v>
          </cell>
          <cell r="G1474">
            <v>12100</v>
          </cell>
          <cell r="H1474">
            <v>69</v>
          </cell>
          <cell r="I1474">
            <v>40922</v>
          </cell>
          <cell r="J1474">
            <v>235</v>
          </cell>
          <cell r="K1474">
            <v>0</v>
          </cell>
          <cell r="L1474">
            <v>0</v>
          </cell>
          <cell r="M1474" t="str">
            <v>N.117</v>
          </cell>
        </row>
        <row r="1475">
          <cell r="A1475" t="str">
            <v>보통인부</v>
          </cell>
          <cell r="C1475">
            <v>0.05</v>
          </cell>
          <cell r="D1475" t="str">
            <v>인</v>
          </cell>
          <cell r="E1475">
            <v>40922</v>
          </cell>
          <cell r="F1475">
            <v>2046</v>
          </cell>
          <cell r="G1475">
            <v>0</v>
          </cell>
          <cell r="H1475">
            <v>0</v>
          </cell>
          <cell r="I1475">
            <v>40922</v>
          </cell>
          <cell r="J1475">
            <v>2046</v>
          </cell>
          <cell r="K1475">
            <v>0</v>
          </cell>
          <cell r="L1475">
            <v>0</v>
          </cell>
        </row>
        <row r="1476">
          <cell r="A1476" t="str">
            <v>계</v>
          </cell>
          <cell r="F1476">
            <v>2350</v>
          </cell>
          <cell r="H1476">
            <v>69</v>
          </cell>
          <cell r="J1476">
            <v>2281</v>
          </cell>
          <cell r="L1476">
            <v>0</v>
          </cell>
        </row>
        <row r="1478">
          <cell r="A1478" t="str">
            <v>No.90호표 화강석판석붙임</v>
          </cell>
          <cell r="B1478" t="str">
            <v>벽,건식</v>
          </cell>
          <cell r="C1478">
            <v>1</v>
          </cell>
          <cell r="D1478" t="str">
            <v>㎡</v>
          </cell>
          <cell r="M1478" t="str">
            <v>SX021</v>
          </cell>
        </row>
        <row r="1479">
          <cell r="A1479" t="str">
            <v>석    공</v>
          </cell>
          <cell r="C1479">
            <v>0.43</v>
          </cell>
          <cell r="D1479" t="str">
            <v>인</v>
          </cell>
          <cell r="E1479">
            <v>78296</v>
          </cell>
          <cell r="F1479">
            <v>33667</v>
          </cell>
          <cell r="G1479">
            <v>0</v>
          </cell>
          <cell r="H1479">
            <v>0</v>
          </cell>
          <cell r="I1479">
            <v>78296</v>
          </cell>
          <cell r="J1479">
            <v>33667</v>
          </cell>
          <cell r="K1479">
            <v>0</v>
          </cell>
          <cell r="L1479">
            <v>0</v>
          </cell>
        </row>
        <row r="1480">
          <cell r="A1480" t="str">
            <v>보통인부</v>
          </cell>
          <cell r="C1480">
            <v>0.35</v>
          </cell>
          <cell r="D1480" t="str">
            <v>인</v>
          </cell>
          <cell r="E1480">
            <v>40922</v>
          </cell>
          <cell r="F1480">
            <v>14322</v>
          </cell>
          <cell r="G1480">
            <v>0</v>
          </cell>
          <cell r="H1480">
            <v>0</v>
          </cell>
          <cell r="I1480">
            <v>40922</v>
          </cell>
          <cell r="J1480">
            <v>14322</v>
          </cell>
          <cell r="K1480">
            <v>0</v>
          </cell>
          <cell r="L1480">
            <v>0</v>
          </cell>
        </row>
        <row r="1481">
          <cell r="A1481" t="str">
            <v>계</v>
          </cell>
          <cell r="F1481">
            <v>47989</v>
          </cell>
          <cell r="H1481">
            <v>0</v>
          </cell>
          <cell r="J1481">
            <v>47989</v>
          </cell>
          <cell r="L1481">
            <v>0</v>
          </cell>
        </row>
        <row r="1483">
          <cell r="A1483" t="str">
            <v>No.91호표 화강석판석붙임</v>
          </cell>
          <cell r="B1483" t="str">
            <v>벽,습식</v>
          </cell>
          <cell r="C1483">
            <v>1</v>
          </cell>
          <cell r="D1483" t="str">
            <v>M2</v>
          </cell>
          <cell r="M1483" t="str">
            <v>SX022</v>
          </cell>
        </row>
        <row r="1484">
          <cell r="A1484" t="str">
            <v>황동선</v>
          </cell>
          <cell r="B1484" t="str">
            <v>3종</v>
          </cell>
          <cell r="C1484">
            <v>2.25</v>
          </cell>
          <cell r="D1484" t="str">
            <v>KG</v>
          </cell>
          <cell r="E1484">
            <v>3740</v>
          </cell>
          <cell r="F1484">
            <v>8415</v>
          </cell>
          <cell r="G1484">
            <v>3740</v>
          </cell>
          <cell r="H1484">
            <v>8415</v>
          </cell>
          <cell r="I1484">
            <v>0</v>
          </cell>
          <cell r="J1484">
            <v>0</v>
          </cell>
          <cell r="K1484">
            <v>0</v>
          </cell>
          <cell r="L1484">
            <v>0</v>
          </cell>
        </row>
        <row r="1485">
          <cell r="A1485" t="str">
            <v>석    공</v>
          </cell>
          <cell r="C1485">
            <v>0.56999999999999995</v>
          </cell>
          <cell r="D1485" t="str">
            <v>인</v>
          </cell>
          <cell r="E1485">
            <v>78296</v>
          </cell>
          <cell r="F1485">
            <v>44628</v>
          </cell>
          <cell r="G1485">
            <v>0</v>
          </cell>
          <cell r="H1485">
            <v>0</v>
          </cell>
          <cell r="I1485">
            <v>78296</v>
          </cell>
          <cell r="J1485">
            <v>44628</v>
          </cell>
          <cell r="K1485">
            <v>0</v>
          </cell>
          <cell r="L1485">
            <v>0</v>
          </cell>
        </row>
        <row r="1486">
          <cell r="A1486" t="str">
            <v>보통인부</v>
          </cell>
          <cell r="C1486">
            <v>0.46</v>
          </cell>
          <cell r="D1486" t="str">
            <v>인</v>
          </cell>
          <cell r="E1486">
            <v>40922</v>
          </cell>
          <cell r="F1486">
            <v>18824</v>
          </cell>
          <cell r="G1486">
            <v>0</v>
          </cell>
          <cell r="H1486">
            <v>0</v>
          </cell>
          <cell r="I1486">
            <v>40922</v>
          </cell>
          <cell r="J1486">
            <v>18824</v>
          </cell>
          <cell r="K1486">
            <v>0</v>
          </cell>
          <cell r="L1486">
            <v>0</v>
          </cell>
        </row>
        <row r="1487">
          <cell r="A1487" t="str">
            <v>계</v>
          </cell>
          <cell r="F1487">
            <v>71867</v>
          </cell>
          <cell r="H1487">
            <v>8415</v>
          </cell>
          <cell r="J1487">
            <v>63452</v>
          </cell>
          <cell r="L1487">
            <v>0</v>
          </cell>
        </row>
        <row r="1490">
          <cell r="A1490" t="str">
            <v>No.92호표 마름돌설치</v>
          </cell>
          <cell r="C1490">
            <v>1</v>
          </cell>
          <cell r="D1490" t="str">
            <v>M3</v>
          </cell>
          <cell r="M1490" t="str">
            <v>SX023</v>
          </cell>
        </row>
        <row r="1491">
          <cell r="A1491" t="str">
            <v>석    공</v>
          </cell>
          <cell r="C1491">
            <v>3.9</v>
          </cell>
          <cell r="D1491" t="str">
            <v>인</v>
          </cell>
          <cell r="E1491">
            <v>78296</v>
          </cell>
          <cell r="F1491">
            <v>305354</v>
          </cell>
          <cell r="G1491">
            <v>0</v>
          </cell>
          <cell r="H1491">
            <v>0</v>
          </cell>
          <cell r="I1491">
            <v>78296</v>
          </cell>
          <cell r="J1491">
            <v>305354</v>
          </cell>
          <cell r="K1491">
            <v>0</v>
          </cell>
          <cell r="L1491">
            <v>0</v>
          </cell>
        </row>
        <row r="1492">
          <cell r="A1492" t="str">
            <v>보통인부</v>
          </cell>
          <cell r="C1492">
            <v>6</v>
          </cell>
          <cell r="D1492" t="str">
            <v>인</v>
          </cell>
          <cell r="E1492">
            <v>40922</v>
          </cell>
          <cell r="F1492">
            <v>245532</v>
          </cell>
          <cell r="G1492">
            <v>0</v>
          </cell>
          <cell r="H1492">
            <v>0</v>
          </cell>
          <cell r="I1492">
            <v>40922</v>
          </cell>
          <cell r="J1492">
            <v>245532</v>
          </cell>
          <cell r="K1492">
            <v>0</v>
          </cell>
          <cell r="L1492">
            <v>0</v>
          </cell>
        </row>
        <row r="1493">
          <cell r="A1493" t="str">
            <v>계</v>
          </cell>
          <cell r="F1493">
            <v>550886</v>
          </cell>
          <cell r="H1493">
            <v>0</v>
          </cell>
          <cell r="J1493">
            <v>550886</v>
          </cell>
          <cell r="L1493">
            <v>0</v>
          </cell>
        </row>
        <row r="1495">
          <cell r="A1495" t="str">
            <v>No.93호표 시멘트벽돌쌓기</v>
          </cell>
          <cell r="C1495">
            <v>1</v>
          </cell>
          <cell r="D1495" t="str">
            <v>천매</v>
          </cell>
          <cell r="M1495" t="str">
            <v>SX024</v>
          </cell>
        </row>
        <row r="1496">
          <cell r="A1496" t="str">
            <v>모르터</v>
          </cell>
          <cell r="B1496" t="str">
            <v>1 : 3</v>
          </cell>
          <cell r="C1496">
            <v>0.25</v>
          </cell>
          <cell r="D1496" t="str">
            <v>㎥</v>
          </cell>
          <cell r="E1496">
            <v>53022</v>
          </cell>
          <cell r="F1496">
            <v>13255</v>
          </cell>
          <cell r="G1496">
            <v>12100</v>
          </cell>
          <cell r="H1496">
            <v>3025</v>
          </cell>
          <cell r="I1496">
            <v>40922</v>
          </cell>
          <cell r="J1496">
            <v>10230</v>
          </cell>
          <cell r="K1496">
            <v>0</v>
          </cell>
          <cell r="L1496">
            <v>0</v>
          </cell>
          <cell r="M1496" t="str">
            <v>N.117</v>
          </cell>
        </row>
        <row r="1497">
          <cell r="A1497" t="str">
            <v>조 적 공</v>
          </cell>
          <cell r="C1497">
            <v>2.0699999999999998</v>
          </cell>
          <cell r="D1497" t="str">
            <v>인</v>
          </cell>
          <cell r="E1497">
            <v>66461</v>
          </cell>
          <cell r="F1497">
            <v>137574</v>
          </cell>
          <cell r="G1497">
            <v>0</v>
          </cell>
          <cell r="H1497">
            <v>0</v>
          </cell>
          <cell r="I1497">
            <v>66461</v>
          </cell>
          <cell r="J1497">
            <v>137574</v>
          </cell>
          <cell r="K1497">
            <v>0</v>
          </cell>
          <cell r="L1497">
            <v>0</v>
          </cell>
        </row>
        <row r="1498">
          <cell r="A1498" t="str">
            <v>보통인부</v>
          </cell>
          <cell r="C1498">
            <v>1.1499999999999999</v>
          </cell>
          <cell r="D1498" t="str">
            <v>인</v>
          </cell>
          <cell r="E1498">
            <v>40922</v>
          </cell>
          <cell r="F1498">
            <v>47060</v>
          </cell>
          <cell r="G1498">
            <v>0</v>
          </cell>
          <cell r="H1498">
            <v>0</v>
          </cell>
          <cell r="I1498">
            <v>40922</v>
          </cell>
          <cell r="J1498">
            <v>47060</v>
          </cell>
          <cell r="K1498">
            <v>0</v>
          </cell>
          <cell r="L1498">
            <v>0</v>
          </cell>
        </row>
        <row r="1499">
          <cell r="A1499" t="str">
            <v>계</v>
          </cell>
          <cell r="F1499">
            <v>197889</v>
          </cell>
          <cell r="H1499">
            <v>3025</v>
          </cell>
          <cell r="J1499">
            <v>194864</v>
          </cell>
          <cell r="L1499">
            <v>0</v>
          </cell>
        </row>
        <row r="1501">
          <cell r="A1501" t="str">
            <v>No.94호표 잡철물제작설치(각종)</v>
          </cell>
          <cell r="B1501" t="str">
            <v>복잡</v>
          </cell>
          <cell r="C1501">
            <v>1</v>
          </cell>
          <cell r="D1501" t="str">
            <v>TON</v>
          </cell>
          <cell r="M1501" t="str">
            <v>SX025</v>
          </cell>
        </row>
        <row r="1502">
          <cell r="A1502" t="str">
            <v>잡철물 제작설치(각종)</v>
          </cell>
          <cell r="B1502" t="str">
            <v>간 단x140%</v>
          </cell>
          <cell r="C1502">
            <v>0</v>
          </cell>
          <cell r="E1502">
            <v>0</v>
          </cell>
          <cell r="F1502">
            <v>4720808</v>
          </cell>
          <cell r="G1502">
            <v>0</v>
          </cell>
          <cell r="H1502">
            <v>1831832</v>
          </cell>
          <cell r="I1502">
            <v>0</v>
          </cell>
          <cell r="J1502">
            <v>2802823</v>
          </cell>
          <cell r="K1502">
            <v>0</v>
          </cell>
          <cell r="L1502">
            <v>86153</v>
          </cell>
        </row>
        <row r="1503">
          <cell r="A1503" t="str">
            <v>계</v>
          </cell>
          <cell r="F1503">
            <v>4720808</v>
          </cell>
          <cell r="H1503">
            <v>1831832</v>
          </cell>
          <cell r="J1503">
            <v>2802823</v>
          </cell>
          <cell r="L1503">
            <v>86153</v>
          </cell>
        </row>
        <row r="1513">
          <cell r="A1513" t="str">
            <v>No.95호표 잡철물제작설치(각종)</v>
          </cell>
          <cell r="B1513" t="str">
            <v>간단</v>
          </cell>
          <cell r="C1513">
            <v>1</v>
          </cell>
          <cell r="D1513" t="str">
            <v>TON</v>
          </cell>
          <cell r="M1513" t="str">
            <v>SX026</v>
          </cell>
        </row>
        <row r="1514">
          <cell r="A1514" t="str">
            <v>용접봉(연강용)</v>
          </cell>
          <cell r="B1514" t="str">
            <v>4.0㎜  KSE4303</v>
          </cell>
          <cell r="C1514">
            <v>18.48</v>
          </cell>
          <cell r="D1514" t="str">
            <v>KG</v>
          </cell>
          <cell r="E1514">
            <v>1120</v>
          </cell>
          <cell r="F1514">
            <v>20697</v>
          </cell>
          <cell r="G1514">
            <v>1120</v>
          </cell>
          <cell r="H1514">
            <v>20697</v>
          </cell>
          <cell r="I1514">
            <v>0</v>
          </cell>
          <cell r="J1514">
            <v>0</v>
          </cell>
          <cell r="K1514">
            <v>0</v>
          </cell>
          <cell r="L1514">
            <v>0</v>
          </cell>
        </row>
        <row r="1515">
          <cell r="A1515" t="str">
            <v>산 소</v>
          </cell>
          <cell r="B1515" t="str">
            <v>압축가스 99%</v>
          </cell>
          <cell r="C1515">
            <v>6300</v>
          </cell>
          <cell r="D1515" t="str">
            <v>ℓ</v>
          </cell>
          <cell r="E1515">
            <v>200</v>
          </cell>
          <cell r="F1515">
            <v>1260000</v>
          </cell>
          <cell r="G1515">
            <v>200</v>
          </cell>
          <cell r="H1515">
            <v>1260000</v>
          </cell>
          <cell r="I1515">
            <v>0</v>
          </cell>
          <cell r="J1515">
            <v>0</v>
          </cell>
          <cell r="K1515">
            <v>0</v>
          </cell>
          <cell r="L1515">
            <v>0</v>
          </cell>
        </row>
        <row r="1516">
          <cell r="A1516" t="str">
            <v>아세칠렌</v>
          </cell>
          <cell r="B1516" t="str">
            <v>98% (용접용) 1kg=853ℓ</v>
          </cell>
          <cell r="C1516">
            <v>2.8</v>
          </cell>
          <cell r="D1516" t="str">
            <v>㎏</v>
          </cell>
          <cell r="E1516">
            <v>8000</v>
          </cell>
          <cell r="F1516">
            <v>22400</v>
          </cell>
          <cell r="G1516">
            <v>8000</v>
          </cell>
          <cell r="H1516">
            <v>22400</v>
          </cell>
          <cell r="I1516">
            <v>0</v>
          </cell>
          <cell r="J1516">
            <v>0</v>
          </cell>
          <cell r="K1516">
            <v>0</v>
          </cell>
          <cell r="L1516">
            <v>0</v>
          </cell>
        </row>
        <row r="1517">
          <cell r="A1517" t="str">
            <v>산업용전력(을);하계이외</v>
          </cell>
          <cell r="B1517" t="str">
            <v>고압 A:전압3KV</v>
          </cell>
          <cell r="C1517">
            <v>126</v>
          </cell>
          <cell r="D1517" t="str">
            <v>KWH</v>
          </cell>
          <cell r="E1517">
            <v>42.5</v>
          </cell>
          <cell r="F1517">
            <v>5355</v>
          </cell>
          <cell r="G1517">
            <v>42.5</v>
          </cell>
          <cell r="H1517">
            <v>5355</v>
          </cell>
          <cell r="I1517">
            <v>0</v>
          </cell>
          <cell r="J1517">
            <v>0</v>
          </cell>
          <cell r="K1517">
            <v>0</v>
          </cell>
          <cell r="L1517">
            <v>0</v>
          </cell>
        </row>
        <row r="1518">
          <cell r="A1518" t="str">
            <v>철    공</v>
          </cell>
          <cell r="C1518">
            <v>27.65</v>
          </cell>
          <cell r="D1518" t="str">
            <v>인</v>
          </cell>
          <cell r="E1518">
            <v>63963</v>
          </cell>
          <cell r="F1518">
            <v>1768576</v>
          </cell>
          <cell r="G1518">
            <v>0</v>
          </cell>
          <cell r="H1518">
            <v>0</v>
          </cell>
          <cell r="I1518">
            <v>63963</v>
          </cell>
          <cell r="J1518">
            <v>1768576</v>
          </cell>
          <cell r="K1518">
            <v>0</v>
          </cell>
          <cell r="L1518">
            <v>0</v>
          </cell>
        </row>
        <row r="1519">
          <cell r="A1519" t="str">
            <v>보통인부</v>
          </cell>
          <cell r="C1519">
            <v>0.66</v>
          </cell>
          <cell r="D1519" t="str">
            <v>인</v>
          </cell>
          <cell r="E1519">
            <v>40922</v>
          </cell>
          <cell r="F1519">
            <v>27008</v>
          </cell>
          <cell r="G1519">
            <v>0</v>
          </cell>
          <cell r="H1519">
            <v>0</v>
          </cell>
          <cell r="I1519">
            <v>40922</v>
          </cell>
          <cell r="J1519">
            <v>27008</v>
          </cell>
          <cell r="K1519">
            <v>0</v>
          </cell>
          <cell r="L1519">
            <v>0</v>
          </cell>
        </row>
        <row r="1520">
          <cell r="A1520" t="str">
            <v>용 접 공(일 반)</v>
          </cell>
          <cell r="C1520">
            <v>2.6</v>
          </cell>
          <cell r="D1520" t="str">
            <v>인</v>
          </cell>
          <cell r="E1520">
            <v>63468</v>
          </cell>
          <cell r="F1520">
            <v>165016</v>
          </cell>
          <cell r="G1520">
            <v>0</v>
          </cell>
          <cell r="H1520">
            <v>0</v>
          </cell>
          <cell r="I1520">
            <v>63468</v>
          </cell>
          <cell r="J1520">
            <v>165016</v>
          </cell>
          <cell r="K1520">
            <v>0</v>
          </cell>
          <cell r="L1520">
            <v>0</v>
          </cell>
        </row>
        <row r="1521">
          <cell r="A1521" t="str">
            <v>특별인부</v>
          </cell>
          <cell r="C1521">
            <v>0.74</v>
          </cell>
          <cell r="D1521" t="str">
            <v>인</v>
          </cell>
          <cell r="E1521">
            <v>55970</v>
          </cell>
          <cell r="F1521">
            <v>41417</v>
          </cell>
          <cell r="G1521">
            <v>0</v>
          </cell>
          <cell r="H1521">
            <v>0</v>
          </cell>
          <cell r="I1521">
            <v>55970</v>
          </cell>
          <cell r="J1521">
            <v>41417</v>
          </cell>
          <cell r="K1521">
            <v>0</v>
          </cell>
          <cell r="L1521">
            <v>0</v>
          </cell>
        </row>
        <row r="1522">
          <cell r="A1522" t="str">
            <v>용접기 (교류)</v>
          </cell>
          <cell r="B1522" t="str">
            <v>200 AMP</v>
          </cell>
          <cell r="C1522">
            <v>20.83</v>
          </cell>
          <cell r="D1522" t="str">
            <v>HR</v>
          </cell>
          <cell r="E1522">
            <v>71</v>
          </cell>
          <cell r="F1522">
            <v>1478</v>
          </cell>
          <cell r="G1522">
            <v>0</v>
          </cell>
          <cell r="H1522">
            <v>0</v>
          </cell>
          <cell r="I1522">
            <v>0</v>
          </cell>
          <cell r="J1522">
            <v>0</v>
          </cell>
          <cell r="K1522">
            <v>71</v>
          </cell>
          <cell r="L1522">
            <v>1478</v>
          </cell>
        </row>
        <row r="1523">
          <cell r="A1523" t="str">
            <v>기계기구손료</v>
          </cell>
          <cell r="B1523" t="str">
            <v>노무비의3%</v>
          </cell>
          <cell r="C1523">
            <v>1</v>
          </cell>
          <cell r="D1523" t="str">
            <v>식</v>
          </cell>
          <cell r="E1523">
            <v>0</v>
          </cell>
          <cell r="F1523">
            <v>60060</v>
          </cell>
          <cell r="G1523">
            <v>0</v>
          </cell>
          <cell r="H1523">
            <v>0</v>
          </cell>
          <cell r="I1523">
            <v>0</v>
          </cell>
          <cell r="J1523">
            <v>0</v>
          </cell>
          <cell r="K1523">
            <v>0</v>
          </cell>
          <cell r="L1523">
            <v>60060</v>
          </cell>
        </row>
        <row r="1524">
          <cell r="A1524" t="str">
            <v>계</v>
          </cell>
          <cell r="F1524">
            <v>3372007</v>
          </cell>
          <cell r="H1524">
            <v>1308452</v>
          </cell>
          <cell r="J1524">
            <v>2002017</v>
          </cell>
          <cell r="L1524">
            <v>61538</v>
          </cell>
        </row>
        <row r="1526">
          <cell r="A1526" t="str">
            <v>No.96호표 자갈 깔기</v>
          </cell>
          <cell r="B1526" t="str">
            <v>D30-50</v>
          </cell>
          <cell r="C1526">
            <v>1</v>
          </cell>
          <cell r="D1526" t="str">
            <v>㎡</v>
          </cell>
          <cell r="M1526" t="str">
            <v>SX027</v>
          </cell>
        </row>
        <row r="1527">
          <cell r="A1527" t="str">
            <v>조 적 공</v>
          </cell>
          <cell r="C1527">
            <v>0.12</v>
          </cell>
          <cell r="D1527" t="str">
            <v>인</v>
          </cell>
          <cell r="E1527">
            <v>66461</v>
          </cell>
          <cell r="F1527">
            <v>7975</v>
          </cell>
          <cell r="G1527">
            <v>0</v>
          </cell>
          <cell r="H1527">
            <v>0</v>
          </cell>
          <cell r="I1527">
            <v>66461</v>
          </cell>
          <cell r="J1527">
            <v>7975</v>
          </cell>
          <cell r="K1527">
            <v>0</v>
          </cell>
          <cell r="L1527">
            <v>0</v>
          </cell>
        </row>
        <row r="1528">
          <cell r="A1528" t="str">
            <v>보통인부</v>
          </cell>
          <cell r="C1528">
            <v>0.04</v>
          </cell>
          <cell r="D1528" t="str">
            <v>인</v>
          </cell>
          <cell r="E1528">
            <v>40922</v>
          </cell>
          <cell r="F1528">
            <v>1636</v>
          </cell>
          <cell r="G1528">
            <v>0</v>
          </cell>
          <cell r="H1528">
            <v>0</v>
          </cell>
          <cell r="I1528">
            <v>40922</v>
          </cell>
          <cell r="J1528">
            <v>1636</v>
          </cell>
          <cell r="K1528">
            <v>0</v>
          </cell>
          <cell r="L1528">
            <v>0</v>
          </cell>
        </row>
        <row r="1529">
          <cell r="A1529" t="str">
            <v>계</v>
          </cell>
          <cell r="F1529">
            <v>9611</v>
          </cell>
          <cell r="H1529">
            <v>0</v>
          </cell>
          <cell r="J1529">
            <v>9611</v>
          </cell>
          <cell r="L1529">
            <v>0</v>
          </cell>
        </row>
        <row r="1531">
          <cell r="A1531" t="str">
            <v>No.97호표 자연석쌓기</v>
          </cell>
          <cell r="B1531" t="str">
            <v>30x50x40</v>
          </cell>
          <cell r="C1531">
            <v>1</v>
          </cell>
          <cell r="D1531" t="str">
            <v>TON</v>
          </cell>
          <cell r="M1531" t="str">
            <v>SX028</v>
          </cell>
        </row>
        <row r="1532">
          <cell r="A1532" t="str">
            <v>조 경 공</v>
          </cell>
          <cell r="C1532">
            <v>1.07</v>
          </cell>
          <cell r="D1532" t="str">
            <v>인</v>
          </cell>
          <cell r="E1532">
            <v>60423</v>
          </cell>
          <cell r="F1532">
            <v>64652</v>
          </cell>
          <cell r="G1532">
            <v>0</v>
          </cell>
          <cell r="H1532">
            <v>0</v>
          </cell>
          <cell r="I1532">
            <v>60423</v>
          </cell>
          <cell r="J1532">
            <v>64652</v>
          </cell>
          <cell r="K1532">
            <v>0</v>
          </cell>
          <cell r="L1532">
            <v>0</v>
          </cell>
        </row>
        <row r="1533">
          <cell r="A1533" t="str">
            <v>보통인부</v>
          </cell>
          <cell r="C1533">
            <v>0.39900000000000002</v>
          </cell>
          <cell r="D1533" t="str">
            <v>인</v>
          </cell>
          <cell r="E1533">
            <v>40922</v>
          </cell>
          <cell r="F1533">
            <v>16327</v>
          </cell>
          <cell r="G1533">
            <v>0</v>
          </cell>
          <cell r="H1533">
            <v>0</v>
          </cell>
          <cell r="I1533">
            <v>40922</v>
          </cell>
          <cell r="J1533">
            <v>16327</v>
          </cell>
          <cell r="K1533">
            <v>0</v>
          </cell>
          <cell r="L1533">
            <v>0</v>
          </cell>
        </row>
        <row r="1534">
          <cell r="A1534" t="str">
            <v>굴삭기(유압식백호우)</v>
          </cell>
          <cell r="B1534" t="str">
            <v>0.7 M3</v>
          </cell>
          <cell r="C1534">
            <v>0.53200000000000003</v>
          </cell>
          <cell r="D1534" t="str">
            <v>HR</v>
          </cell>
          <cell r="E1534">
            <v>43006.71</v>
          </cell>
          <cell r="F1534">
            <v>22878</v>
          </cell>
          <cell r="G1534">
            <v>7724.71</v>
          </cell>
          <cell r="H1534">
            <v>4109</v>
          </cell>
          <cell r="I1534">
            <v>18628</v>
          </cell>
          <cell r="J1534">
            <v>9910</v>
          </cell>
          <cell r="K1534">
            <v>16654</v>
          </cell>
          <cell r="L1534">
            <v>8859</v>
          </cell>
        </row>
        <row r="1535">
          <cell r="A1535" t="str">
            <v>계</v>
          </cell>
          <cell r="F1535">
            <v>103857</v>
          </cell>
          <cell r="H1535">
            <v>4109</v>
          </cell>
          <cell r="J1535">
            <v>90889</v>
          </cell>
          <cell r="L1535">
            <v>8859</v>
          </cell>
        </row>
        <row r="1536">
          <cell r="A1536" t="str">
            <v>No.98호표 자연석놓기</v>
          </cell>
          <cell r="B1536" t="str">
            <v>100×90×60</v>
          </cell>
          <cell r="C1536">
            <v>1</v>
          </cell>
          <cell r="D1536" t="str">
            <v>EA</v>
          </cell>
          <cell r="M1536" t="str">
            <v>SX029</v>
          </cell>
        </row>
        <row r="1537">
          <cell r="A1537" t="str">
            <v>스테시석</v>
          </cell>
          <cell r="B1537" t="str">
            <v>100x90x60cm</v>
          </cell>
          <cell r="C1537">
            <v>1</v>
          </cell>
          <cell r="D1537" t="str">
            <v>EA</v>
          </cell>
          <cell r="E1537">
            <v>250000</v>
          </cell>
          <cell r="F1537">
            <v>250000</v>
          </cell>
          <cell r="G1537">
            <v>250000</v>
          </cell>
          <cell r="H1537">
            <v>250000</v>
          </cell>
          <cell r="I1537">
            <v>0</v>
          </cell>
          <cell r="J1537">
            <v>0</v>
          </cell>
          <cell r="K1537">
            <v>0</v>
          </cell>
          <cell r="L1537">
            <v>0</v>
          </cell>
        </row>
        <row r="1538">
          <cell r="A1538" t="str">
            <v>조 경 공</v>
          </cell>
          <cell r="C1538">
            <v>1</v>
          </cell>
          <cell r="D1538" t="str">
            <v>인</v>
          </cell>
          <cell r="E1538">
            <v>60423</v>
          </cell>
          <cell r="F1538">
            <v>60423</v>
          </cell>
          <cell r="G1538">
            <v>0</v>
          </cell>
          <cell r="H1538">
            <v>0</v>
          </cell>
          <cell r="I1538">
            <v>60423</v>
          </cell>
          <cell r="J1538">
            <v>60423</v>
          </cell>
          <cell r="K1538">
            <v>0</v>
          </cell>
          <cell r="L1538">
            <v>0</v>
          </cell>
        </row>
        <row r="1539">
          <cell r="A1539" t="str">
            <v>굴삭기(유압식백호우)</v>
          </cell>
          <cell r="B1539" t="str">
            <v>0.7 M3</v>
          </cell>
          <cell r="C1539">
            <v>0.74</v>
          </cell>
          <cell r="D1539" t="str">
            <v>HR</v>
          </cell>
          <cell r="E1539">
            <v>43006.71</v>
          </cell>
          <cell r="F1539">
            <v>31823</v>
          </cell>
          <cell r="G1539">
            <v>7724.71</v>
          </cell>
          <cell r="H1539">
            <v>5716</v>
          </cell>
          <cell r="I1539">
            <v>18628</v>
          </cell>
          <cell r="J1539">
            <v>13784</v>
          </cell>
          <cell r="K1539">
            <v>16654</v>
          </cell>
          <cell r="L1539">
            <v>12323</v>
          </cell>
        </row>
        <row r="1540">
          <cell r="A1540" t="str">
            <v>계</v>
          </cell>
          <cell r="F1540">
            <v>342246</v>
          </cell>
          <cell r="H1540">
            <v>255716</v>
          </cell>
          <cell r="J1540">
            <v>74207</v>
          </cell>
          <cell r="L1540">
            <v>12323</v>
          </cell>
        </row>
        <row r="1542">
          <cell r="A1542" t="str">
            <v>No.99호표 흄관부설 및 접합 : 인력</v>
          </cell>
          <cell r="B1542" t="str">
            <v>ø300M/M , 칼라식</v>
          </cell>
          <cell r="C1542">
            <v>1</v>
          </cell>
          <cell r="D1542" t="str">
            <v>M</v>
          </cell>
          <cell r="M1542" t="str">
            <v>SX030</v>
          </cell>
        </row>
        <row r="1543">
          <cell r="A1543" t="str">
            <v>모르터</v>
          </cell>
          <cell r="B1543" t="str">
            <v>1 : 3</v>
          </cell>
          <cell r="C1543">
            <v>2.3E-3</v>
          </cell>
          <cell r="D1543" t="str">
            <v>㎥</v>
          </cell>
          <cell r="E1543">
            <v>53022</v>
          </cell>
          <cell r="F1543">
            <v>121</v>
          </cell>
          <cell r="G1543">
            <v>12100</v>
          </cell>
          <cell r="H1543">
            <v>27</v>
          </cell>
          <cell r="I1543">
            <v>40922</v>
          </cell>
          <cell r="J1543">
            <v>94</v>
          </cell>
          <cell r="K1543">
            <v>0</v>
          </cell>
          <cell r="L1543">
            <v>0</v>
          </cell>
          <cell r="M1543" t="str">
            <v>N.117</v>
          </cell>
        </row>
        <row r="1544">
          <cell r="A1544" t="str">
            <v>배 관 공</v>
          </cell>
          <cell r="C1544">
            <v>7.0000000000000007E-2</v>
          </cell>
          <cell r="D1544" t="str">
            <v>인</v>
          </cell>
          <cell r="E1544">
            <v>60590</v>
          </cell>
          <cell r="F1544">
            <v>4241</v>
          </cell>
          <cell r="G1544">
            <v>0</v>
          </cell>
          <cell r="H1544">
            <v>0</v>
          </cell>
          <cell r="I1544">
            <v>60590</v>
          </cell>
          <cell r="J1544">
            <v>4241</v>
          </cell>
          <cell r="K1544">
            <v>0</v>
          </cell>
          <cell r="L1544">
            <v>0</v>
          </cell>
        </row>
        <row r="1545">
          <cell r="A1545" t="str">
            <v>보통인부</v>
          </cell>
          <cell r="C1545">
            <v>0.38</v>
          </cell>
          <cell r="D1545" t="str">
            <v>인</v>
          </cell>
          <cell r="E1545">
            <v>40922</v>
          </cell>
          <cell r="F1545">
            <v>15550</v>
          </cell>
          <cell r="G1545">
            <v>0</v>
          </cell>
          <cell r="H1545">
            <v>0</v>
          </cell>
          <cell r="I1545">
            <v>40922</v>
          </cell>
          <cell r="J1545">
            <v>15550</v>
          </cell>
          <cell r="K1545">
            <v>0</v>
          </cell>
          <cell r="L1545">
            <v>0</v>
          </cell>
        </row>
        <row r="1546">
          <cell r="A1546" t="str">
            <v>계</v>
          </cell>
          <cell r="F1546">
            <v>19912</v>
          </cell>
          <cell r="H1546">
            <v>27</v>
          </cell>
          <cell r="J1546">
            <v>19885</v>
          </cell>
          <cell r="L1546">
            <v>0</v>
          </cell>
        </row>
        <row r="1548">
          <cell r="A1548" t="str">
            <v>No.100호표 콘크리트</v>
          </cell>
          <cell r="B1548" t="str">
            <v>25-180-8</v>
          </cell>
          <cell r="C1548">
            <v>1</v>
          </cell>
          <cell r="D1548" t="str">
            <v>㎥</v>
          </cell>
          <cell r="M1548" t="str">
            <v>SX031</v>
          </cell>
        </row>
        <row r="1549">
          <cell r="A1549" t="str">
            <v>보통시멘트</v>
          </cell>
          <cell r="B1549" t="str">
            <v>관급</v>
          </cell>
          <cell r="C1549">
            <v>245</v>
          </cell>
          <cell r="D1549" t="str">
            <v>KG</v>
          </cell>
          <cell r="E1549">
            <v>0</v>
          </cell>
          <cell r="F1549">
            <v>0</v>
          </cell>
          <cell r="G1549">
            <v>0</v>
          </cell>
          <cell r="H1549">
            <v>0</v>
          </cell>
          <cell r="I1549">
            <v>0</v>
          </cell>
          <cell r="J1549">
            <v>0</v>
          </cell>
          <cell r="K1549">
            <v>0</v>
          </cell>
          <cell r="L1549">
            <v>0</v>
          </cell>
        </row>
        <row r="1550">
          <cell r="A1550" t="str">
            <v>강모래(광주)</v>
          </cell>
          <cell r="B1550" t="str">
            <v>시내도착도</v>
          </cell>
          <cell r="C1550">
            <v>0.5</v>
          </cell>
          <cell r="D1550" t="str">
            <v>M3</v>
          </cell>
          <cell r="E1550">
            <v>11000</v>
          </cell>
          <cell r="F1550">
            <v>5500</v>
          </cell>
          <cell r="G1550">
            <v>11000</v>
          </cell>
          <cell r="H1550">
            <v>5500</v>
          </cell>
          <cell r="I1550">
            <v>0</v>
          </cell>
          <cell r="J1550">
            <v>0</v>
          </cell>
          <cell r="K1550">
            <v>0</v>
          </cell>
          <cell r="L1550">
            <v>0</v>
          </cell>
        </row>
        <row r="1551">
          <cell r="A1551" t="str">
            <v>자연자갈(광주)</v>
          </cell>
          <cell r="B1551" t="str">
            <v>#467 40-5mm (시내도착도)</v>
          </cell>
          <cell r="C1551">
            <v>0.72</v>
          </cell>
          <cell r="D1551" t="str">
            <v>M3</v>
          </cell>
          <cell r="E1551">
            <v>7500</v>
          </cell>
          <cell r="F1551">
            <v>5400</v>
          </cell>
          <cell r="G1551">
            <v>7500</v>
          </cell>
          <cell r="H1551">
            <v>5400</v>
          </cell>
          <cell r="I1551">
            <v>0</v>
          </cell>
          <cell r="J1551">
            <v>0</v>
          </cell>
          <cell r="K1551">
            <v>0</v>
          </cell>
          <cell r="L1551">
            <v>0</v>
          </cell>
        </row>
        <row r="1552">
          <cell r="A1552" t="str">
            <v>콘크리트공</v>
          </cell>
          <cell r="C1552">
            <v>0.87</v>
          </cell>
          <cell r="D1552" t="str">
            <v>인</v>
          </cell>
          <cell r="E1552">
            <v>68884</v>
          </cell>
          <cell r="F1552">
            <v>59929</v>
          </cell>
          <cell r="G1552">
            <v>0</v>
          </cell>
          <cell r="H1552">
            <v>0</v>
          </cell>
          <cell r="I1552">
            <v>68884</v>
          </cell>
          <cell r="J1552">
            <v>59929</v>
          </cell>
          <cell r="K1552">
            <v>0</v>
          </cell>
          <cell r="L1552">
            <v>0</v>
          </cell>
        </row>
        <row r="1553">
          <cell r="A1553" t="str">
            <v>보통인부</v>
          </cell>
          <cell r="C1553">
            <v>0.99</v>
          </cell>
          <cell r="D1553" t="str">
            <v>인</v>
          </cell>
          <cell r="E1553">
            <v>40922</v>
          </cell>
          <cell r="F1553">
            <v>40512</v>
          </cell>
          <cell r="G1553">
            <v>0</v>
          </cell>
          <cell r="H1553">
            <v>0</v>
          </cell>
          <cell r="I1553">
            <v>40922</v>
          </cell>
          <cell r="J1553">
            <v>40512</v>
          </cell>
          <cell r="K1553">
            <v>0</v>
          </cell>
          <cell r="L1553">
            <v>0</v>
          </cell>
        </row>
        <row r="1554">
          <cell r="A1554" t="str">
            <v>계</v>
          </cell>
          <cell r="F1554">
            <v>111341</v>
          </cell>
          <cell r="H1554">
            <v>10900</v>
          </cell>
          <cell r="J1554">
            <v>100441</v>
          </cell>
          <cell r="L1554">
            <v>0</v>
          </cell>
        </row>
        <row r="1559">
          <cell r="A1559" t="str">
            <v>No.101호표 콘크리트</v>
          </cell>
          <cell r="B1559" t="str">
            <v>40-160-8</v>
          </cell>
          <cell r="C1559">
            <v>1</v>
          </cell>
          <cell r="D1559" t="str">
            <v>㎥</v>
          </cell>
          <cell r="M1559" t="str">
            <v>SX032</v>
          </cell>
        </row>
        <row r="1560">
          <cell r="A1560" t="str">
            <v>보통시멘트</v>
          </cell>
          <cell r="B1560" t="str">
            <v>관급</v>
          </cell>
          <cell r="C1560">
            <v>211</v>
          </cell>
          <cell r="D1560" t="str">
            <v>KG</v>
          </cell>
          <cell r="E1560">
            <v>0</v>
          </cell>
          <cell r="F1560">
            <v>0</v>
          </cell>
          <cell r="G1560">
            <v>0</v>
          </cell>
          <cell r="H1560">
            <v>0</v>
          </cell>
          <cell r="I1560">
            <v>0</v>
          </cell>
          <cell r="J1560">
            <v>0</v>
          </cell>
          <cell r="K1560">
            <v>0</v>
          </cell>
          <cell r="L1560">
            <v>0</v>
          </cell>
        </row>
        <row r="1561">
          <cell r="A1561" t="str">
            <v>강모래(광주)</v>
          </cell>
          <cell r="B1561" t="str">
            <v>시내도착도</v>
          </cell>
          <cell r="C1561">
            <v>0.5</v>
          </cell>
          <cell r="D1561" t="str">
            <v>M3</v>
          </cell>
          <cell r="E1561">
            <v>11000</v>
          </cell>
          <cell r="F1561">
            <v>5500</v>
          </cell>
          <cell r="G1561">
            <v>11000</v>
          </cell>
          <cell r="H1561">
            <v>5500</v>
          </cell>
          <cell r="I1561">
            <v>0</v>
          </cell>
          <cell r="J1561">
            <v>0</v>
          </cell>
          <cell r="K1561">
            <v>0</v>
          </cell>
          <cell r="L1561">
            <v>0</v>
          </cell>
        </row>
        <row r="1562">
          <cell r="A1562" t="str">
            <v>자연자갈(서울)</v>
          </cell>
          <cell r="B1562" t="str">
            <v>#467 40-5mm (시내도착도)</v>
          </cell>
          <cell r="C1562">
            <v>0.73</v>
          </cell>
          <cell r="D1562" t="str">
            <v>M3</v>
          </cell>
          <cell r="E1562">
            <v>7500</v>
          </cell>
          <cell r="F1562">
            <v>5475</v>
          </cell>
          <cell r="G1562">
            <v>7500</v>
          </cell>
          <cell r="H1562">
            <v>5475</v>
          </cell>
          <cell r="I1562">
            <v>0</v>
          </cell>
          <cell r="J1562">
            <v>0</v>
          </cell>
          <cell r="K1562">
            <v>0</v>
          </cell>
          <cell r="L1562">
            <v>0</v>
          </cell>
        </row>
        <row r="1563">
          <cell r="A1563" t="str">
            <v>콘크리트공</v>
          </cell>
          <cell r="C1563">
            <v>0.85</v>
          </cell>
          <cell r="D1563" t="str">
            <v>인</v>
          </cell>
          <cell r="E1563">
            <v>68884</v>
          </cell>
          <cell r="F1563">
            <v>58551</v>
          </cell>
          <cell r="G1563">
            <v>0</v>
          </cell>
          <cell r="H1563">
            <v>0</v>
          </cell>
          <cell r="I1563">
            <v>68884</v>
          </cell>
          <cell r="J1563">
            <v>58551</v>
          </cell>
          <cell r="K1563">
            <v>0</v>
          </cell>
          <cell r="L1563">
            <v>0</v>
          </cell>
        </row>
        <row r="1564">
          <cell r="A1564" t="str">
            <v>보통인부</v>
          </cell>
          <cell r="C1564">
            <v>0.82</v>
          </cell>
          <cell r="D1564" t="str">
            <v>인</v>
          </cell>
          <cell r="E1564">
            <v>40922</v>
          </cell>
          <cell r="F1564">
            <v>33556</v>
          </cell>
          <cell r="G1564">
            <v>0</v>
          </cell>
          <cell r="H1564">
            <v>0</v>
          </cell>
          <cell r="I1564">
            <v>40922</v>
          </cell>
          <cell r="J1564">
            <v>33556</v>
          </cell>
          <cell r="K1564">
            <v>0</v>
          </cell>
          <cell r="L1564">
            <v>0</v>
          </cell>
        </row>
        <row r="1565">
          <cell r="A1565" t="str">
            <v>계</v>
          </cell>
          <cell r="F1565">
            <v>103082</v>
          </cell>
          <cell r="H1565">
            <v>10975</v>
          </cell>
          <cell r="J1565">
            <v>92107</v>
          </cell>
          <cell r="L1565">
            <v>0</v>
          </cell>
        </row>
        <row r="1567">
          <cell r="A1567" t="str">
            <v>No.102호표 인력비빔타설(소형)</v>
          </cell>
          <cell r="C1567">
            <v>1</v>
          </cell>
          <cell r="D1567" t="str">
            <v>M3</v>
          </cell>
          <cell r="M1567" t="str">
            <v>SX033</v>
          </cell>
        </row>
        <row r="1568">
          <cell r="A1568" t="str">
            <v>콘크리트공</v>
          </cell>
          <cell r="C1568">
            <v>1.29</v>
          </cell>
          <cell r="D1568" t="str">
            <v>인</v>
          </cell>
          <cell r="E1568">
            <v>68884</v>
          </cell>
          <cell r="F1568">
            <v>88860</v>
          </cell>
          <cell r="G1568">
            <v>0</v>
          </cell>
          <cell r="H1568">
            <v>0</v>
          </cell>
          <cell r="I1568">
            <v>68884</v>
          </cell>
          <cell r="J1568">
            <v>88860</v>
          </cell>
          <cell r="K1568">
            <v>0</v>
          </cell>
          <cell r="L1568">
            <v>0</v>
          </cell>
        </row>
        <row r="1569">
          <cell r="A1569" t="str">
            <v>보통인부</v>
          </cell>
          <cell r="C1569">
            <v>1.36</v>
          </cell>
          <cell r="D1569" t="str">
            <v>인</v>
          </cell>
          <cell r="E1569">
            <v>40922</v>
          </cell>
          <cell r="F1569">
            <v>55653</v>
          </cell>
          <cell r="G1569">
            <v>0</v>
          </cell>
          <cell r="H1569">
            <v>0</v>
          </cell>
          <cell r="I1569">
            <v>40922</v>
          </cell>
          <cell r="J1569">
            <v>55653</v>
          </cell>
          <cell r="K1569">
            <v>0</v>
          </cell>
          <cell r="L1569">
            <v>0</v>
          </cell>
        </row>
        <row r="1570">
          <cell r="A1570" t="str">
            <v>계</v>
          </cell>
          <cell r="F1570">
            <v>144513</v>
          </cell>
          <cell r="H1570">
            <v>0</v>
          </cell>
          <cell r="J1570">
            <v>144513</v>
          </cell>
          <cell r="L1570">
            <v>0</v>
          </cell>
        </row>
        <row r="1572">
          <cell r="A1572" t="str">
            <v>No.103호표 목재가공 및 조립</v>
          </cell>
          <cell r="B1572" t="str">
            <v>보통</v>
          </cell>
          <cell r="C1572">
            <v>1</v>
          </cell>
          <cell r="D1572" t="str">
            <v>㎥</v>
          </cell>
          <cell r="M1572" t="str">
            <v>SX034</v>
          </cell>
        </row>
        <row r="1573">
          <cell r="A1573" t="str">
            <v>건축목공</v>
          </cell>
          <cell r="C1573">
            <v>5.43</v>
          </cell>
          <cell r="D1573" t="str">
            <v>인</v>
          </cell>
          <cell r="E1573">
            <v>69086</v>
          </cell>
          <cell r="F1573">
            <v>375136</v>
          </cell>
          <cell r="G1573">
            <v>0</v>
          </cell>
          <cell r="H1573">
            <v>0</v>
          </cell>
          <cell r="I1573">
            <v>69086</v>
          </cell>
          <cell r="J1573">
            <v>375136</v>
          </cell>
          <cell r="K1573">
            <v>0</v>
          </cell>
          <cell r="L1573">
            <v>0</v>
          </cell>
        </row>
        <row r="1574">
          <cell r="A1574" t="str">
            <v>특별인부</v>
          </cell>
          <cell r="C1574">
            <v>1.59</v>
          </cell>
          <cell r="D1574" t="str">
            <v>인</v>
          </cell>
          <cell r="E1574">
            <v>55970</v>
          </cell>
          <cell r="F1574">
            <v>88992</v>
          </cell>
          <cell r="G1574">
            <v>0</v>
          </cell>
          <cell r="H1574">
            <v>0</v>
          </cell>
          <cell r="I1574">
            <v>55970</v>
          </cell>
          <cell r="J1574">
            <v>88992</v>
          </cell>
          <cell r="K1574">
            <v>0</v>
          </cell>
          <cell r="L1574">
            <v>0</v>
          </cell>
        </row>
        <row r="1575">
          <cell r="A1575" t="str">
            <v>보통인부</v>
          </cell>
          <cell r="C1575">
            <v>1.74</v>
          </cell>
          <cell r="D1575" t="str">
            <v>인</v>
          </cell>
          <cell r="E1575">
            <v>40922</v>
          </cell>
          <cell r="F1575">
            <v>71204</v>
          </cell>
          <cell r="G1575">
            <v>0</v>
          </cell>
          <cell r="H1575">
            <v>0</v>
          </cell>
          <cell r="I1575">
            <v>40922</v>
          </cell>
          <cell r="J1575">
            <v>71204</v>
          </cell>
          <cell r="K1575">
            <v>0</v>
          </cell>
          <cell r="L1575">
            <v>0</v>
          </cell>
        </row>
        <row r="1576">
          <cell r="A1576" t="str">
            <v>계</v>
          </cell>
          <cell r="F1576">
            <v>535332</v>
          </cell>
          <cell r="H1576">
            <v>0</v>
          </cell>
          <cell r="J1576">
            <v>535332</v>
          </cell>
          <cell r="L1576">
            <v>0</v>
          </cell>
        </row>
        <row r="1578">
          <cell r="A1578" t="str">
            <v>No.104호표 근원직경에의한식재</v>
          </cell>
          <cell r="B1578" t="str">
            <v>R8</v>
          </cell>
          <cell r="C1578">
            <v>1</v>
          </cell>
          <cell r="D1578" t="str">
            <v>주</v>
          </cell>
          <cell r="M1578" t="str">
            <v>SXZ01</v>
          </cell>
        </row>
        <row r="1579">
          <cell r="A1579" t="str">
            <v>조 경 공</v>
          </cell>
          <cell r="C1579">
            <v>0.37</v>
          </cell>
          <cell r="D1579" t="str">
            <v>인</v>
          </cell>
          <cell r="E1579">
            <v>60423</v>
          </cell>
          <cell r="F1579">
            <v>22356</v>
          </cell>
          <cell r="G1579">
            <v>0</v>
          </cell>
          <cell r="H1579">
            <v>0</v>
          </cell>
          <cell r="I1579">
            <v>60423</v>
          </cell>
          <cell r="J1579">
            <v>22356</v>
          </cell>
          <cell r="K1579">
            <v>0</v>
          </cell>
          <cell r="L1579">
            <v>0</v>
          </cell>
        </row>
        <row r="1580">
          <cell r="A1580" t="str">
            <v>보통인부</v>
          </cell>
          <cell r="C1580">
            <v>0.22</v>
          </cell>
          <cell r="D1580" t="str">
            <v>인</v>
          </cell>
          <cell r="E1580">
            <v>40922</v>
          </cell>
          <cell r="F1580">
            <v>9002</v>
          </cell>
          <cell r="G1580">
            <v>0</v>
          </cell>
          <cell r="H1580">
            <v>0</v>
          </cell>
          <cell r="I1580">
            <v>40922</v>
          </cell>
          <cell r="J1580">
            <v>9002</v>
          </cell>
          <cell r="K1580">
            <v>0</v>
          </cell>
          <cell r="L1580">
            <v>0</v>
          </cell>
        </row>
        <row r="1581">
          <cell r="A1581" t="str">
            <v>계</v>
          </cell>
          <cell r="F1581">
            <v>31358</v>
          </cell>
          <cell r="H1581">
            <v>0</v>
          </cell>
          <cell r="J1581">
            <v>31358</v>
          </cell>
          <cell r="L1581">
            <v>0</v>
          </cell>
        </row>
        <row r="1582">
          <cell r="A1582" t="str">
            <v>No.105호표 근원직경에의한식재</v>
          </cell>
          <cell r="B1582" t="str">
            <v>R10</v>
          </cell>
          <cell r="C1582">
            <v>1</v>
          </cell>
          <cell r="D1582" t="str">
            <v>주</v>
          </cell>
          <cell r="M1582" t="str">
            <v>SXZ02</v>
          </cell>
        </row>
        <row r="1583">
          <cell r="A1583" t="str">
            <v>조 경 공</v>
          </cell>
          <cell r="C1583">
            <v>0.51</v>
          </cell>
          <cell r="D1583" t="str">
            <v>인</v>
          </cell>
          <cell r="E1583">
            <v>60423</v>
          </cell>
          <cell r="F1583">
            <v>30815</v>
          </cell>
          <cell r="G1583">
            <v>0</v>
          </cell>
          <cell r="H1583">
            <v>0</v>
          </cell>
          <cell r="I1583">
            <v>60423</v>
          </cell>
          <cell r="J1583">
            <v>30815</v>
          </cell>
          <cell r="K1583">
            <v>0</v>
          </cell>
          <cell r="L1583">
            <v>0</v>
          </cell>
        </row>
        <row r="1584">
          <cell r="A1584" t="str">
            <v>보통인부</v>
          </cell>
          <cell r="C1584">
            <v>0.3</v>
          </cell>
          <cell r="D1584" t="str">
            <v>인</v>
          </cell>
          <cell r="E1584">
            <v>40922</v>
          </cell>
          <cell r="F1584">
            <v>12276</v>
          </cell>
          <cell r="G1584">
            <v>0</v>
          </cell>
          <cell r="H1584">
            <v>0</v>
          </cell>
          <cell r="I1584">
            <v>40922</v>
          </cell>
          <cell r="J1584">
            <v>12276</v>
          </cell>
          <cell r="K1584">
            <v>0</v>
          </cell>
          <cell r="L1584">
            <v>0</v>
          </cell>
        </row>
        <row r="1585">
          <cell r="A1585" t="str">
            <v>계</v>
          </cell>
          <cell r="F1585">
            <v>43091</v>
          </cell>
          <cell r="H1585">
            <v>0</v>
          </cell>
          <cell r="J1585">
            <v>43091</v>
          </cell>
          <cell r="L1585">
            <v>0</v>
          </cell>
        </row>
        <row r="1587">
          <cell r="A1587" t="str">
            <v>No.106호표 근원직경에의한식재</v>
          </cell>
          <cell r="B1587" t="str">
            <v>R15</v>
          </cell>
          <cell r="C1587">
            <v>1</v>
          </cell>
          <cell r="D1587" t="str">
            <v>주</v>
          </cell>
          <cell r="M1587" t="str">
            <v>SXZ03</v>
          </cell>
        </row>
        <row r="1588">
          <cell r="A1588" t="str">
            <v>조 경 공</v>
          </cell>
          <cell r="C1588">
            <v>0.87</v>
          </cell>
          <cell r="D1588" t="str">
            <v>인</v>
          </cell>
          <cell r="E1588">
            <v>60423</v>
          </cell>
          <cell r="F1588">
            <v>52568</v>
          </cell>
          <cell r="G1588">
            <v>0</v>
          </cell>
          <cell r="H1588">
            <v>0</v>
          </cell>
          <cell r="I1588">
            <v>60423</v>
          </cell>
          <cell r="J1588">
            <v>52568</v>
          </cell>
          <cell r="K1588">
            <v>0</v>
          </cell>
          <cell r="L1588">
            <v>0</v>
          </cell>
        </row>
        <row r="1589">
          <cell r="A1589" t="str">
            <v>보통인부</v>
          </cell>
          <cell r="C1589">
            <v>0.52</v>
          </cell>
          <cell r="D1589" t="str">
            <v>인</v>
          </cell>
          <cell r="E1589">
            <v>40922</v>
          </cell>
          <cell r="F1589">
            <v>21279</v>
          </cell>
          <cell r="G1589">
            <v>0</v>
          </cell>
          <cell r="H1589">
            <v>0</v>
          </cell>
          <cell r="I1589">
            <v>40922</v>
          </cell>
          <cell r="J1589">
            <v>21279</v>
          </cell>
          <cell r="K1589">
            <v>0</v>
          </cell>
          <cell r="L1589">
            <v>0</v>
          </cell>
        </row>
        <row r="1590">
          <cell r="A1590" t="str">
            <v>계</v>
          </cell>
          <cell r="F1590">
            <v>73847</v>
          </cell>
          <cell r="H1590">
            <v>0</v>
          </cell>
          <cell r="J1590">
            <v>73847</v>
          </cell>
          <cell r="L1590">
            <v>0</v>
          </cell>
        </row>
        <row r="1592">
          <cell r="A1592" t="str">
            <v>No.107호표 근원직경식재(지주목유)</v>
          </cell>
          <cell r="B1592" t="str">
            <v>R12CM</v>
          </cell>
          <cell r="C1592">
            <v>1</v>
          </cell>
          <cell r="D1592" t="str">
            <v>주</v>
          </cell>
          <cell r="M1592" t="str">
            <v>SXZ04</v>
          </cell>
        </row>
        <row r="1593">
          <cell r="A1593" t="str">
            <v>조 경 공</v>
          </cell>
          <cell r="C1593">
            <v>0.65</v>
          </cell>
          <cell r="D1593" t="str">
            <v>인</v>
          </cell>
          <cell r="E1593">
            <v>60423</v>
          </cell>
          <cell r="F1593">
            <v>39274</v>
          </cell>
          <cell r="G1593">
            <v>0</v>
          </cell>
          <cell r="H1593">
            <v>0</v>
          </cell>
          <cell r="I1593">
            <v>60423</v>
          </cell>
          <cell r="J1593">
            <v>39274</v>
          </cell>
          <cell r="K1593">
            <v>0</v>
          </cell>
          <cell r="L1593">
            <v>0</v>
          </cell>
        </row>
        <row r="1594">
          <cell r="A1594" t="str">
            <v>보통인부</v>
          </cell>
          <cell r="C1594">
            <v>0.39</v>
          </cell>
          <cell r="D1594" t="str">
            <v>인</v>
          </cell>
          <cell r="E1594">
            <v>40922</v>
          </cell>
          <cell r="F1594">
            <v>15959</v>
          </cell>
          <cell r="G1594">
            <v>0</v>
          </cell>
          <cell r="H1594">
            <v>0</v>
          </cell>
          <cell r="I1594">
            <v>40922</v>
          </cell>
          <cell r="J1594">
            <v>15959</v>
          </cell>
          <cell r="K1594">
            <v>0</v>
          </cell>
          <cell r="L1594">
            <v>0</v>
          </cell>
        </row>
        <row r="1595">
          <cell r="A1595" t="str">
            <v>계</v>
          </cell>
          <cell r="F1595">
            <v>55233</v>
          </cell>
          <cell r="H1595">
            <v>0</v>
          </cell>
          <cell r="J1595">
            <v>55233</v>
          </cell>
          <cell r="L1595">
            <v>0</v>
          </cell>
        </row>
        <row r="1597">
          <cell r="A1597" t="str">
            <v>No.108호표 관목류식재(H1.2-1.5M)</v>
          </cell>
          <cell r="C1597">
            <v>1</v>
          </cell>
          <cell r="D1597" t="str">
            <v>주</v>
          </cell>
          <cell r="M1597" t="str">
            <v>SXZ05</v>
          </cell>
        </row>
        <row r="1598">
          <cell r="A1598" t="str">
            <v>조 경 공</v>
          </cell>
          <cell r="C1598">
            <v>0.09</v>
          </cell>
          <cell r="D1598" t="str">
            <v>인</v>
          </cell>
          <cell r="E1598">
            <v>60423</v>
          </cell>
          <cell r="F1598">
            <v>5438</v>
          </cell>
          <cell r="G1598">
            <v>0</v>
          </cell>
          <cell r="H1598">
            <v>0</v>
          </cell>
          <cell r="I1598">
            <v>60423</v>
          </cell>
          <cell r="J1598">
            <v>5438</v>
          </cell>
          <cell r="K1598">
            <v>0</v>
          </cell>
          <cell r="L1598">
            <v>0</v>
          </cell>
        </row>
        <row r="1599">
          <cell r="A1599" t="str">
            <v>보통인부</v>
          </cell>
          <cell r="C1599">
            <v>0.05</v>
          </cell>
          <cell r="D1599" t="str">
            <v>인</v>
          </cell>
          <cell r="E1599">
            <v>40922</v>
          </cell>
          <cell r="F1599">
            <v>2046</v>
          </cell>
          <cell r="G1599">
            <v>0</v>
          </cell>
          <cell r="H1599">
            <v>0</v>
          </cell>
          <cell r="I1599">
            <v>40922</v>
          </cell>
          <cell r="J1599">
            <v>2046</v>
          </cell>
          <cell r="K1599">
            <v>0</v>
          </cell>
          <cell r="L1599">
            <v>0</v>
          </cell>
        </row>
        <row r="1600">
          <cell r="A1600" t="str">
            <v>계</v>
          </cell>
          <cell r="F1600">
            <v>7484</v>
          </cell>
          <cell r="H1600">
            <v>0</v>
          </cell>
          <cell r="J1600">
            <v>7484</v>
          </cell>
          <cell r="L1600">
            <v>0</v>
          </cell>
        </row>
        <row r="1605">
          <cell r="A1605" t="str">
            <v>No.109호표 관목류식재</v>
          </cell>
          <cell r="B1605" t="str">
            <v>H0.3∼0.7</v>
          </cell>
          <cell r="C1605">
            <v>1</v>
          </cell>
          <cell r="D1605" t="str">
            <v>주</v>
          </cell>
          <cell r="M1605" t="str">
            <v>SXZ06</v>
          </cell>
        </row>
        <row r="1606">
          <cell r="A1606" t="str">
            <v>조 경 공</v>
          </cell>
          <cell r="C1606">
            <v>0.03</v>
          </cell>
          <cell r="D1606" t="str">
            <v>인</v>
          </cell>
          <cell r="E1606">
            <v>60423</v>
          </cell>
          <cell r="F1606">
            <v>1812</v>
          </cell>
          <cell r="G1606">
            <v>0</v>
          </cell>
          <cell r="H1606">
            <v>0</v>
          </cell>
          <cell r="I1606">
            <v>60423</v>
          </cell>
          <cell r="J1606">
            <v>1812</v>
          </cell>
          <cell r="K1606">
            <v>0</v>
          </cell>
          <cell r="L1606">
            <v>0</v>
          </cell>
        </row>
        <row r="1607">
          <cell r="A1607" t="str">
            <v>보통인부</v>
          </cell>
          <cell r="C1607">
            <v>0.02</v>
          </cell>
          <cell r="D1607" t="str">
            <v>인</v>
          </cell>
          <cell r="E1607">
            <v>40922</v>
          </cell>
          <cell r="F1607">
            <v>818</v>
          </cell>
          <cell r="G1607">
            <v>0</v>
          </cell>
          <cell r="H1607">
            <v>0</v>
          </cell>
          <cell r="I1607">
            <v>40922</v>
          </cell>
          <cell r="J1607">
            <v>818</v>
          </cell>
          <cell r="K1607">
            <v>0</v>
          </cell>
          <cell r="L1607">
            <v>0</v>
          </cell>
        </row>
        <row r="1608">
          <cell r="A1608" t="str">
            <v>계</v>
          </cell>
          <cell r="F1608">
            <v>2630</v>
          </cell>
          <cell r="H1608">
            <v>0</v>
          </cell>
          <cell r="J1608">
            <v>2630</v>
          </cell>
          <cell r="L1608">
            <v>0</v>
          </cell>
        </row>
        <row r="1610">
          <cell r="A1610" t="str">
            <v>No.110호표 원목박피 말구직경(9.0㎝)</v>
          </cell>
          <cell r="C1610">
            <v>1</v>
          </cell>
          <cell r="D1610" t="str">
            <v>m</v>
          </cell>
          <cell r="M1610" t="str">
            <v>SXZ07</v>
          </cell>
        </row>
        <row r="1611">
          <cell r="A1611" t="str">
            <v>보통인부</v>
          </cell>
          <cell r="C1611">
            <v>5.0000000000000001E-3</v>
          </cell>
          <cell r="D1611" t="str">
            <v>인</v>
          </cell>
          <cell r="E1611">
            <v>40922</v>
          </cell>
          <cell r="F1611">
            <v>204</v>
          </cell>
          <cell r="G1611">
            <v>0</v>
          </cell>
          <cell r="H1611">
            <v>0</v>
          </cell>
          <cell r="I1611">
            <v>40922</v>
          </cell>
          <cell r="J1611">
            <v>204</v>
          </cell>
          <cell r="K1611">
            <v>0</v>
          </cell>
          <cell r="L1611">
            <v>0</v>
          </cell>
        </row>
        <row r="1612">
          <cell r="A1612" t="str">
            <v>계</v>
          </cell>
          <cell r="F1612">
            <v>204</v>
          </cell>
          <cell r="H1612">
            <v>0</v>
          </cell>
          <cell r="J1612">
            <v>204</v>
          </cell>
          <cell r="L1612">
            <v>0</v>
          </cell>
        </row>
        <row r="1614">
          <cell r="A1614" t="str">
            <v>No.111호표 수고에의한식재</v>
          </cell>
          <cell r="B1614" t="str">
            <v>H2.1∼2.5</v>
          </cell>
          <cell r="C1614">
            <v>1</v>
          </cell>
          <cell r="D1614" t="str">
            <v>주</v>
          </cell>
          <cell r="M1614" t="str">
            <v>SXZ08</v>
          </cell>
        </row>
        <row r="1615">
          <cell r="A1615" t="str">
            <v>조 경 공</v>
          </cell>
          <cell r="C1615">
            <v>0.15</v>
          </cell>
          <cell r="D1615" t="str">
            <v>인</v>
          </cell>
          <cell r="E1615">
            <v>60423</v>
          </cell>
          <cell r="F1615">
            <v>9063</v>
          </cell>
          <cell r="G1615">
            <v>0</v>
          </cell>
          <cell r="H1615">
            <v>0</v>
          </cell>
          <cell r="I1615">
            <v>60423</v>
          </cell>
          <cell r="J1615">
            <v>9063</v>
          </cell>
          <cell r="K1615">
            <v>0</v>
          </cell>
          <cell r="L1615">
            <v>0</v>
          </cell>
        </row>
        <row r="1616">
          <cell r="A1616" t="str">
            <v>보통인부</v>
          </cell>
          <cell r="C1616">
            <v>0.12</v>
          </cell>
          <cell r="D1616" t="str">
            <v>인</v>
          </cell>
          <cell r="E1616">
            <v>40922</v>
          </cell>
          <cell r="F1616">
            <v>4910</v>
          </cell>
          <cell r="G1616">
            <v>0</v>
          </cell>
          <cell r="H1616">
            <v>0</v>
          </cell>
          <cell r="I1616">
            <v>40922</v>
          </cell>
          <cell r="J1616">
            <v>4910</v>
          </cell>
          <cell r="K1616">
            <v>0</v>
          </cell>
          <cell r="L1616">
            <v>0</v>
          </cell>
        </row>
        <row r="1617">
          <cell r="A1617" t="str">
            <v>계</v>
          </cell>
          <cell r="F1617">
            <v>13973</v>
          </cell>
          <cell r="H1617">
            <v>0</v>
          </cell>
          <cell r="J1617">
            <v>13973</v>
          </cell>
          <cell r="L1617">
            <v>0</v>
          </cell>
        </row>
        <row r="1619">
          <cell r="A1619" t="str">
            <v>No.112호표 수고식재(H2.6-3.0M) 지주목유</v>
          </cell>
          <cell r="C1619">
            <v>1</v>
          </cell>
          <cell r="D1619" t="str">
            <v>주</v>
          </cell>
          <cell r="M1619" t="str">
            <v>SXZ09</v>
          </cell>
        </row>
        <row r="1620">
          <cell r="A1620" t="str">
            <v>조 경 공</v>
          </cell>
          <cell r="C1620">
            <v>0.19</v>
          </cell>
          <cell r="D1620" t="str">
            <v>인</v>
          </cell>
          <cell r="E1620">
            <v>60423</v>
          </cell>
          <cell r="F1620">
            <v>11480</v>
          </cell>
          <cell r="G1620">
            <v>0</v>
          </cell>
          <cell r="H1620">
            <v>0</v>
          </cell>
          <cell r="I1620">
            <v>60423</v>
          </cell>
          <cell r="J1620">
            <v>11480</v>
          </cell>
          <cell r="K1620">
            <v>0</v>
          </cell>
          <cell r="L1620">
            <v>0</v>
          </cell>
        </row>
        <row r="1621">
          <cell r="A1621" t="str">
            <v>보통인부</v>
          </cell>
          <cell r="C1621">
            <v>0.14000000000000001</v>
          </cell>
          <cell r="D1621" t="str">
            <v>인</v>
          </cell>
          <cell r="E1621">
            <v>40922</v>
          </cell>
          <cell r="F1621">
            <v>5729</v>
          </cell>
          <cell r="G1621">
            <v>0</v>
          </cell>
          <cell r="H1621">
            <v>0</v>
          </cell>
          <cell r="I1621">
            <v>40922</v>
          </cell>
          <cell r="J1621">
            <v>5729</v>
          </cell>
          <cell r="K1621">
            <v>0</v>
          </cell>
          <cell r="L1621">
            <v>0</v>
          </cell>
        </row>
        <row r="1622">
          <cell r="A1622" t="str">
            <v>계</v>
          </cell>
          <cell r="F1622">
            <v>17209</v>
          </cell>
          <cell r="H1622">
            <v>0</v>
          </cell>
          <cell r="J1622">
            <v>17209</v>
          </cell>
          <cell r="L1622">
            <v>0</v>
          </cell>
        </row>
        <row r="1624">
          <cell r="A1624" t="str">
            <v>No.113호표 수고식재(H3.6-4.0M) 지주목유</v>
          </cell>
          <cell r="C1624">
            <v>1</v>
          </cell>
          <cell r="D1624" t="str">
            <v>주</v>
          </cell>
          <cell r="M1624" t="str">
            <v>SXZ10</v>
          </cell>
        </row>
        <row r="1625">
          <cell r="A1625" t="str">
            <v>조 경 공</v>
          </cell>
          <cell r="C1625">
            <v>0.28999999999999998</v>
          </cell>
          <cell r="D1625" t="str">
            <v>인</v>
          </cell>
          <cell r="E1625">
            <v>60423</v>
          </cell>
          <cell r="F1625">
            <v>17522</v>
          </cell>
          <cell r="G1625">
            <v>0</v>
          </cell>
          <cell r="H1625">
            <v>0</v>
          </cell>
          <cell r="I1625">
            <v>60423</v>
          </cell>
          <cell r="J1625">
            <v>17522</v>
          </cell>
          <cell r="K1625">
            <v>0</v>
          </cell>
          <cell r="L1625">
            <v>0</v>
          </cell>
        </row>
        <row r="1626">
          <cell r="A1626" t="str">
            <v>보통인부</v>
          </cell>
          <cell r="C1626">
            <v>0.2</v>
          </cell>
          <cell r="D1626" t="str">
            <v>인</v>
          </cell>
          <cell r="E1626">
            <v>40922</v>
          </cell>
          <cell r="F1626">
            <v>8184</v>
          </cell>
          <cell r="G1626">
            <v>0</v>
          </cell>
          <cell r="H1626">
            <v>0</v>
          </cell>
          <cell r="I1626">
            <v>40922</v>
          </cell>
          <cell r="J1626">
            <v>8184</v>
          </cell>
          <cell r="K1626">
            <v>0</v>
          </cell>
          <cell r="L1626">
            <v>0</v>
          </cell>
        </row>
        <row r="1627">
          <cell r="A1627" t="str">
            <v>계</v>
          </cell>
          <cell r="F1627">
            <v>25706</v>
          </cell>
          <cell r="H1627">
            <v>0</v>
          </cell>
          <cell r="J1627">
            <v>25706</v>
          </cell>
          <cell r="L1627">
            <v>0</v>
          </cell>
        </row>
        <row r="1628">
          <cell r="A1628" t="str">
            <v>No.114호표 흉고직경식재(지주목유)</v>
          </cell>
          <cell r="B1628" t="str">
            <v>B12CM</v>
          </cell>
          <cell r="C1628">
            <v>1</v>
          </cell>
          <cell r="D1628" t="str">
            <v>주</v>
          </cell>
          <cell r="M1628" t="str">
            <v>SXZ11</v>
          </cell>
        </row>
        <row r="1629">
          <cell r="A1629" t="str">
            <v>조 경 공</v>
          </cell>
          <cell r="C1629">
            <v>0.86</v>
          </cell>
          <cell r="D1629" t="str">
            <v>인</v>
          </cell>
          <cell r="E1629">
            <v>60423</v>
          </cell>
          <cell r="F1629">
            <v>51963</v>
          </cell>
          <cell r="G1629">
            <v>0</v>
          </cell>
          <cell r="H1629">
            <v>0</v>
          </cell>
          <cell r="I1629">
            <v>60423</v>
          </cell>
          <cell r="J1629">
            <v>51963</v>
          </cell>
          <cell r="K1629">
            <v>0</v>
          </cell>
          <cell r="L1629">
            <v>0</v>
          </cell>
        </row>
        <row r="1630">
          <cell r="A1630" t="str">
            <v>보통인부</v>
          </cell>
          <cell r="C1630">
            <v>0.5</v>
          </cell>
          <cell r="D1630" t="str">
            <v>인</v>
          </cell>
          <cell r="E1630">
            <v>40922</v>
          </cell>
          <cell r="F1630">
            <v>20461</v>
          </cell>
          <cell r="G1630">
            <v>0</v>
          </cell>
          <cell r="H1630">
            <v>0</v>
          </cell>
          <cell r="I1630">
            <v>40922</v>
          </cell>
          <cell r="J1630">
            <v>20461</v>
          </cell>
          <cell r="K1630">
            <v>0</v>
          </cell>
          <cell r="L1630">
            <v>0</v>
          </cell>
        </row>
        <row r="1631">
          <cell r="A1631" t="str">
            <v>계</v>
          </cell>
          <cell r="F1631">
            <v>72424</v>
          </cell>
          <cell r="H1631">
            <v>0</v>
          </cell>
          <cell r="J1631">
            <v>72424</v>
          </cell>
          <cell r="L1631">
            <v>0</v>
          </cell>
        </row>
        <row r="1633">
          <cell r="A1633" t="str">
            <v>No.115호표 잔디식재</v>
          </cell>
          <cell r="C1633">
            <v>1</v>
          </cell>
          <cell r="D1633" t="str">
            <v>M2</v>
          </cell>
          <cell r="M1633" t="str">
            <v>SXZ12</v>
          </cell>
        </row>
        <row r="1634">
          <cell r="A1634" t="str">
            <v>보통인부</v>
          </cell>
          <cell r="C1634">
            <v>6.9000000000000006E-2</v>
          </cell>
          <cell r="D1634" t="str">
            <v>인</v>
          </cell>
          <cell r="E1634">
            <v>40922</v>
          </cell>
          <cell r="F1634">
            <v>2823</v>
          </cell>
          <cell r="G1634">
            <v>0</v>
          </cell>
          <cell r="H1634">
            <v>0</v>
          </cell>
          <cell r="I1634">
            <v>40922</v>
          </cell>
          <cell r="J1634">
            <v>2823</v>
          </cell>
          <cell r="K1634">
            <v>0</v>
          </cell>
          <cell r="L1634">
            <v>0</v>
          </cell>
        </row>
        <row r="1635">
          <cell r="A1635" t="str">
            <v>계</v>
          </cell>
          <cell r="F1635">
            <v>2823</v>
          </cell>
          <cell r="H1635">
            <v>0</v>
          </cell>
          <cell r="J1635">
            <v>2823</v>
          </cell>
          <cell r="L1635">
            <v>0</v>
          </cell>
        </row>
        <row r="1637">
          <cell r="A1637" t="str">
            <v>No.116호표 시멘트운반</v>
          </cell>
          <cell r="C1637">
            <v>1</v>
          </cell>
          <cell r="D1637" t="str">
            <v>포</v>
          </cell>
          <cell r="M1637" t="str">
            <v>SZ001</v>
          </cell>
        </row>
        <row r="1638">
          <cell r="A1638" t="str">
            <v>운반비</v>
          </cell>
          <cell r="C1638">
            <v>1</v>
          </cell>
          <cell r="D1638" t="str">
            <v>식</v>
          </cell>
          <cell r="E1638">
            <v>356</v>
          </cell>
          <cell r="F1638">
            <v>356</v>
          </cell>
          <cell r="G1638">
            <v>0</v>
          </cell>
          <cell r="H1638">
            <v>0</v>
          </cell>
          <cell r="I1638">
            <v>0</v>
          </cell>
          <cell r="J1638">
            <v>0</v>
          </cell>
          <cell r="K1638">
            <v>356</v>
          </cell>
          <cell r="L1638">
            <v>356</v>
          </cell>
        </row>
        <row r="1639">
          <cell r="A1639" t="str">
            <v>계</v>
          </cell>
          <cell r="F1639">
            <v>356</v>
          </cell>
          <cell r="H1639">
            <v>0</v>
          </cell>
          <cell r="J1639">
            <v>0</v>
          </cell>
          <cell r="L1639">
            <v>356</v>
          </cell>
        </row>
        <row r="1641">
          <cell r="A1641" t="str">
            <v>No.117호표 모르터</v>
          </cell>
          <cell r="B1641" t="str">
            <v>1 : 3</v>
          </cell>
          <cell r="C1641">
            <v>1</v>
          </cell>
          <cell r="D1641" t="str">
            <v>㎥</v>
          </cell>
          <cell r="M1641" t="str">
            <v>SZ002</v>
          </cell>
        </row>
        <row r="1642">
          <cell r="A1642" t="str">
            <v>보통시멘트</v>
          </cell>
          <cell r="B1642" t="str">
            <v>관급</v>
          </cell>
          <cell r="C1642">
            <v>510</v>
          </cell>
          <cell r="D1642" t="str">
            <v>KG</v>
          </cell>
          <cell r="E1642">
            <v>0</v>
          </cell>
          <cell r="F1642">
            <v>0</v>
          </cell>
          <cell r="G1642">
            <v>0</v>
          </cell>
          <cell r="H1642">
            <v>0</v>
          </cell>
          <cell r="I1642">
            <v>0</v>
          </cell>
          <cell r="J1642">
            <v>0</v>
          </cell>
          <cell r="K1642">
            <v>0</v>
          </cell>
          <cell r="L1642">
            <v>0</v>
          </cell>
        </row>
        <row r="1643">
          <cell r="A1643" t="str">
            <v>강모래(광주)</v>
          </cell>
          <cell r="B1643" t="str">
            <v>시내도착도</v>
          </cell>
          <cell r="C1643">
            <v>1.1000000000000001</v>
          </cell>
          <cell r="D1643" t="str">
            <v>M3</v>
          </cell>
          <cell r="E1643">
            <v>11000</v>
          </cell>
          <cell r="F1643">
            <v>12100</v>
          </cell>
          <cell r="G1643">
            <v>11000</v>
          </cell>
          <cell r="H1643">
            <v>12100</v>
          </cell>
          <cell r="I1643">
            <v>0</v>
          </cell>
          <cell r="J1643">
            <v>0</v>
          </cell>
          <cell r="K1643">
            <v>0</v>
          </cell>
          <cell r="L1643">
            <v>0</v>
          </cell>
        </row>
        <row r="1644">
          <cell r="A1644" t="str">
            <v>보통인부</v>
          </cell>
          <cell r="C1644">
            <v>1</v>
          </cell>
          <cell r="D1644" t="str">
            <v>인</v>
          </cell>
          <cell r="E1644">
            <v>40922</v>
          </cell>
          <cell r="F1644">
            <v>40922</v>
          </cell>
          <cell r="G1644">
            <v>0</v>
          </cell>
          <cell r="H1644">
            <v>0</v>
          </cell>
          <cell r="I1644">
            <v>40922</v>
          </cell>
          <cell r="J1644">
            <v>40922</v>
          </cell>
          <cell r="K1644">
            <v>0</v>
          </cell>
          <cell r="L1644">
            <v>0</v>
          </cell>
        </row>
        <row r="1645">
          <cell r="A1645" t="str">
            <v>계</v>
          </cell>
          <cell r="F1645">
            <v>53022</v>
          </cell>
          <cell r="H1645">
            <v>12100</v>
          </cell>
          <cell r="J1645">
            <v>40922</v>
          </cell>
          <cell r="L1645">
            <v>0</v>
          </cell>
        </row>
        <row r="1647">
          <cell r="A1647" t="str">
            <v>No.118호표 토목섬유감기,덮기</v>
          </cell>
          <cell r="C1647">
            <v>1</v>
          </cell>
          <cell r="D1647" t="str">
            <v>㎡</v>
          </cell>
          <cell r="M1647" t="str">
            <v>SZ004</v>
          </cell>
        </row>
        <row r="1648">
          <cell r="A1648" t="str">
            <v>SE.PP.FILTER MAT (부직포)</v>
          </cell>
          <cell r="B1648" t="str">
            <v>300g/㎡    SE300</v>
          </cell>
          <cell r="C1648">
            <v>1.1000000000000001</v>
          </cell>
          <cell r="D1648" t="str">
            <v>㎡</v>
          </cell>
          <cell r="E1648">
            <v>1100</v>
          </cell>
          <cell r="F1648">
            <v>1210</v>
          </cell>
          <cell r="G1648">
            <v>1100</v>
          </cell>
          <cell r="H1648">
            <v>1210</v>
          </cell>
          <cell r="I1648">
            <v>0</v>
          </cell>
          <cell r="J1648">
            <v>0</v>
          </cell>
          <cell r="K1648">
            <v>0</v>
          </cell>
          <cell r="L1648">
            <v>0</v>
          </cell>
        </row>
        <row r="1649">
          <cell r="A1649" t="str">
            <v>보통인부</v>
          </cell>
          <cell r="C1649">
            <v>0.03</v>
          </cell>
          <cell r="D1649" t="str">
            <v>인</v>
          </cell>
          <cell r="E1649">
            <v>40922</v>
          </cell>
          <cell r="F1649">
            <v>1227</v>
          </cell>
          <cell r="G1649">
            <v>0</v>
          </cell>
          <cell r="H1649">
            <v>0</v>
          </cell>
          <cell r="I1649">
            <v>40922</v>
          </cell>
          <cell r="J1649">
            <v>1227</v>
          </cell>
          <cell r="K1649">
            <v>0</v>
          </cell>
          <cell r="L1649">
            <v>0</v>
          </cell>
        </row>
        <row r="1650">
          <cell r="A1650" t="str">
            <v>계</v>
          </cell>
          <cell r="F1650">
            <v>2437</v>
          </cell>
          <cell r="H1650">
            <v>1210</v>
          </cell>
          <cell r="J1650">
            <v>1227</v>
          </cell>
          <cell r="L1650">
            <v>0</v>
          </cell>
        </row>
        <row r="1651">
          <cell r="A1651" t="str">
            <v>No.119호표 맹암거간선매설</v>
          </cell>
          <cell r="B1651" t="str">
            <v>D250</v>
          </cell>
          <cell r="C1651">
            <v>1</v>
          </cell>
          <cell r="D1651" t="str">
            <v>m</v>
          </cell>
          <cell r="M1651" t="str">
            <v>SZ0041</v>
          </cell>
        </row>
        <row r="1652">
          <cell r="A1652" t="str">
            <v>배 관 공</v>
          </cell>
          <cell r="C1652">
            <v>2.6499999999999999E-2</v>
          </cell>
          <cell r="D1652" t="str">
            <v>인</v>
          </cell>
          <cell r="E1652">
            <v>60590</v>
          </cell>
          <cell r="F1652">
            <v>1605</v>
          </cell>
          <cell r="G1652">
            <v>0</v>
          </cell>
          <cell r="H1652">
            <v>0</v>
          </cell>
          <cell r="I1652">
            <v>60590</v>
          </cell>
          <cell r="J1652">
            <v>1605</v>
          </cell>
          <cell r="K1652">
            <v>0</v>
          </cell>
          <cell r="L1652">
            <v>0</v>
          </cell>
        </row>
        <row r="1653">
          <cell r="A1653" t="str">
            <v>보통인부</v>
          </cell>
          <cell r="C1653">
            <v>3.9800000000000002E-2</v>
          </cell>
          <cell r="D1653" t="str">
            <v>인</v>
          </cell>
          <cell r="E1653">
            <v>40922</v>
          </cell>
          <cell r="F1653">
            <v>1628</v>
          </cell>
          <cell r="G1653">
            <v>0</v>
          </cell>
          <cell r="H1653">
            <v>0</v>
          </cell>
          <cell r="I1653">
            <v>40922</v>
          </cell>
          <cell r="J1653">
            <v>1628</v>
          </cell>
          <cell r="K1653">
            <v>0</v>
          </cell>
          <cell r="L1653">
            <v>0</v>
          </cell>
        </row>
        <row r="1654">
          <cell r="A1654" t="str">
            <v>계</v>
          </cell>
          <cell r="F1654">
            <v>3233</v>
          </cell>
          <cell r="H1654">
            <v>0</v>
          </cell>
          <cell r="J1654">
            <v>3233</v>
          </cell>
          <cell r="L1654">
            <v>0</v>
          </cell>
        </row>
        <row r="1656">
          <cell r="A1656" t="str">
            <v>No.120호표 맹암거간선매설</v>
          </cell>
          <cell r="B1656" t="str">
            <v>D150</v>
          </cell>
          <cell r="C1656">
            <v>1</v>
          </cell>
          <cell r="D1656" t="str">
            <v>m</v>
          </cell>
          <cell r="M1656" t="str">
            <v>SZ005</v>
          </cell>
        </row>
        <row r="1657">
          <cell r="A1657" t="str">
            <v>배 관 공</v>
          </cell>
          <cell r="C1657">
            <v>2.6499999999999999E-2</v>
          </cell>
          <cell r="D1657" t="str">
            <v>인</v>
          </cell>
          <cell r="E1657">
            <v>60590</v>
          </cell>
          <cell r="F1657">
            <v>1605</v>
          </cell>
          <cell r="G1657">
            <v>0</v>
          </cell>
          <cell r="H1657">
            <v>0</v>
          </cell>
          <cell r="I1657">
            <v>60590</v>
          </cell>
          <cell r="J1657">
            <v>1605</v>
          </cell>
          <cell r="K1657">
            <v>0</v>
          </cell>
          <cell r="L1657">
            <v>0</v>
          </cell>
        </row>
        <row r="1658">
          <cell r="A1658" t="str">
            <v>보통인부</v>
          </cell>
          <cell r="C1658">
            <v>3.9800000000000002E-2</v>
          </cell>
          <cell r="D1658" t="str">
            <v>인</v>
          </cell>
          <cell r="E1658">
            <v>40922</v>
          </cell>
          <cell r="F1658">
            <v>1628</v>
          </cell>
          <cell r="G1658">
            <v>0</v>
          </cell>
          <cell r="H1658">
            <v>0</v>
          </cell>
          <cell r="I1658">
            <v>40922</v>
          </cell>
          <cell r="J1658">
            <v>1628</v>
          </cell>
          <cell r="K1658">
            <v>0</v>
          </cell>
          <cell r="L1658">
            <v>0</v>
          </cell>
        </row>
        <row r="1659">
          <cell r="A1659" t="str">
            <v>계</v>
          </cell>
          <cell r="F1659">
            <v>3233</v>
          </cell>
          <cell r="H1659">
            <v>0</v>
          </cell>
          <cell r="J1659">
            <v>3233</v>
          </cell>
          <cell r="L1659">
            <v>0</v>
          </cell>
        </row>
        <row r="1661">
          <cell r="A1661" t="str">
            <v>No.121호표 맹암거지선매설</v>
          </cell>
          <cell r="B1661" t="str">
            <v>D100</v>
          </cell>
          <cell r="C1661">
            <v>1</v>
          </cell>
          <cell r="D1661" t="str">
            <v>m</v>
          </cell>
          <cell r="M1661" t="str">
            <v>SZ006</v>
          </cell>
        </row>
        <row r="1662">
          <cell r="A1662" t="str">
            <v>배 관 공</v>
          </cell>
          <cell r="C1662">
            <v>0.02</v>
          </cell>
          <cell r="D1662" t="str">
            <v>인</v>
          </cell>
          <cell r="E1662">
            <v>60590</v>
          </cell>
          <cell r="F1662">
            <v>1211</v>
          </cell>
          <cell r="G1662">
            <v>0</v>
          </cell>
          <cell r="H1662">
            <v>0</v>
          </cell>
          <cell r="I1662">
            <v>60590</v>
          </cell>
          <cell r="J1662">
            <v>1211</v>
          </cell>
          <cell r="K1662">
            <v>0</v>
          </cell>
          <cell r="L1662">
            <v>0</v>
          </cell>
        </row>
        <row r="1663">
          <cell r="A1663" t="str">
            <v>보통인부</v>
          </cell>
          <cell r="C1663">
            <v>0.03</v>
          </cell>
          <cell r="D1663" t="str">
            <v>인</v>
          </cell>
          <cell r="E1663">
            <v>40922</v>
          </cell>
          <cell r="F1663">
            <v>1227</v>
          </cell>
          <cell r="G1663">
            <v>0</v>
          </cell>
          <cell r="H1663">
            <v>0</v>
          </cell>
          <cell r="I1663">
            <v>40922</v>
          </cell>
          <cell r="J1663">
            <v>1227</v>
          </cell>
          <cell r="K1663">
            <v>0</v>
          </cell>
          <cell r="L1663">
            <v>0</v>
          </cell>
        </row>
        <row r="1664">
          <cell r="A1664" t="str">
            <v>계</v>
          </cell>
          <cell r="F1664">
            <v>2438</v>
          </cell>
          <cell r="H1664">
            <v>0</v>
          </cell>
          <cell r="J1664">
            <v>2438</v>
          </cell>
          <cell r="L1664">
            <v>0</v>
          </cell>
        </row>
        <row r="1666">
          <cell r="A1666" t="str">
            <v>No.122호표 아키스톤깔기</v>
          </cell>
          <cell r="B1666" t="str">
            <v>450x450x38</v>
          </cell>
          <cell r="C1666">
            <v>1</v>
          </cell>
          <cell r="D1666" t="str">
            <v>㎡</v>
          </cell>
          <cell r="M1666" t="str">
            <v>SZ007</v>
          </cell>
        </row>
        <row r="1667">
          <cell r="A1667" t="str">
            <v>석    공</v>
          </cell>
          <cell r="C1667">
            <v>0.1</v>
          </cell>
          <cell r="D1667" t="str">
            <v>인</v>
          </cell>
          <cell r="E1667">
            <v>78296</v>
          </cell>
          <cell r="F1667">
            <v>7829</v>
          </cell>
          <cell r="G1667">
            <v>0</v>
          </cell>
          <cell r="H1667">
            <v>0</v>
          </cell>
          <cell r="I1667">
            <v>78296</v>
          </cell>
          <cell r="J1667">
            <v>7829</v>
          </cell>
          <cell r="K1667">
            <v>0</v>
          </cell>
          <cell r="L1667">
            <v>0</v>
          </cell>
        </row>
        <row r="1668">
          <cell r="A1668" t="str">
            <v>보통인부</v>
          </cell>
          <cell r="C1668">
            <v>0.1</v>
          </cell>
          <cell r="D1668" t="str">
            <v>인</v>
          </cell>
          <cell r="E1668">
            <v>40922</v>
          </cell>
          <cell r="F1668">
            <v>4092</v>
          </cell>
          <cell r="G1668">
            <v>0</v>
          </cell>
          <cell r="H1668">
            <v>0</v>
          </cell>
          <cell r="I1668">
            <v>40922</v>
          </cell>
          <cell r="J1668">
            <v>4092</v>
          </cell>
          <cell r="K1668">
            <v>0</v>
          </cell>
          <cell r="L1668">
            <v>0</v>
          </cell>
        </row>
        <row r="1669">
          <cell r="A1669" t="str">
            <v>계</v>
          </cell>
          <cell r="F1669">
            <v>11921</v>
          </cell>
          <cell r="H1669">
            <v>0</v>
          </cell>
          <cell r="J1669">
            <v>11921</v>
          </cell>
          <cell r="L1669">
            <v>0</v>
          </cell>
        </row>
        <row r="1671">
          <cell r="A1671" t="str">
            <v>No.123호표 앵커볼트설치</v>
          </cell>
          <cell r="C1671">
            <v>1</v>
          </cell>
          <cell r="D1671" t="str">
            <v>개소</v>
          </cell>
          <cell r="M1671" t="str">
            <v>SZ008</v>
          </cell>
        </row>
        <row r="1672">
          <cell r="A1672" t="str">
            <v>철 골 공</v>
          </cell>
          <cell r="C1672">
            <v>0.08</v>
          </cell>
          <cell r="D1672" t="str">
            <v>인</v>
          </cell>
          <cell r="E1672">
            <v>67147</v>
          </cell>
          <cell r="F1672">
            <v>5371</v>
          </cell>
          <cell r="G1672">
            <v>0</v>
          </cell>
          <cell r="H1672">
            <v>0</v>
          </cell>
          <cell r="I1672">
            <v>67147</v>
          </cell>
          <cell r="J1672">
            <v>5371</v>
          </cell>
          <cell r="K1672">
            <v>0</v>
          </cell>
          <cell r="L1672">
            <v>0</v>
          </cell>
        </row>
        <row r="1673">
          <cell r="A1673" t="str">
            <v>계</v>
          </cell>
          <cell r="F1673">
            <v>5371</v>
          </cell>
          <cell r="H1673">
            <v>0</v>
          </cell>
          <cell r="J1673">
            <v>5371</v>
          </cell>
          <cell r="L1673">
            <v>0</v>
          </cell>
        </row>
        <row r="1674">
          <cell r="A1674" t="str">
            <v>No.124호표 터파기(인력)</v>
          </cell>
          <cell r="B1674" t="str">
            <v>토사</v>
          </cell>
          <cell r="C1674">
            <v>1</v>
          </cell>
          <cell r="D1674" t="str">
            <v>M3</v>
          </cell>
          <cell r="M1674" t="str">
            <v>ZX00</v>
          </cell>
        </row>
        <row r="1675">
          <cell r="A1675" t="str">
            <v>보통인부</v>
          </cell>
          <cell r="C1675">
            <v>0.2</v>
          </cell>
          <cell r="D1675" t="str">
            <v>인</v>
          </cell>
          <cell r="E1675">
            <v>40922</v>
          </cell>
          <cell r="F1675">
            <v>8184</v>
          </cell>
          <cell r="G1675">
            <v>0</v>
          </cell>
          <cell r="H1675">
            <v>0</v>
          </cell>
          <cell r="I1675">
            <v>40922</v>
          </cell>
          <cell r="J1675">
            <v>8184</v>
          </cell>
          <cell r="K1675">
            <v>0</v>
          </cell>
          <cell r="L1675">
            <v>0</v>
          </cell>
        </row>
        <row r="1676">
          <cell r="A1676" t="str">
            <v>작업반장</v>
          </cell>
          <cell r="C1676">
            <v>8.0000000000000002E-3</v>
          </cell>
          <cell r="D1676" t="str">
            <v>인</v>
          </cell>
          <cell r="E1676">
            <v>63904</v>
          </cell>
          <cell r="F1676">
            <v>511</v>
          </cell>
          <cell r="G1676">
            <v>0</v>
          </cell>
          <cell r="H1676">
            <v>0</v>
          </cell>
          <cell r="I1676">
            <v>63904</v>
          </cell>
          <cell r="J1676">
            <v>511</v>
          </cell>
          <cell r="K1676">
            <v>0</v>
          </cell>
          <cell r="L1676">
            <v>0</v>
          </cell>
        </row>
        <row r="1677">
          <cell r="A1677" t="str">
            <v>계</v>
          </cell>
          <cell r="F1677">
            <v>8695</v>
          </cell>
          <cell r="H1677">
            <v>0</v>
          </cell>
          <cell r="J1677">
            <v>8695</v>
          </cell>
          <cell r="L1677">
            <v>0</v>
          </cell>
        </row>
        <row r="1679">
          <cell r="A1679" t="str">
            <v>No.125호표 잔토처리(인력)</v>
          </cell>
          <cell r="B1679" t="str">
            <v>토사:0-1M</v>
          </cell>
          <cell r="C1679">
            <v>1</v>
          </cell>
          <cell r="D1679" t="str">
            <v>㎥</v>
          </cell>
          <cell r="M1679" t="str">
            <v>ZX030</v>
          </cell>
        </row>
        <row r="1680">
          <cell r="A1680" t="str">
            <v>보통인부</v>
          </cell>
          <cell r="C1680">
            <v>0.2</v>
          </cell>
          <cell r="D1680" t="str">
            <v>인</v>
          </cell>
          <cell r="E1680">
            <v>40922</v>
          </cell>
          <cell r="F1680">
            <v>8184</v>
          </cell>
          <cell r="G1680">
            <v>0</v>
          </cell>
          <cell r="H1680">
            <v>0</v>
          </cell>
          <cell r="I1680">
            <v>40922</v>
          </cell>
          <cell r="J1680">
            <v>8184</v>
          </cell>
          <cell r="K1680">
            <v>0</v>
          </cell>
          <cell r="L1680">
            <v>0</v>
          </cell>
        </row>
        <row r="1681">
          <cell r="A1681" t="str">
            <v>계</v>
          </cell>
          <cell r="F1681">
            <v>8184</v>
          </cell>
          <cell r="H1681">
            <v>0</v>
          </cell>
          <cell r="J1681">
            <v>8184</v>
          </cell>
          <cell r="L1681">
            <v>0</v>
          </cell>
        </row>
        <row r="1683">
          <cell r="A1683" t="str">
            <v>No.126호표 되메우고 다짐(인력)</v>
          </cell>
          <cell r="B1683" t="str">
            <v>토사</v>
          </cell>
          <cell r="C1683">
            <v>1</v>
          </cell>
          <cell r="D1683" t="str">
            <v>M3</v>
          </cell>
          <cell r="M1683" t="str">
            <v>ZX051</v>
          </cell>
        </row>
        <row r="1684">
          <cell r="A1684" t="str">
            <v>보통인부</v>
          </cell>
          <cell r="C1684">
            <v>0.21</v>
          </cell>
          <cell r="D1684" t="str">
            <v>인</v>
          </cell>
          <cell r="E1684">
            <v>40922</v>
          </cell>
          <cell r="F1684">
            <v>8593</v>
          </cell>
          <cell r="G1684">
            <v>0</v>
          </cell>
          <cell r="H1684">
            <v>0</v>
          </cell>
          <cell r="I1684">
            <v>40922</v>
          </cell>
          <cell r="J1684">
            <v>8593</v>
          </cell>
          <cell r="K1684">
            <v>0</v>
          </cell>
          <cell r="L1684">
            <v>0</v>
          </cell>
        </row>
        <row r="1685">
          <cell r="A1685" t="str">
            <v>작업반장</v>
          </cell>
          <cell r="C1685">
            <v>8.0000000000000002E-3</v>
          </cell>
          <cell r="D1685" t="str">
            <v>인</v>
          </cell>
          <cell r="E1685">
            <v>63904</v>
          </cell>
          <cell r="F1685">
            <v>511</v>
          </cell>
          <cell r="G1685">
            <v>0</v>
          </cell>
          <cell r="H1685">
            <v>0</v>
          </cell>
          <cell r="I1685">
            <v>63904</v>
          </cell>
          <cell r="J1685">
            <v>511</v>
          </cell>
          <cell r="K1685">
            <v>0</v>
          </cell>
          <cell r="L1685">
            <v>0</v>
          </cell>
        </row>
        <row r="1686">
          <cell r="A1686" t="str">
            <v>계</v>
          </cell>
          <cell r="F1686">
            <v>9104</v>
          </cell>
          <cell r="H1686">
            <v>0</v>
          </cell>
          <cell r="J1686">
            <v>9104</v>
          </cell>
          <cell r="L1686">
            <v>0</v>
          </cell>
        </row>
      </sheetData>
      <sheetData sheetId="7"/>
      <sheetData sheetId="8"/>
      <sheetData sheetId="9"/>
      <sheetData sheetId="10"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퍼스트"/>
      <sheetName val="원가"/>
      <sheetName val="내역서"/>
      <sheetName val="하도급사항"/>
      <sheetName val="토공원가"/>
      <sheetName val="토공하도"/>
      <sheetName val="철콘원가"/>
      <sheetName val="철콘하도"/>
      <sheetName val="포장원가"/>
      <sheetName val="포장하도"/>
      <sheetName val="원가샘플"/>
      <sheetName val="내역서샘플"/>
      <sheetName val="일위대가"/>
    </sheetNames>
    <sheetDataSet>
      <sheetData sheetId="0"/>
      <sheetData sheetId="1"/>
      <sheetData sheetId="2" refreshError="1"/>
      <sheetData sheetId="3" refreshError="1"/>
      <sheetData sheetId="4"/>
      <sheetData sheetId="5" refreshError="1"/>
      <sheetData sheetId="6"/>
      <sheetData sheetId="7" refreshError="1"/>
      <sheetData sheetId="8"/>
      <sheetData sheetId="9" refreshError="1"/>
      <sheetData sheetId="10" refreshError="1"/>
      <sheetData sheetId="11" refreshError="1"/>
      <sheetData sheetId="12"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일람"/>
      <sheetName val="단가표"/>
      <sheetName val="조경일람"/>
      <sheetName val="조경"/>
      <sheetName val="단가"/>
      <sheetName val="자재일람"/>
      <sheetName val="자재단가"/>
      <sheetName val="산출내역"/>
      <sheetName val="단위량당중기"/>
      <sheetName val="구역화물"/>
      <sheetName val="경운기운반"/>
      <sheetName val="중기입력조건"/>
      <sheetName val="중기"/>
      <sheetName val="중기시간"/>
      <sheetName val="자재운반"/>
      <sheetName val="공통단가"/>
      <sheetName val="운반비"/>
      <sheetName val="Sheet2"/>
      <sheetName val="Sheet3"/>
      <sheetName val="퍼스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HMEN"/>
      <sheetName val="#REF"/>
    </sheetNames>
    <sheetDataSet>
      <sheetData sheetId="0" refreshError="1"/>
      <sheetData sheetId="1"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문학간접"/>
      <sheetName val="#REF"/>
      <sheetName val="자재일람"/>
    </sheetNames>
    <sheetDataSet>
      <sheetData sheetId="0"/>
      <sheetData sheetId="1" refreshError="1"/>
      <sheetData sheetId="2"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단가일람"/>
      <sheetName val="단가표"/>
      <sheetName val="자재일람"/>
      <sheetName val="자재단가"/>
      <sheetName val="산출내역"/>
      <sheetName val="구역화물"/>
      <sheetName val="단위량당중기"/>
      <sheetName val="중기"/>
      <sheetName val="중기시간"/>
      <sheetName val="경운기운반"/>
      <sheetName val="자재운반"/>
      <sheetName val="조경일람"/>
      <sheetName val="조경"/>
      <sheetName val="중기입력조건"/>
      <sheetName val="단가"/>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력서"/>
      <sheetName val="총비"/>
      <sheetName val="노임단가"/>
      <sheetName val="환율"/>
      <sheetName val="물집"/>
      <sheetName val="일위 (2)"/>
      <sheetName val="일위대가집계표 (2)"/>
    </sheetNames>
    <sheetDataSet>
      <sheetData sheetId="0"/>
      <sheetData sheetId="1"/>
      <sheetData sheetId="2">
        <row r="21">
          <cell r="F21">
            <v>43854</v>
          </cell>
        </row>
      </sheetData>
      <sheetData sheetId="3"/>
      <sheetData sheetId="4"/>
      <sheetData sheetId="5"/>
      <sheetData sheetId="6"/>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내역서"/>
      <sheetName val="일위목록"/>
      <sheetName val="일위대가"/>
      <sheetName val="중기목록"/>
      <sheetName val="중기산출"/>
      <sheetName val="자재조서"/>
      <sheetName val="노무비"/>
      <sheetName val="노임단가"/>
      <sheetName val="단가일람"/>
      <sheetName val="조경일람"/>
      <sheetName val="조명율표"/>
    </sheetNames>
    <sheetDataSet>
      <sheetData sheetId="0"/>
      <sheetData sheetId="1"/>
      <sheetData sheetId="2"/>
      <sheetData sheetId="3" refreshError="1">
        <row r="2">
          <cell r="E2" t="str">
            <v>단   가</v>
          </cell>
          <cell r="F2" t="str">
            <v>금   액</v>
          </cell>
          <cell r="G2" t="str">
            <v>단  가</v>
          </cell>
          <cell r="H2" t="str">
            <v>금  액</v>
          </cell>
          <cell r="I2" t="str">
            <v>단  가</v>
          </cell>
          <cell r="J2" t="str">
            <v>금  액</v>
          </cell>
          <cell r="K2" t="str">
            <v>단  가</v>
          </cell>
          <cell r="L2" t="str">
            <v>금  액</v>
          </cell>
        </row>
        <row r="3">
          <cell r="A3" t="str">
            <v>No.1호표 소형고압블럭포장</v>
          </cell>
          <cell r="B3" t="str">
            <v>T60</v>
          </cell>
          <cell r="C3">
            <v>1</v>
          </cell>
          <cell r="D3" t="str">
            <v>㎡</v>
          </cell>
          <cell r="M3" t="str">
            <v>PP01</v>
          </cell>
        </row>
        <row r="4">
          <cell r="A4" t="str">
            <v>터파기</v>
          </cell>
          <cell r="B4" t="str">
            <v>백호우0.4㎥</v>
          </cell>
          <cell r="C4">
            <v>0.28999999999999998</v>
          </cell>
          <cell r="D4" t="str">
            <v>㎥</v>
          </cell>
          <cell r="E4">
            <v>1331</v>
          </cell>
          <cell r="F4">
            <v>384</v>
          </cell>
          <cell r="G4">
            <v>243</v>
          </cell>
          <cell r="H4">
            <v>70</v>
          </cell>
          <cell r="I4">
            <v>686</v>
          </cell>
          <cell r="J4">
            <v>198</v>
          </cell>
          <cell r="K4">
            <v>402</v>
          </cell>
          <cell r="L4">
            <v>116</v>
          </cell>
          <cell r="M4" t="str">
            <v>#.2</v>
          </cell>
        </row>
        <row r="5">
          <cell r="A5" t="str">
            <v>잔토처리(토사)</v>
          </cell>
          <cell r="B5" t="str">
            <v>B.H 0.4M3</v>
          </cell>
          <cell r="C5">
            <v>0.28999999999999998</v>
          </cell>
          <cell r="D5" t="str">
            <v>M3</v>
          </cell>
          <cell r="E5">
            <v>837</v>
          </cell>
          <cell r="F5">
            <v>241</v>
          </cell>
          <cell r="G5">
            <v>153</v>
          </cell>
          <cell r="H5">
            <v>44</v>
          </cell>
          <cell r="I5">
            <v>431</v>
          </cell>
          <cell r="J5">
            <v>124</v>
          </cell>
          <cell r="K5">
            <v>253</v>
          </cell>
          <cell r="L5">
            <v>73</v>
          </cell>
          <cell r="M5" t="str">
            <v>#.4</v>
          </cell>
        </row>
        <row r="6">
          <cell r="A6" t="str">
            <v>원지반다짐</v>
          </cell>
          <cell r="B6" t="str">
            <v>콤팩트4회</v>
          </cell>
          <cell r="C6">
            <v>1</v>
          </cell>
          <cell r="D6" t="str">
            <v>㎡</v>
          </cell>
          <cell r="E6">
            <v>174</v>
          </cell>
          <cell r="F6">
            <v>174</v>
          </cell>
          <cell r="G6">
            <v>20</v>
          </cell>
          <cell r="H6">
            <v>20</v>
          </cell>
          <cell r="I6">
            <v>146</v>
          </cell>
          <cell r="J6">
            <v>146</v>
          </cell>
          <cell r="K6">
            <v>8</v>
          </cell>
          <cell r="L6">
            <v>8</v>
          </cell>
          <cell r="M6" t="str">
            <v>#.7</v>
          </cell>
        </row>
        <row r="7">
          <cell r="A7" t="str">
            <v>잡석다짐(기계+인력)</v>
          </cell>
          <cell r="B7" t="str">
            <v>로라+인력</v>
          </cell>
          <cell r="C7">
            <v>0.20799999999999999</v>
          </cell>
          <cell r="D7" t="str">
            <v>㎥</v>
          </cell>
          <cell r="E7">
            <v>10469</v>
          </cell>
          <cell r="F7">
            <v>2176</v>
          </cell>
          <cell r="G7">
            <v>8354</v>
          </cell>
          <cell r="H7">
            <v>1737</v>
          </cell>
          <cell r="I7">
            <v>1509</v>
          </cell>
          <cell r="J7">
            <v>313</v>
          </cell>
          <cell r="K7">
            <v>606</v>
          </cell>
          <cell r="L7">
            <v>126</v>
          </cell>
          <cell r="M7" t="str">
            <v>N.73</v>
          </cell>
        </row>
        <row r="8">
          <cell r="A8" t="str">
            <v>모래깔기및펴기</v>
          </cell>
          <cell r="B8" t="str">
            <v>보조기층용</v>
          </cell>
          <cell r="C8">
            <v>3.1E-2</v>
          </cell>
          <cell r="D8" t="str">
            <v>㎥</v>
          </cell>
          <cell r="E8">
            <v>12273</v>
          </cell>
          <cell r="F8">
            <v>380</v>
          </cell>
          <cell r="G8">
            <v>11660</v>
          </cell>
          <cell r="H8">
            <v>361</v>
          </cell>
          <cell r="I8">
            <v>613</v>
          </cell>
          <cell r="J8">
            <v>19</v>
          </cell>
          <cell r="K8">
            <v>0</v>
          </cell>
          <cell r="L8">
            <v>0</v>
          </cell>
          <cell r="M8" t="str">
            <v>N.72</v>
          </cell>
        </row>
        <row r="9">
          <cell r="A9" t="str">
            <v>소형고압블럭</v>
          </cell>
          <cell r="B9" t="str">
            <v>T=60㎜</v>
          </cell>
          <cell r="C9">
            <v>1.03</v>
          </cell>
          <cell r="D9" t="str">
            <v>M2</v>
          </cell>
          <cell r="E9">
            <v>5000</v>
          </cell>
          <cell r="F9">
            <v>5150</v>
          </cell>
          <cell r="G9">
            <v>5000</v>
          </cell>
          <cell r="H9">
            <v>5150</v>
          </cell>
        </row>
        <row r="10">
          <cell r="A10" t="str">
            <v>소형고압블럭포설</v>
          </cell>
          <cell r="B10" t="str">
            <v>인력</v>
          </cell>
          <cell r="C10">
            <v>1</v>
          </cell>
          <cell r="D10" t="str">
            <v>㎡</v>
          </cell>
          <cell r="E10">
            <v>5773</v>
          </cell>
          <cell r="F10">
            <v>5773</v>
          </cell>
          <cell r="G10">
            <v>0</v>
          </cell>
          <cell r="H10">
            <v>0</v>
          </cell>
          <cell r="I10">
            <v>5773</v>
          </cell>
          <cell r="J10">
            <v>5773</v>
          </cell>
          <cell r="K10">
            <v>0</v>
          </cell>
          <cell r="L10">
            <v>0</v>
          </cell>
          <cell r="M10" t="str">
            <v>N.71</v>
          </cell>
        </row>
        <row r="11">
          <cell r="A11" t="str">
            <v>계</v>
          </cell>
          <cell r="F11">
            <v>14278</v>
          </cell>
          <cell r="H11">
            <v>7382</v>
          </cell>
          <cell r="J11">
            <v>6573</v>
          </cell>
          <cell r="L11">
            <v>323</v>
          </cell>
        </row>
        <row r="13">
          <cell r="A13" t="str">
            <v>No.2호표 소형고압블럭포장</v>
          </cell>
          <cell r="B13" t="str">
            <v>T70(차도용)</v>
          </cell>
          <cell r="C13">
            <v>1</v>
          </cell>
          <cell r="D13" t="str">
            <v>㎡</v>
          </cell>
          <cell r="M13" t="str">
            <v>PP02</v>
          </cell>
        </row>
        <row r="14">
          <cell r="A14" t="str">
            <v>터파기</v>
          </cell>
          <cell r="B14" t="str">
            <v>백호우0.4㎥</v>
          </cell>
          <cell r="C14">
            <v>0.4</v>
          </cell>
          <cell r="D14" t="str">
            <v>㎥</v>
          </cell>
          <cell r="E14">
            <v>1331</v>
          </cell>
          <cell r="F14">
            <v>531</v>
          </cell>
          <cell r="G14">
            <v>243</v>
          </cell>
          <cell r="H14">
            <v>97</v>
          </cell>
          <cell r="I14">
            <v>686</v>
          </cell>
          <cell r="J14">
            <v>274</v>
          </cell>
          <cell r="K14">
            <v>402</v>
          </cell>
          <cell r="L14">
            <v>160</v>
          </cell>
          <cell r="M14" t="str">
            <v>#.2</v>
          </cell>
        </row>
        <row r="15">
          <cell r="A15" t="str">
            <v>잔토처리(토사)</v>
          </cell>
          <cell r="B15" t="str">
            <v>B.H 0.4M3</v>
          </cell>
          <cell r="C15">
            <v>0.4</v>
          </cell>
          <cell r="D15" t="str">
            <v>M3</v>
          </cell>
          <cell r="E15">
            <v>837</v>
          </cell>
          <cell r="F15">
            <v>334</v>
          </cell>
          <cell r="G15">
            <v>153</v>
          </cell>
          <cell r="H15">
            <v>61</v>
          </cell>
          <cell r="I15">
            <v>431</v>
          </cell>
          <cell r="J15">
            <v>172</v>
          </cell>
          <cell r="K15">
            <v>253</v>
          </cell>
          <cell r="L15">
            <v>101</v>
          </cell>
          <cell r="M15" t="str">
            <v>#.4</v>
          </cell>
        </row>
        <row r="16">
          <cell r="A16" t="str">
            <v>원지반다짐</v>
          </cell>
          <cell r="B16" t="str">
            <v>콤팩트4회</v>
          </cell>
          <cell r="C16">
            <v>1</v>
          </cell>
          <cell r="D16" t="str">
            <v>㎡</v>
          </cell>
          <cell r="E16">
            <v>174</v>
          </cell>
          <cell r="F16">
            <v>174</v>
          </cell>
          <cell r="G16">
            <v>20</v>
          </cell>
          <cell r="H16">
            <v>20</v>
          </cell>
          <cell r="I16">
            <v>146</v>
          </cell>
          <cell r="J16">
            <v>146</v>
          </cell>
          <cell r="K16">
            <v>8</v>
          </cell>
          <cell r="L16">
            <v>8</v>
          </cell>
          <cell r="M16" t="str">
            <v>#.7</v>
          </cell>
        </row>
        <row r="17">
          <cell r="A17" t="str">
            <v>잡석다짐(기계+인력)</v>
          </cell>
          <cell r="B17" t="str">
            <v>로라+인력</v>
          </cell>
          <cell r="C17">
            <v>0.20799999999999999</v>
          </cell>
          <cell r="D17" t="str">
            <v>㎥</v>
          </cell>
          <cell r="E17">
            <v>10469</v>
          </cell>
          <cell r="F17">
            <v>2176</v>
          </cell>
          <cell r="G17">
            <v>8354</v>
          </cell>
          <cell r="H17">
            <v>1737</v>
          </cell>
          <cell r="I17">
            <v>1509</v>
          </cell>
          <cell r="J17">
            <v>313</v>
          </cell>
          <cell r="K17">
            <v>606</v>
          </cell>
          <cell r="L17">
            <v>126</v>
          </cell>
          <cell r="M17" t="str">
            <v>N.73</v>
          </cell>
        </row>
        <row r="18">
          <cell r="A18" t="str">
            <v>와이어메쉬</v>
          </cell>
          <cell r="B18" t="str">
            <v>#8 150x150</v>
          </cell>
          <cell r="C18">
            <v>1</v>
          </cell>
          <cell r="D18" t="str">
            <v>㎡</v>
          </cell>
          <cell r="E18">
            <v>680</v>
          </cell>
          <cell r="F18">
            <v>680</v>
          </cell>
          <cell r="G18">
            <v>680</v>
          </cell>
          <cell r="H18">
            <v>680</v>
          </cell>
        </row>
        <row r="19">
          <cell r="A19" t="str">
            <v>레미콘</v>
          </cell>
          <cell r="B19" t="str">
            <v>관급(25x180x8)</v>
          </cell>
          <cell r="C19">
            <v>0.10100000000000001</v>
          </cell>
          <cell r="D19" t="str">
            <v>M3</v>
          </cell>
        </row>
        <row r="20">
          <cell r="A20" t="str">
            <v>붙임몰탈</v>
          </cell>
          <cell r="B20" t="str">
            <v>인력,1:3</v>
          </cell>
          <cell r="C20">
            <v>0.04</v>
          </cell>
          <cell r="D20" t="str">
            <v>㎥</v>
          </cell>
          <cell r="E20">
            <v>57561</v>
          </cell>
          <cell r="F20">
            <v>2301</v>
          </cell>
          <cell r="G20">
            <v>12100</v>
          </cell>
          <cell r="H20">
            <v>484</v>
          </cell>
          <cell r="I20">
            <v>40922</v>
          </cell>
          <cell r="J20">
            <v>1636</v>
          </cell>
          <cell r="K20">
            <v>4539</v>
          </cell>
          <cell r="L20">
            <v>181</v>
          </cell>
          <cell r="M20" t="str">
            <v>N.86</v>
          </cell>
        </row>
        <row r="21">
          <cell r="A21" t="str">
            <v>소형고압블럭</v>
          </cell>
          <cell r="B21" t="str">
            <v>T=70㎜</v>
          </cell>
          <cell r="C21">
            <v>1.03</v>
          </cell>
          <cell r="D21" t="str">
            <v>M2</v>
          </cell>
          <cell r="E21">
            <v>5500</v>
          </cell>
          <cell r="F21">
            <v>5665</v>
          </cell>
          <cell r="G21">
            <v>5500</v>
          </cell>
          <cell r="H21">
            <v>5665</v>
          </cell>
        </row>
        <row r="22">
          <cell r="A22" t="str">
            <v>소형고압블럭포설</v>
          </cell>
          <cell r="B22" t="str">
            <v>인력</v>
          </cell>
          <cell r="C22">
            <v>1</v>
          </cell>
          <cell r="D22" t="str">
            <v>㎡</v>
          </cell>
          <cell r="E22">
            <v>5773</v>
          </cell>
          <cell r="F22">
            <v>5773</v>
          </cell>
          <cell r="I22">
            <v>5773</v>
          </cell>
          <cell r="J22">
            <v>5773</v>
          </cell>
          <cell r="M22" t="str">
            <v>N.71</v>
          </cell>
        </row>
        <row r="23">
          <cell r="A23" t="str">
            <v>계</v>
          </cell>
          <cell r="F23">
            <v>17634</v>
          </cell>
          <cell r="H23">
            <v>8744</v>
          </cell>
          <cell r="J23">
            <v>8314</v>
          </cell>
          <cell r="L23">
            <v>576</v>
          </cell>
        </row>
        <row r="24">
          <cell r="A24" t="str">
            <v>No.3호표 점토벽돌포장(신토석)</v>
          </cell>
          <cell r="B24" t="str">
            <v>230×114×T50</v>
          </cell>
          <cell r="C24">
            <v>1</v>
          </cell>
          <cell r="D24" t="str">
            <v>㎡</v>
          </cell>
          <cell r="M24" t="str">
            <v>PP03</v>
          </cell>
        </row>
        <row r="25">
          <cell r="A25" t="str">
            <v>터파기(토사)</v>
          </cell>
          <cell r="B25" t="str">
            <v>백호우0.7㎥</v>
          </cell>
          <cell r="C25">
            <v>0.19</v>
          </cell>
          <cell r="D25" t="str">
            <v>㎥</v>
          </cell>
          <cell r="E25">
            <v>696</v>
          </cell>
          <cell r="F25">
            <v>131</v>
          </cell>
          <cell r="G25">
            <v>127</v>
          </cell>
          <cell r="H25">
            <v>24</v>
          </cell>
          <cell r="I25">
            <v>359</v>
          </cell>
          <cell r="J25">
            <v>68</v>
          </cell>
          <cell r="K25">
            <v>210</v>
          </cell>
          <cell r="L25">
            <v>39</v>
          </cell>
          <cell r="M25" t="str">
            <v>#.3</v>
          </cell>
        </row>
        <row r="26">
          <cell r="A26" t="str">
            <v>잔토처리(토사)</v>
          </cell>
          <cell r="B26" t="str">
            <v>백호우0.7㎥</v>
          </cell>
          <cell r="C26">
            <v>0.19</v>
          </cell>
          <cell r="D26" t="str">
            <v>㎥</v>
          </cell>
          <cell r="E26">
            <v>696</v>
          </cell>
          <cell r="F26">
            <v>131</v>
          </cell>
          <cell r="G26">
            <v>127</v>
          </cell>
          <cell r="H26">
            <v>24</v>
          </cell>
          <cell r="I26">
            <v>359</v>
          </cell>
          <cell r="J26">
            <v>68</v>
          </cell>
          <cell r="K26">
            <v>210</v>
          </cell>
          <cell r="L26">
            <v>39</v>
          </cell>
          <cell r="M26" t="str">
            <v>#.5</v>
          </cell>
        </row>
        <row r="27">
          <cell r="A27" t="str">
            <v>원지반다짐</v>
          </cell>
          <cell r="B27" t="str">
            <v>콤팩트4회</v>
          </cell>
          <cell r="C27">
            <v>1</v>
          </cell>
          <cell r="D27" t="str">
            <v>㎡</v>
          </cell>
          <cell r="E27">
            <v>174</v>
          </cell>
          <cell r="F27">
            <v>174</v>
          </cell>
          <cell r="G27">
            <v>20</v>
          </cell>
          <cell r="H27">
            <v>20</v>
          </cell>
          <cell r="I27">
            <v>146</v>
          </cell>
          <cell r="J27">
            <v>146</v>
          </cell>
          <cell r="K27">
            <v>8</v>
          </cell>
          <cell r="L27">
            <v>8</v>
          </cell>
          <cell r="M27" t="str">
            <v>#.7</v>
          </cell>
        </row>
        <row r="28">
          <cell r="A28" t="str">
            <v>잡석다짐(기계+인력)</v>
          </cell>
          <cell r="B28" t="str">
            <v>로라+인력</v>
          </cell>
          <cell r="C28">
            <v>0.20799999999999999</v>
          </cell>
          <cell r="D28" t="str">
            <v>㎥</v>
          </cell>
          <cell r="E28">
            <v>10469</v>
          </cell>
          <cell r="F28">
            <v>2176</v>
          </cell>
          <cell r="G28">
            <v>8354</v>
          </cell>
          <cell r="H28">
            <v>1737</v>
          </cell>
          <cell r="I28">
            <v>1509</v>
          </cell>
          <cell r="J28">
            <v>313</v>
          </cell>
          <cell r="K28">
            <v>606</v>
          </cell>
          <cell r="L28">
            <v>126</v>
          </cell>
          <cell r="M28" t="str">
            <v>N.73</v>
          </cell>
        </row>
        <row r="29">
          <cell r="A29" t="str">
            <v>모래깔기및펴기</v>
          </cell>
          <cell r="C29">
            <v>3.3000000000000002E-2</v>
          </cell>
          <cell r="D29" t="str">
            <v>㎥</v>
          </cell>
          <cell r="E29">
            <v>12273</v>
          </cell>
          <cell r="F29">
            <v>404</v>
          </cell>
          <cell r="G29">
            <v>11660</v>
          </cell>
          <cell r="H29">
            <v>384</v>
          </cell>
          <cell r="I29">
            <v>613</v>
          </cell>
          <cell r="J29">
            <v>20</v>
          </cell>
          <cell r="M29" t="str">
            <v>N.72</v>
          </cell>
        </row>
        <row r="30">
          <cell r="A30" t="str">
            <v>점토벽돌평깔기</v>
          </cell>
          <cell r="C30">
            <v>1</v>
          </cell>
          <cell r="D30" t="str">
            <v>㎡</v>
          </cell>
          <cell r="E30">
            <v>5499</v>
          </cell>
          <cell r="F30">
            <v>5499</v>
          </cell>
          <cell r="I30">
            <v>5499</v>
          </cell>
          <cell r="J30">
            <v>5499</v>
          </cell>
          <cell r="M30" t="str">
            <v>N.75</v>
          </cell>
        </row>
        <row r="31">
          <cell r="A31" t="str">
            <v>신토석</v>
          </cell>
          <cell r="B31" t="str">
            <v>관급,230x114xT50</v>
          </cell>
          <cell r="C31">
            <v>39</v>
          </cell>
          <cell r="D31" t="str">
            <v>매</v>
          </cell>
        </row>
        <row r="32">
          <cell r="A32" t="str">
            <v>계</v>
          </cell>
          <cell r="F32">
            <v>8515</v>
          </cell>
          <cell r="H32">
            <v>2189</v>
          </cell>
          <cell r="J32">
            <v>6114</v>
          </cell>
          <cell r="L32">
            <v>212</v>
          </cell>
        </row>
        <row r="34">
          <cell r="A34" t="str">
            <v>No.4호표 아키스톤</v>
          </cell>
          <cell r="B34" t="str">
            <v>450x450x38</v>
          </cell>
          <cell r="C34">
            <v>1</v>
          </cell>
          <cell r="D34" t="str">
            <v>㎡</v>
          </cell>
          <cell r="M34" t="str">
            <v>PP04</v>
          </cell>
        </row>
        <row r="35">
          <cell r="A35" t="str">
            <v>보호몰탈(하부)</v>
          </cell>
          <cell r="B35" t="str">
            <v>T=24M/M</v>
          </cell>
          <cell r="C35">
            <v>2.4E-2</v>
          </cell>
          <cell r="D35" t="str">
            <v>M2</v>
          </cell>
          <cell r="E35">
            <v>7008</v>
          </cell>
          <cell r="F35">
            <v>167</v>
          </cell>
          <cell r="G35">
            <v>363</v>
          </cell>
          <cell r="H35">
            <v>8</v>
          </cell>
          <cell r="I35">
            <v>6645</v>
          </cell>
          <cell r="J35">
            <v>159</v>
          </cell>
          <cell r="M35" t="str">
            <v>N.88</v>
          </cell>
        </row>
        <row r="36">
          <cell r="A36" t="str">
            <v>PAVER FEDESTAL</v>
          </cell>
          <cell r="B36" t="str">
            <v>H=120</v>
          </cell>
          <cell r="C36">
            <v>5</v>
          </cell>
          <cell r="D36" t="str">
            <v>EA</v>
          </cell>
          <cell r="E36">
            <v>4500</v>
          </cell>
          <cell r="F36">
            <v>22500</v>
          </cell>
          <cell r="G36">
            <v>4500</v>
          </cell>
          <cell r="H36">
            <v>22500</v>
          </cell>
        </row>
        <row r="37">
          <cell r="A37" t="str">
            <v>아키스톤</v>
          </cell>
          <cell r="B37" t="str">
            <v>450x450x38</v>
          </cell>
          <cell r="C37">
            <v>1.1000000000000001</v>
          </cell>
          <cell r="D37" t="str">
            <v>M2</v>
          </cell>
          <cell r="E37">
            <v>36000</v>
          </cell>
          <cell r="F37">
            <v>39600</v>
          </cell>
          <cell r="G37">
            <v>36000</v>
          </cell>
          <cell r="H37">
            <v>39600</v>
          </cell>
        </row>
        <row r="38">
          <cell r="A38" t="str">
            <v>아키스톤깔기</v>
          </cell>
          <cell r="B38" t="str">
            <v>450x450x38</v>
          </cell>
          <cell r="C38">
            <v>1</v>
          </cell>
          <cell r="D38" t="str">
            <v>㎡</v>
          </cell>
          <cell r="E38">
            <v>11921</v>
          </cell>
          <cell r="F38">
            <v>11921</v>
          </cell>
          <cell r="I38">
            <v>11921</v>
          </cell>
          <cell r="J38">
            <v>11921</v>
          </cell>
          <cell r="M38" t="str">
            <v>N.122</v>
          </cell>
        </row>
        <row r="39">
          <cell r="A39" t="str">
            <v>계</v>
          </cell>
          <cell r="F39">
            <v>74188</v>
          </cell>
          <cell r="H39">
            <v>62108</v>
          </cell>
          <cell r="J39">
            <v>12080</v>
          </cell>
        </row>
        <row r="41">
          <cell r="A41" t="str">
            <v>No.5호표 화강석답석놓기</v>
          </cell>
          <cell r="B41" t="str">
            <v>화강석판석</v>
          </cell>
          <cell r="C41">
            <v>1</v>
          </cell>
          <cell r="D41" t="str">
            <v>EA</v>
          </cell>
          <cell r="M41" t="str">
            <v>PP05</v>
          </cell>
        </row>
        <row r="42">
          <cell r="A42" t="str">
            <v>터파기(인력)</v>
          </cell>
          <cell r="B42" t="str">
            <v>토사</v>
          </cell>
          <cell r="C42">
            <v>0.54</v>
          </cell>
          <cell r="D42" t="str">
            <v>M3</v>
          </cell>
          <cell r="E42">
            <v>8695</v>
          </cell>
          <cell r="F42">
            <v>4695</v>
          </cell>
          <cell r="I42">
            <v>8695</v>
          </cell>
          <cell r="J42">
            <v>4695</v>
          </cell>
          <cell r="L42">
            <v>0</v>
          </cell>
          <cell r="M42" t="str">
            <v>N.124</v>
          </cell>
        </row>
        <row r="43">
          <cell r="A43" t="str">
            <v>잔토처리(인력)</v>
          </cell>
          <cell r="B43" t="str">
            <v>토사:0-1M</v>
          </cell>
          <cell r="C43">
            <v>0.54</v>
          </cell>
          <cell r="D43" t="str">
            <v>㎥</v>
          </cell>
          <cell r="E43">
            <v>8184</v>
          </cell>
          <cell r="F43">
            <v>4419</v>
          </cell>
          <cell r="I43">
            <v>8184</v>
          </cell>
          <cell r="J43">
            <v>4419</v>
          </cell>
          <cell r="L43">
            <v>0</v>
          </cell>
          <cell r="M43" t="str">
            <v>N.125</v>
          </cell>
        </row>
        <row r="44">
          <cell r="A44" t="str">
            <v>원지반다짐</v>
          </cell>
          <cell r="B44" t="str">
            <v>콤팩트4회</v>
          </cell>
          <cell r="C44">
            <v>1.8</v>
          </cell>
          <cell r="D44" t="str">
            <v>㎡</v>
          </cell>
          <cell r="E44">
            <v>174</v>
          </cell>
          <cell r="F44">
            <v>312</v>
          </cell>
          <cell r="G44">
            <v>20</v>
          </cell>
          <cell r="H44">
            <v>36</v>
          </cell>
          <cell r="I44">
            <v>146</v>
          </cell>
          <cell r="J44">
            <v>262</v>
          </cell>
          <cell r="K44">
            <v>8</v>
          </cell>
          <cell r="L44">
            <v>14</v>
          </cell>
          <cell r="M44" t="str">
            <v>#.7</v>
          </cell>
        </row>
        <row r="45">
          <cell r="A45" t="str">
            <v>잡석다짐(기계+인력)</v>
          </cell>
          <cell r="B45" t="str">
            <v>로라+인력</v>
          </cell>
          <cell r="C45">
            <v>0.374</v>
          </cell>
          <cell r="D45" t="str">
            <v>㎥</v>
          </cell>
          <cell r="E45">
            <v>10469</v>
          </cell>
          <cell r="F45">
            <v>3914</v>
          </cell>
          <cell r="G45">
            <v>8354</v>
          </cell>
          <cell r="H45">
            <v>3124</v>
          </cell>
          <cell r="I45">
            <v>1509</v>
          </cell>
          <cell r="J45">
            <v>564</v>
          </cell>
          <cell r="K45">
            <v>606</v>
          </cell>
          <cell r="L45">
            <v>226</v>
          </cell>
          <cell r="M45" t="str">
            <v>N.73</v>
          </cell>
        </row>
        <row r="46">
          <cell r="A46" t="str">
            <v>화강석답석</v>
          </cell>
          <cell r="B46" t="str">
            <v>W2000xL900</v>
          </cell>
          <cell r="C46">
            <v>1</v>
          </cell>
          <cell r="D46" t="str">
            <v>EA</v>
          </cell>
          <cell r="E46">
            <v>170000</v>
          </cell>
          <cell r="F46">
            <v>170000</v>
          </cell>
          <cell r="G46">
            <v>170000</v>
          </cell>
          <cell r="H46">
            <v>170000</v>
          </cell>
          <cell r="I46">
            <v>0</v>
          </cell>
          <cell r="J46">
            <v>0</v>
          </cell>
          <cell r="K46">
            <v>0</v>
          </cell>
          <cell r="L46">
            <v>0</v>
          </cell>
        </row>
        <row r="47">
          <cell r="A47" t="str">
            <v>마름돌설치</v>
          </cell>
          <cell r="C47">
            <v>0.18</v>
          </cell>
          <cell r="D47" t="str">
            <v>M3</v>
          </cell>
          <cell r="E47">
            <v>550886</v>
          </cell>
          <cell r="F47">
            <v>99159</v>
          </cell>
          <cell r="G47">
            <v>0</v>
          </cell>
          <cell r="H47">
            <v>0</v>
          </cell>
          <cell r="I47">
            <v>550886</v>
          </cell>
          <cell r="J47">
            <v>99159</v>
          </cell>
          <cell r="K47">
            <v>0</v>
          </cell>
          <cell r="L47">
            <v>0</v>
          </cell>
          <cell r="M47" t="str">
            <v>N.92</v>
          </cell>
        </row>
        <row r="48">
          <cell r="A48" t="str">
            <v>계</v>
          </cell>
          <cell r="F48">
            <v>282499</v>
          </cell>
          <cell r="H48">
            <v>173160</v>
          </cell>
          <cell r="J48">
            <v>109099</v>
          </cell>
          <cell r="L48">
            <v>240</v>
          </cell>
        </row>
        <row r="50">
          <cell r="A50" t="str">
            <v>No.6호표 마사토포장</v>
          </cell>
          <cell r="B50" t="str">
            <v>THK200</v>
          </cell>
          <cell r="C50">
            <v>1</v>
          </cell>
          <cell r="D50" t="str">
            <v>㎡</v>
          </cell>
          <cell r="M50" t="str">
            <v>PP06</v>
          </cell>
        </row>
        <row r="51">
          <cell r="A51" t="str">
            <v>터파기</v>
          </cell>
          <cell r="B51" t="str">
            <v>백호우0.4㎥</v>
          </cell>
          <cell r="C51">
            <v>0.4</v>
          </cell>
          <cell r="D51" t="str">
            <v>㎥</v>
          </cell>
          <cell r="E51">
            <v>1331</v>
          </cell>
          <cell r="F51">
            <v>531</v>
          </cell>
          <cell r="G51">
            <v>243</v>
          </cell>
          <cell r="H51">
            <v>97</v>
          </cell>
          <cell r="I51">
            <v>686</v>
          </cell>
          <cell r="J51">
            <v>274</v>
          </cell>
          <cell r="K51">
            <v>402</v>
          </cell>
          <cell r="L51">
            <v>160</v>
          </cell>
          <cell r="M51" t="str">
            <v>#.2</v>
          </cell>
        </row>
        <row r="52">
          <cell r="A52" t="str">
            <v>잔토처리(토사)</v>
          </cell>
          <cell r="B52" t="str">
            <v>B.H 0.4M3</v>
          </cell>
          <cell r="C52">
            <v>0.4</v>
          </cell>
          <cell r="D52" t="str">
            <v>M3</v>
          </cell>
          <cell r="E52">
            <v>837</v>
          </cell>
          <cell r="F52">
            <v>334</v>
          </cell>
          <cell r="G52">
            <v>153</v>
          </cell>
          <cell r="H52">
            <v>61</v>
          </cell>
          <cell r="I52">
            <v>431</v>
          </cell>
          <cell r="J52">
            <v>172</v>
          </cell>
          <cell r="K52">
            <v>253</v>
          </cell>
          <cell r="L52">
            <v>101</v>
          </cell>
          <cell r="M52" t="str">
            <v>#.4</v>
          </cell>
        </row>
        <row r="53">
          <cell r="A53" t="str">
            <v>원지반다짐</v>
          </cell>
          <cell r="B53" t="str">
            <v>콤팩트4회</v>
          </cell>
          <cell r="C53">
            <v>1</v>
          </cell>
          <cell r="D53" t="str">
            <v>㎡</v>
          </cell>
          <cell r="E53">
            <v>174</v>
          </cell>
          <cell r="F53">
            <v>174</v>
          </cell>
          <cell r="G53">
            <v>20</v>
          </cell>
          <cell r="H53">
            <v>20</v>
          </cell>
          <cell r="I53">
            <v>146</v>
          </cell>
          <cell r="J53">
            <v>146</v>
          </cell>
          <cell r="K53">
            <v>8</v>
          </cell>
          <cell r="L53">
            <v>8</v>
          </cell>
          <cell r="M53" t="str">
            <v>#.7</v>
          </cell>
        </row>
        <row r="54">
          <cell r="A54" t="str">
            <v>잡석다짐(기계+인력)</v>
          </cell>
          <cell r="B54" t="str">
            <v>로라+인력</v>
          </cell>
          <cell r="C54">
            <v>0.104</v>
          </cell>
          <cell r="D54" t="str">
            <v>㎥</v>
          </cell>
          <cell r="E54">
            <v>10469</v>
          </cell>
          <cell r="F54">
            <v>1087</v>
          </cell>
          <cell r="G54">
            <v>8354</v>
          </cell>
          <cell r="H54">
            <v>868</v>
          </cell>
          <cell r="I54">
            <v>1509</v>
          </cell>
          <cell r="J54">
            <v>156</v>
          </cell>
          <cell r="K54">
            <v>606</v>
          </cell>
          <cell r="L54">
            <v>63</v>
          </cell>
          <cell r="M54" t="str">
            <v>N.73</v>
          </cell>
        </row>
        <row r="55">
          <cell r="A55" t="str">
            <v>마사토</v>
          </cell>
          <cell r="B55" t="str">
            <v>T200, 현장도착도</v>
          </cell>
          <cell r="C55">
            <v>1.03</v>
          </cell>
          <cell r="D55" t="str">
            <v>㎡</v>
          </cell>
          <cell r="E55">
            <v>25000</v>
          </cell>
          <cell r="F55">
            <v>25750</v>
          </cell>
          <cell r="G55">
            <v>25000</v>
          </cell>
          <cell r="H55">
            <v>25750</v>
          </cell>
          <cell r="I55">
            <v>0</v>
          </cell>
          <cell r="J55">
            <v>0</v>
          </cell>
          <cell r="K55">
            <v>0</v>
          </cell>
          <cell r="L55">
            <v>0</v>
          </cell>
        </row>
        <row r="56">
          <cell r="A56" t="str">
            <v>마사토포설및다짐</v>
          </cell>
          <cell r="B56" t="str">
            <v>THK200</v>
          </cell>
          <cell r="C56">
            <v>1</v>
          </cell>
          <cell r="D56" t="str">
            <v>㎡</v>
          </cell>
          <cell r="E56">
            <v>1227</v>
          </cell>
          <cell r="F56">
            <v>1227</v>
          </cell>
          <cell r="G56">
            <v>0</v>
          </cell>
          <cell r="H56">
            <v>0</v>
          </cell>
          <cell r="I56">
            <v>1227</v>
          </cell>
          <cell r="J56">
            <v>1227</v>
          </cell>
          <cell r="K56">
            <v>0</v>
          </cell>
          <cell r="L56">
            <v>0</v>
          </cell>
          <cell r="M56" t="str">
            <v>N.76</v>
          </cell>
        </row>
        <row r="57">
          <cell r="A57" t="str">
            <v>계</v>
          </cell>
          <cell r="F57">
            <v>29103</v>
          </cell>
          <cell r="H57">
            <v>26796</v>
          </cell>
          <cell r="J57">
            <v>1975</v>
          </cell>
          <cell r="L57">
            <v>332</v>
          </cell>
        </row>
        <row r="64">
          <cell r="A64" t="str">
            <v>No.7호표 포장경계석</v>
          </cell>
          <cell r="B64" t="str">
            <v>150x150x1000</v>
          </cell>
          <cell r="C64">
            <v>1</v>
          </cell>
          <cell r="D64" t="str">
            <v>m</v>
          </cell>
          <cell r="M64" t="str">
            <v>PP07</v>
          </cell>
        </row>
        <row r="65">
          <cell r="A65" t="str">
            <v>터파기</v>
          </cell>
          <cell r="B65" t="str">
            <v>백호우0.4㎥</v>
          </cell>
          <cell r="C65">
            <v>0.16200000000000001</v>
          </cell>
          <cell r="D65" t="str">
            <v>㎥</v>
          </cell>
          <cell r="E65">
            <v>1331</v>
          </cell>
          <cell r="F65">
            <v>215</v>
          </cell>
          <cell r="G65">
            <v>243</v>
          </cell>
          <cell r="H65">
            <v>39</v>
          </cell>
          <cell r="I65">
            <v>686</v>
          </cell>
          <cell r="J65">
            <v>111</v>
          </cell>
          <cell r="K65">
            <v>402</v>
          </cell>
          <cell r="L65">
            <v>65</v>
          </cell>
          <cell r="M65" t="str">
            <v>#.2</v>
          </cell>
        </row>
        <row r="66">
          <cell r="A66" t="str">
            <v>잔토처리(토사)</v>
          </cell>
          <cell r="B66" t="str">
            <v>B.H 0.4M3</v>
          </cell>
          <cell r="C66">
            <v>0.16200000000000001</v>
          </cell>
          <cell r="D66" t="str">
            <v>M3</v>
          </cell>
          <cell r="E66">
            <v>837</v>
          </cell>
          <cell r="F66">
            <v>133</v>
          </cell>
          <cell r="G66">
            <v>153</v>
          </cell>
          <cell r="H66">
            <v>24</v>
          </cell>
          <cell r="I66">
            <v>431</v>
          </cell>
          <cell r="J66">
            <v>69</v>
          </cell>
          <cell r="K66">
            <v>253</v>
          </cell>
          <cell r="L66">
            <v>40</v>
          </cell>
          <cell r="M66" t="str">
            <v>#.4</v>
          </cell>
        </row>
        <row r="67">
          <cell r="A67" t="str">
            <v>레미콘</v>
          </cell>
          <cell r="B67" t="str">
            <v>관급(25x180x8)</v>
          </cell>
          <cell r="C67">
            <v>0.03</v>
          </cell>
          <cell r="D67" t="str">
            <v>M3</v>
          </cell>
          <cell r="E67">
            <v>0</v>
          </cell>
          <cell r="F67">
            <v>0</v>
          </cell>
          <cell r="G67">
            <v>0</v>
          </cell>
          <cell r="H67">
            <v>0</v>
          </cell>
          <cell r="I67">
            <v>0</v>
          </cell>
          <cell r="J67">
            <v>0</v>
          </cell>
          <cell r="K67">
            <v>0</v>
          </cell>
          <cell r="L67">
            <v>0</v>
          </cell>
        </row>
        <row r="68">
          <cell r="A68" t="str">
            <v>레미콘타설(무근)</v>
          </cell>
          <cell r="C68">
            <v>0.03</v>
          </cell>
          <cell r="D68" t="str">
            <v>㎥</v>
          </cell>
          <cell r="E68">
            <v>21380</v>
          </cell>
          <cell r="F68">
            <v>641</v>
          </cell>
          <cell r="G68">
            <v>0</v>
          </cell>
          <cell r="H68">
            <v>0</v>
          </cell>
          <cell r="I68">
            <v>21380</v>
          </cell>
          <cell r="J68">
            <v>641</v>
          </cell>
          <cell r="K68">
            <v>0</v>
          </cell>
          <cell r="L68">
            <v>0</v>
          </cell>
          <cell r="M68" t="str">
            <v>N.78</v>
          </cell>
        </row>
        <row r="69">
          <cell r="A69" t="str">
            <v>거푸집 (합판)</v>
          </cell>
          <cell r="B69" t="str">
            <v>6회</v>
          </cell>
          <cell r="C69">
            <v>0.3</v>
          </cell>
          <cell r="D69" t="str">
            <v>㎡</v>
          </cell>
          <cell r="E69">
            <v>13825</v>
          </cell>
          <cell r="F69">
            <v>4147</v>
          </cell>
          <cell r="G69">
            <v>4430</v>
          </cell>
          <cell r="H69">
            <v>1329</v>
          </cell>
          <cell r="I69">
            <v>9395</v>
          </cell>
          <cell r="J69">
            <v>2818</v>
          </cell>
          <cell r="K69">
            <v>0</v>
          </cell>
          <cell r="L69">
            <v>0</v>
          </cell>
          <cell r="M69" t="str">
            <v>N.80</v>
          </cell>
        </row>
        <row r="70">
          <cell r="A70" t="str">
            <v>붙임몰탈</v>
          </cell>
          <cell r="B70" t="str">
            <v>인력,1:3</v>
          </cell>
          <cell r="C70">
            <v>2.0000000000000001E-4</v>
          </cell>
          <cell r="D70" t="str">
            <v>㎥</v>
          </cell>
          <cell r="E70">
            <v>57561</v>
          </cell>
          <cell r="F70">
            <v>10</v>
          </cell>
          <cell r="G70">
            <v>12100</v>
          </cell>
          <cell r="H70">
            <v>2</v>
          </cell>
          <cell r="I70">
            <v>40922</v>
          </cell>
          <cell r="J70">
            <v>8</v>
          </cell>
          <cell r="K70">
            <v>4539</v>
          </cell>
          <cell r="L70">
            <v>0</v>
          </cell>
          <cell r="M70" t="str">
            <v>N.86</v>
          </cell>
        </row>
        <row r="71">
          <cell r="A71" t="str">
            <v>포장경계석</v>
          </cell>
          <cell r="B71" t="str">
            <v>150x150xL1000</v>
          </cell>
          <cell r="C71">
            <v>1.03</v>
          </cell>
          <cell r="D71" t="str">
            <v>M</v>
          </cell>
          <cell r="E71">
            <v>11800</v>
          </cell>
          <cell r="F71">
            <v>12154</v>
          </cell>
          <cell r="G71">
            <v>11800</v>
          </cell>
          <cell r="H71">
            <v>12154</v>
          </cell>
          <cell r="I71">
            <v>0</v>
          </cell>
          <cell r="J71">
            <v>0</v>
          </cell>
          <cell r="K71">
            <v>0</v>
          </cell>
          <cell r="L71">
            <v>0</v>
          </cell>
        </row>
        <row r="72">
          <cell r="A72" t="str">
            <v>경계석설치</v>
          </cell>
          <cell r="C72">
            <v>1</v>
          </cell>
          <cell r="D72" t="str">
            <v>M</v>
          </cell>
          <cell r="E72">
            <v>5871</v>
          </cell>
          <cell r="F72">
            <v>5871</v>
          </cell>
          <cell r="G72">
            <v>0</v>
          </cell>
          <cell r="H72">
            <v>0</v>
          </cell>
          <cell r="I72">
            <v>5871</v>
          </cell>
          <cell r="J72">
            <v>5871</v>
          </cell>
          <cell r="K72">
            <v>0</v>
          </cell>
          <cell r="L72">
            <v>0</v>
          </cell>
          <cell r="M72" t="str">
            <v>N.81</v>
          </cell>
        </row>
        <row r="73">
          <cell r="A73" t="str">
            <v>계</v>
          </cell>
          <cell r="F73">
            <v>23171</v>
          </cell>
          <cell r="H73">
            <v>13548</v>
          </cell>
          <cell r="J73">
            <v>9518</v>
          </cell>
          <cell r="L73">
            <v>105</v>
          </cell>
        </row>
        <row r="75">
          <cell r="A75" t="str">
            <v>No.8호표 녹지경계석-1</v>
          </cell>
          <cell r="B75" t="str">
            <v>150X150X1000</v>
          </cell>
          <cell r="C75">
            <v>1</v>
          </cell>
          <cell r="D75" t="str">
            <v>M</v>
          </cell>
          <cell r="M75" t="str">
            <v>PP08</v>
          </cell>
        </row>
        <row r="76">
          <cell r="A76" t="str">
            <v>터파기</v>
          </cell>
          <cell r="B76" t="str">
            <v>백호우0.4㎥</v>
          </cell>
          <cell r="C76">
            <v>0.1</v>
          </cell>
          <cell r="D76" t="str">
            <v>㎥</v>
          </cell>
          <cell r="E76">
            <v>1331</v>
          </cell>
          <cell r="F76">
            <v>132</v>
          </cell>
          <cell r="G76">
            <v>243</v>
          </cell>
          <cell r="H76">
            <v>24</v>
          </cell>
          <cell r="I76">
            <v>686</v>
          </cell>
          <cell r="J76">
            <v>68</v>
          </cell>
          <cell r="K76">
            <v>402</v>
          </cell>
          <cell r="L76">
            <v>40</v>
          </cell>
          <cell r="M76" t="str">
            <v>#.2</v>
          </cell>
        </row>
        <row r="77">
          <cell r="A77" t="str">
            <v>잔토처리(토사)</v>
          </cell>
          <cell r="B77" t="str">
            <v>B.H 0.4M3</v>
          </cell>
          <cell r="C77">
            <v>4.4999999999999998E-2</v>
          </cell>
          <cell r="D77" t="str">
            <v>M3</v>
          </cell>
          <cell r="E77">
            <v>837</v>
          </cell>
          <cell r="F77">
            <v>36</v>
          </cell>
          <cell r="G77">
            <v>153</v>
          </cell>
          <cell r="H77">
            <v>6</v>
          </cell>
          <cell r="I77">
            <v>431</v>
          </cell>
          <cell r="J77">
            <v>19</v>
          </cell>
          <cell r="K77">
            <v>253</v>
          </cell>
          <cell r="L77">
            <v>11</v>
          </cell>
          <cell r="M77" t="str">
            <v>#.4</v>
          </cell>
        </row>
        <row r="78">
          <cell r="A78" t="str">
            <v>기계되메우기및다짐</v>
          </cell>
          <cell r="B78" t="str">
            <v>인력+기계</v>
          </cell>
          <cell r="C78">
            <v>5.5E-2</v>
          </cell>
          <cell r="D78" t="str">
            <v>㎥</v>
          </cell>
          <cell r="E78">
            <v>3367</v>
          </cell>
          <cell r="F78">
            <v>183</v>
          </cell>
          <cell r="G78">
            <v>285</v>
          </cell>
          <cell r="H78">
            <v>15</v>
          </cell>
          <cell r="I78">
            <v>2758</v>
          </cell>
          <cell r="J78">
            <v>151</v>
          </cell>
          <cell r="K78">
            <v>324</v>
          </cell>
          <cell r="L78">
            <v>17</v>
          </cell>
          <cell r="M78" t="str">
            <v>#.6</v>
          </cell>
        </row>
        <row r="79">
          <cell r="A79" t="str">
            <v>레미콘</v>
          </cell>
          <cell r="B79" t="str">
            <v>관급(25x180x8)</v>
          </cell>
          <cell r="C79">
            <v>2.1999999999999999E-2</v>
          </cell>
          <cell r="D79" t="str">
            <v>M3</v>
          </cell>
          <cell r="E79">
            <v>0</v>
          </cell>
          <cell r="F79">
            <v>0</v>
          </cell>
          <cell r="G79">
            <v>0</v>
          </cell>
          <cell r="H79">
            <v>0</v>
          </cell>
          <cell r="I79">
            <v>0</v>
          </cell>
          <cell r="J79">
            <v>0</v>
          </cell>
          <cell r="K79">
            <v>0</v>
          </cell>
          <cell r="L79">
            <v>0</v>
          </cell>
        </row>
        <row r="80">
          <cell r="A80" t="str">
            <v>레미콘타설(무근)</v>
          </cell>
          <cell r="C80">
            <v>2.1999999999999999E-2</v>
          </cell>
          <cell r="D80" t="str">
            <v>㎥</v>
          </cell>
          <cell r="E80">
            <v>21380</v>
          </cell>
          <cell r="F80">
            <v>470</v>
          </cell>
          <cell r="G80">
            <v>0</v>
          </cell>
          <cell r="H80">
            <v>0</v>
          </cell>
          <cell r="I80">
            <v>21380</v>
          </cell>
          <cell r="J80">
            <v>470</v>
          </cell>
          <cell r="K80">
            <v>0</v>
          </cell>
          <cell r="L80">
            <v>0</v>
          </cell>
          <cell r="M80" t="str">
            <v>N.78</v>
          </cell>
        </row>
        <row r="81">
          <cell r="A81" t="str">
            <v>거푸집 (합판)</v>
          </cell>
          <cell r="B81" t="str">
            <v>6회</v>
          </cell>
          <cell r="C81">
            <v>0.3</v>
          </cell>
          <cell r="D81" t="str">
            <v>㎡</v>
          </cell>
          <cell r="E81">
            <v>13825</v>
          </cell>
          <cell r="F81">
            <v>4147</v>
          </cell>
          <cell r="G81">
            <v>4430</v>
          </cell>
          <cell r="H81">
            <v>1329</v>
          </cell>
          <cell r="I81">
            <v>9395</v>
          </cell>
          <cell r="J81">
            <v>2818</v>
          </cell>
          <cell r="K81">
            <v>0</v>
          </cell>
          <cell r="L81">
            <v>0</v>
          </cell>
          <cell r="M81" t="str">
            <v>N.80</v>
          </cell>
        </row>
        <row r="82">
          <cell r="A82" t="str">
            <v>붙임몰탈</v>
          </cell>
          <cell r="B82" t="str">
            <v>인력,1:3</v>
          </cell>
          <cell r="C82">
            <v>2.0000000000000001E-4</v>
          </cell>
          <cell r="D82" t="str">
            <v>㎥</v>
          </cell>
          <cell r="E82">
            <v>57561</v>
          </cell>
          <cell r="F82">
            <v>10</v>
          </cell>
          <cell r="G82">
            <v>12100</v>
          </cell>
          <cell r="H82">
            <v>2</v>
          </cell>
          <cell r="I82">
            <v>40922</v>
          </cell>
          <cell r="J82">
            <v>8</v>
          </cell>
          <cell r="K82">
            <v>4539</v>
          </cell>
          <cell r="L82">
            <v>0</v>
          </cell>
          <cell r="M82" t="str">
            <v>N.86</v>
          </cell>
        </row>
        <row r="83">
          <cell r="A83" t="str">
            <v>녹지경계석</v>
          </cell>
          <cell r="B83" t="str">
            <v>150x150xL1000</v>
          </cell>
          <cell r="C83">
            <v>1.03</v>
          </cell>
          <cell r="D83" t="str">
            <v>M</v>
          </cell>
          <cell r="E83">
            <v>11800</v>
          </cell>
          <cell r="F83">
            <v>12154</v>
          </cell>
          <cell r="G83">
            <v>11800</v>
          </cell>
          <cell r="H83">
            <v>12154</v>
          </cell>
          <cell r="I83">
            <v>0</v>
          </cell>
          <cell r="J83">
            <v>0</v>
          </cell>
          <cell r="K83">
            <v>0</v>
          </cell>
          <cell r="L83">
            <v>0</v>
          </cell>
        </row>
        <row r="84">
          <cell r="A84" t="str">
            <v>경계석설치</v>
          </cell>
          <cell r="C84">
            <v>1</v>
          </cell>
          <cell r="D84" t="str">
            <v>M</v>
          </cell>
          <cell r="E84">
            <v>5871</v>
          </cell>
          <cell r="F84">
            <v>5871</v>
          </cell>
          <cell r="G84">
            <v>0</v>
          </cell>
          <cell r="H84">
            <v>0</v>
          </cell>
          <cell r="I84">
            <v>5871</v>
          </cell>
          <cell r="J84">
            <v>5871</v>
          </cell>
          <cell r="K84">
            <v>0</v>
          </cell>
          <cell r="L84">
            <v>0</v>
          </cell>
          <cell r="M84" t="str">
            <v>N.81</v>
          </cell>
        </row>
        <row r="85">
          <cell r="A85" t="str">
            <v>계</v>
          </cell>
          <cell r="F85">
            <v>23003</v>
          </cell>
          <cell r="H85">
            <v>13530</v>
          </cell>
          <cell r="J85">
            <v>9405</v>
          </cell>
          <cell r="L85">
            <v>68</v>
          </cell>
        </row>
        <row r="87">
          <cell r="A87" t="str">
            <v>No.9호표 녹지경계석-2</v>
          </cell>
          <cell r="B87" t="str">
            <v>150X150X1000</v>
          </cell>
          <cell r="C87">
            <v>1</v>
          </cell>
          <cell r="D87" t="str">
            <v>M</v>
          </cell>
          <cell r="M87" t="str">
            <v>PP081</v>
          </cell>
        </row>
        <row r="88">
          <cell r="A88" t="str">
            <v>레미콘</v>
          </cell>
          <cell r="B88" t="str">
            <v>관급(25x180x8)</v>
          </cell>
          <cell r="C88">
            <v>6.0000000000000001E-3</v>
          </cell>
          <cell r="D88" t="str">
            <v>M3</v>
          </cell>
          <cell r="E88">
            <v>0</v>
          </cell>
          <cell r="F88">
            <v>0</v>
          </cell>
          <cell r="G88">
            <v>0</v>
          </cell>
          <cell r="H88">
            <v>0</v>
          </cell>
          <cell r="I88">
            <v>0</v>
          </cell>
          <cell r="J88">
            <v>0</v>
          </cell>
          <cell r="K88">
            <v>0</v>
          </cell>
          <cell r="L88">
            <v>0</v>
          </cell>
        </row>
        <row r="89">
          <cell r="A89" t="str">
            <v>레미콘타설(무근)</v>
          </cell>
          <cell r="C89">
            <v>6.0000000000000001E-3</v>
          </cell>
          <cell r="D89" t="str">
            <v>㎥</v>
          </cell>
          <cell r="E89">
            <v>21380</v>
          </cell>
          <cell r="F89">
            <v>128</v>
          </cell>
          <cell r="G89">
            <v>0</v>
          </cell>
          <cell r="H89">
            <v>0</v>
          </cell>
          <cell r="I89">
            <v>21380</v>
          </cell>
          <cell r="J89">
            <v>128</v>
          </cell>
          <cell r="K89">
            <v>0</v>
          </cell>
          <cell r="L89">
            <v>0</v>
          </cell>
          <cell r="M89" t="str">
            <v>N.78</v>
          </cell>
        </row>
        <row r="90">
          <cell r="A90" t="str">
            <v>거푸집 (합판)</v>
          </cell>
          <cell r="B90" t="str">
            <v>6회</v>
          </cell>
          <cell r="C90">
            <v>0.125</v>
          </cell>
          <cell r="D90" t="str">
            <v>㎡</v>
          </cell>
          <cell r="E90">
            <v>13825</v>
          </cell>
          <cell r="F90">
            <v>1727</v>
          </cell>
          <cell r="G90">
            <v>4430</v>
          </cell>
          <cell r="H90">
            <v>553</v>
          </cell>
          <cell r="I90">
            <v>9395</v>
          </cell>
          <cell r="J90">
            <v>1174</v>
          </cell>
          <cell r="K90">
            <v>0</v>
          </cell>
          <cell r="L90">
            <v>0</v>
          </cell>
          <cell r="M90" t="str">
            <v>N.80</v>
          </cell>
        </row>
        <row r="91">
          <cell r="A91" t="str">
            <v>녹지경계석</v>
          </cell>
          <cell r="B91" t="str">
            <v>150x150xL1000</v>
          </cell>
          <cell r="C91">
            <v>1.03</v>
          </cell>
          <cell r="D91" t="str">
            <v>M</v>
          </cell>
          <cell r="E91">
            <v>11800</v>
          </cell>
          <cell r="F91">
            <v>12154</v>
          </cell>
          <cell r="G91">
            <v>11800</v>
          </cell>
          <cell r="H91">
            <v>12154</v>
          </cell>
          <cell r="I91">
            <v>0</v>
          </cell>
          <cell r="J91">
            <v>0</v>
          </cell>
          <cell r="K91">
            <v>0</v>
          </cell>
          <cell r="L91">
            <v>0</v>
          </cell>
        </row>
        <row r="92">
          <cell r="A92" t="str">
            <v>경계석설치</v>
          </cell>
          <cell r="C92">
            <v>1</v>
          </cell>
          <cell r="D92" t="str">
            <v>M</v>
          </cell>
          <cell r="E92">
            <v>5871</v>
          </cell>
          <cell r="F92">
            <v>5871</v>
          </cell>
          <cell r="G92">
            <v>0</v>
          </cell>
          <cell r="H92">
            <v>0</v>
          </cell>
          <cell r="I92">
            <v>5871</v>
          </cell>
          <cell r="J92">
            <v>5871</v>
          </cell>
          <cell r="K92">
            <v>0</v>
          </cell>
          <cell r="L92">
            <v>0</v>
          </cell>
          <cell r="M92" t="str">
            <v>N.81</v>
          </cell>
        </row>
        <row r="93">
          <cell r="A93" t="str">
            <v>계</v>
          </cell>
          <cell r="F93">
            <v>19880</v>
          </cell>
          <cell r="H93">
            <v>12707</v>
          </cell>
          <cell r="J93">
            <v>7173</v>
          </cell>
          <cell r="L93">
            <v>0</v>
          </cell>
        </row>
        <row r="95">
          <cell r="A95" t="str">
            <v>No.10호표 신토석EDGE</v>
          </cell>
          <cell r="B95" t="str">
            <v>230x114xT50</v>
          </cell>
          <cell r="C95">
            <v>1</v>
          </cell>
          <cell r="D95" t="str">
            <v>M</v>
          </cell>
          <cell r="M95" t="str">
            <v>PP082</v>
          </cell>
        </row>
        <row r="96">
          <cell r="A96" t="str">
            <v>터파기(인력)</v>
          </cell>
          <cell r="B96" t="str">
            <v>토사</v>
          </cell>
          <cell r="C96">
            <v>0.113</v>
          </cell>
          <cell r="D96" t="str">
            <v>M3</v>
          </cell>
          <cell r="E96">
            <v>8695</v>
          </cell>
          <cell r="F96">
            <v>982</v>
          </cell>
          <cell r="G96">
            <v>0</v>
          </cell>
          <cell r="H96">
            <v>0</v>
          </cell>
          <cell r="I96">
            <v>8695</v>
          </cell>
          <cell r="J96">
            <v>982</v>
          </cell>
          <cell r="K96">
            <v>0</v>
          </cell>
          <cell r="L96">
            <v>0</v>
          </cell>
          <cell r="M96" t="str">
            <v>N.124</v>
          </cell>
        </row>
        <row r="97">
          <cell r="A97" t="str">
            <v>잔토처리(인력)</v>
          </cell>
          <cell r="B97" t="str">
            <v>토사:0-1M</v>
          </cell>
          <cell r="C97">
            <v>6.3E-2</v>
          </cell>
          <cell r="D97" t="str">
            <v>㎥</v>
          </cell>
          <cell r="E97">
            <v>8184</v>
          </cell>
          <cell r="F97">
            <v>515</v>
          </cell>
          <cell r="G97">
            <v>0</v>
          </cell>
          <cell r="H97">
            <v>0</v>
          </cell>
          <cell r="I97">
            <v>8184</v>
          </cell>
          <cell r="J97">
            <v>515</v>
          </cell>
          <cell r="K97">
            <v>0</v>
          </cell>
          <cell r="L97">
            <v>0</v>
          </cell>
          <cell r="M97" t="str">
            <v>N.125</v>
          </cell>
        </row>
        <row r="98">
          <cell r="A98" t="str">
            <v>되메우고 다짐(인력)</v>
          </cell>
          <cell r="B98" t="str">
            <v>토사</v>
          </cell>
          <cell r="C98">
            <v>0.05</v>
          </cell>
          <cell r="D98" t="str">
            <v>M3</v>
          </cell>
          <cell r="E98">
            <v>9104</v>
          </cell>
          <cell r="F98">
            <v>455</v>
          </cell>
          <cell r="G98">
            <v>0</v>
          </cell>
          <cell r="H98">
            <v>0</v>
          </cell>
          <cell r="I98">
            <v>9104</v>
          </cell>
          <cell r="J98">
            <v>455</v>
          </cell>
          <cell r="K98">
            <v>0</v>
          </cell>
          <cell r="L98">
            <v>0</v>
          </cell>
          <cell r="M98" t="str">
            <v>N.126</v>
          </cell>
        </row>
        <row r="99">
          <cell r="A99" t="str">
            <v>레미콘</v>
          </cell>
          <cell r="B99" t="str">
            <v>관급(25x180x8)</v>
          </cell>
          <cell r="C99">
            <v>3.9E-2</v>
          </cell>
          <cell r="D99" t="str">
            <v>M3</v>
          </cell>
          <cell r="E99">
            <v>0</v>
          </cell>
          <cell r="F99">
            <v>0</v>
          </cell>
          <cell r="G99">
            <v>0</v>
          </cell>
          <cell r="H99">
            <v>0</v>
          </cell>
          <cell r="I99">
            <v>0</v>
          </cell>
          <cell r="J99">
            <v>0</v>
          </cell>
          <cell r="K99">
            <v>0</v>
          </cell>
          <cell r="L99">
            <v>0</v>
          </cell>
        </row>
        <row r="100">
          <cell r="A100" t="str">
            <v>레미콘타설(무근)</v>
          </cell>
          <cell r="C100">
            <v>3.7999999999999999E-2</v>
          </cell>
          <cell r="D100" t="str">
            <v>㎥</v>
          </cell>
          <cell r="E100">
            <v>21380</v>
          </cell>
          <cell r="F100">
            <v>812</v>
          </cell>
          <cell r="G100">
            <v>0</v>
          </cell>
          <cell r="H100">
            <v>0</v>
          </cell>
          <cell r="I100">
            <v>21380</v>
          </cell>
          <cell r="J100">
            <v>812</v>
          </cell>
          <cell r="K100">
            <v>0</v>
          </cell>
          <cell r="L100">
            <v>0</v>
          </cell>
          <cell r="M100" t="str">
            <v>N.78</v>
          </cell>
        </row>
        <row r="101">
          <cell r="A101" t="str">
            <v>거푸집 (합판)</v>
          </cell>
          <cell r="B101" t="str">
            <v>6회</v>
          </cell>
          <cell r="C101">
            <v>0.3</v>
          </cell>
          <cell r="D101" t="str">
            <v>㎡</v>
          </cell>
          <cell r="E101">
            <v>13825</v>
          </cell>
          <cell r="F101">
            <v>4147</v>
          </cell>
          <cell r="G101">
            <v>4430</v>
          </cell>
          <cell r="H101">
            <v>1329</v>
          </cell>
          <cell r="I101">
            <v>9395</v>
          </cell>
          <cell r="J101">
            <v>2818</v>
          </cell>
          <cell r="K101">
            <v>0</v>
          </cell>
          <cell r="L101">
            <v>0</v>
          </cell>
          <cell r="M101" t="str">
            <v>N.80</v>
          </cell>
        </row>
        <row r="102">
          <cell r="A102" t="str">
            <v>신토석</v>
          </cell>
          <cell r="B102" t="str">
            <v>관급,230x114xT50</v>
          </cell>
          <cell r="C102">
            <v>1.03</v>
          </cell>
          <cell r="D102" t="str">
            <v>매</v>
          </cell>
          <cell r="E102">
            <v>0</v>
          </cell>
          <cell r="F102">
            <v>0</v>
          </cell>
          <cell r="G102">
            <v>0</v>
          </cell>
          <cell r="H102">
            <v>0</v>
          </cell>
          <cell r="I102">
            <v>0</v>
          </cell>
          <cell r="J102">
            <v>0</v>
          </cell>
          <cell r="K102">
            <v>0</v>
          </cell>
          <cell r="L102">
            <v>0</v>
          </cell>
        </row>
        <row r="103">
          <cell r="A103" t="str">
            <v>경계석설치</v>
          </cell>
          <cell r="C103">
            <v>1</v>
          </cell>
          <cell r="D103" t="str">
            <v>M</v>
          </cell>
          <cell r="E103">
            <v>5871</v>
          </cell>
          <cell r="F103">
            <v>5871</v>
          </cell>
          <cell r="G103">
            <v>0</v>
          </cell>
          <cell r="H103">
            <v>0</v>
          </cell>
          <cell r="I103">
            <v>5871</v>
          </cell>
          <cell r="J103">
            <v>5871</v>
          </cell>
          <cell r="K103">
            <v>0</v>
          </cell>
          <cell r="L103">
            <v>0</v>
          </cell>
          <cell r="M103" t="str">
            <v>N.81</v>
          </cell>
        </row>
        <row r="104">
          <cell r="A104" t="str">
            <v>계</v>
          </cell>
          <cell r="F104">
            <v>12782</v>
          </cell>
          <cell r="H104">
            <v>1329</v>
          </cell>
          <cell r="J104">
            <v>11453</v>
          </cell>
          <cell r="L104">
            <v>0</v>
          </cell>
        </row>
        <row r="109">
          <cell r="A109" t="str">
            <v>No.11호표 연결관A</v>
          </cell>
          <cell r="B109" t="str">
            <v>D150</v>
          </cell>
          <cell r="C109">
            <v>1</v>
          </cell>
          <cell r="D109" t="str">
            <v>m</v>
          </cell>
          <cell r="M109" t="str">
            <v>PP09</v>
          </cell>
        </row>
        <row r="110">
          <cell r="A110" t="str">
            <v>터파기</v>
          </cell>
          <cell r="B110" t="str">
            <v>백호우0.4㎥</v>
          </cell>
          <cell r="C110">
            <v>0.18</v>
          </cell>
          <cell r="D110" t="str">
            <v>㎥</v>
          </cell>
          <cell r="E110">
            <v>1331</v>
          </cell>
          <cell r="F110">
            <v>238</v>
          </cell>
          <cell r="G110">
            <v>243</v>
          </cell>
          <cell r="H110">
            <v>43</v>
          </cell>
          <cell r="I110">
            <v>686</v>
          </cell>
          <cell r="J110">
            <v>123</v>
          </cell>
          <cell r="K110">
            <v>402</v>
          </cell>
          <cell r="L110">
            <v>72</v>
          </cell>
          <cell r="M110" t="str">
            <v>#.2</v>
          </cell>
        </row>
        <row r="111">
          <cell r="A111" t="str">
            <v>잔토처리(토사)</v>
          </cell>
          <cell r="B111" t="str">
            <v>B.H 0.4M3</v>
          </cell>
          <cell r="C111">
            <v>0.18</v>
          </cell>
          <cell r="D111" t="str">
            <v>M3</v>
          </cell>
          <cell r="E111">
            <v>837</v>
          </cell>
          <cell r="F111">
            <v>149</v>
          </cell>
          <cell r="G111">
            <v>153</v>
          </cell>
          <cell r="H111">
            <v>27</v>
          </cell>
          <cell r="I111">
            <v>431</v>
          </cell>
          <cell r="J111">
            <v>77</v>
          </cell>
          <cell r="K111">
            <v>253</v>
          </cell>
          <cell r="L111">
            <v>45</v>
          </cell>
          <cell r="M111" t="str">
            <v>#.4</v>
          </cell>
        </row>
        <row r="112">
          <cell r="A112" t="str">
            <v>자연자갈(광주)</v>
          </cell>
          <cell r="B112" t="str">
            <v>#467 40-5mm (시내도착도)</v>
          </cell>
          <cell r="C112">
            <v>0.16800000000000001</v>
          </cell>
          <cell r="D112" t="str">
            <v>M3</v>
          </cell>
          <cell r="E112">
            <v>7500</v>
          </cell>
          <cell r="F112">
            <v>1260</v>
          </cell>
          <cell r="G112">
            <v>7500</v>
          </cell>
          <cell r="H112">
            <v>1260</v>
          </cell>
          <cell r="I112">
            <v>0</v>
          </cell>
          <cell r="J112">
            <v>0</v>
          </cell>
          <cell r="K112">
            <v>0</v>
          </cell>
          <cell r="L112">
            <v>0</v>
          </cell>
        </row>
        <row r="113">
          <cell r="A113" t="str">
            <v>자갈부설(D40)</v>
          </cell>
          <cell r="C113">
            <v>0.16200000000000001</v>
          </cell>
          <cell r="D113" t="str">
            <v>㎥</v>
          </cell>
          <cell r="E113">
            <v>5319</v>
          </cell>
          <cell r="F113">
            <v>861</v>
          </cell>
          <cell r="G113">
            <v>0</v>
          </cell>
          <cell r="H113">
            <v>0</v>
          </cell>
          <cell r="I113">
            <v>5319</v>
          </cell>
          <cell r="J113">
            <v>861</v>
          </cell>
          <cell r="K113">
            <v>0</v>
          </cell>
          <cell r="L113">
            <v>0</v>
          </cell>
          <cell r="M113" t="str">
            <v>N.77</v>
          </cell>
        </row>
        <row r="114">
          <cell r="A114" t="str">
            <v>THP유공관(배수유공관)</v>
          </cell>
          <cell r="B114" t="str">
            <v>150 x 4ｍ</v>
          </cell>
          <cell r="C114">
            <v>1.02</v>
          </cell>
          <cell r="D114" t="str">
            <v>M</v>
          </cell>
          <cell r="E114">
            <v>1950</v>
          </cell>
          <cell r="F114">
            <v>1989</v>
          </cell>
          <cell r="G114">
            <v>1950</v>
          </cell>
          <cell r="H114">
            <v>1989</v>
          </cell>
          <cell r="I114">
            <v>0</v>
          </cell>
          <cell r="J114">
            <v>0</v>
          </cell>
          <cell r="K114">
            <v>0</v>
          </cell>
          <cell r="L114">
            <v>0</v>
          </cell>
        </row>
        <row r="115">
          <cell r="A115" t="str">
            <v>토목섬유감기,덮기</v>
          </cell>
          <cell r="C115">
            <v>1.37</v>
          </cell>
          <cell r="D115" t="str">
            <v>㎡</v>
          </cell>
          <cell r="E115">
            <v>2437</v>
          </cell>
          <cell r="F115">
            <v>3337</v>
          </cell>
          <cell r="G115">
            <v>1210</v>
          </cell>
          <cell r="H115">
            <v>1657</v>
          </cell>
          <cell r="I115">
            <v>1227</v>
          </cell>
          <cell r="J115">
            <v>1680</v>
          </cell>
          <cell r="K115">
            <v>0</v>
          </cell>
          <cell r="L115">
            <v>0</v>
          </cell>
          <cell r="M115" t="str">
            <v>N.118</v>
          </cell>
        </row>
        <row r="116">
          <cell r="A116" t="str">
            <v>맹암거간선매설</v>
          </cell>
          <cell r="B116" t="str">
            <v>D150</v>
          </cell>
          <cell r="C116">
            <v>1</v>
          </cell>
          <cell r="D116" t="str">
            <v>m</v>
          </cell>
          <cell r="E116">
            <v>3233</v>
          </cell>
          <cell r="F116">
            <v>3233</v>
          </cell>
          <cell r="G116">
            <v>0</v>
          </cell>
          <cell r="H116">
            <v>0</v>
          </cell>
          <cell r="I116">
            <v>3233</v>
          </cell>
          <cell r="J116">
            <v>3233</v>
          </cell>
          <cell r="K116">
            <v>0</v>
          </cell>
          <cell r="L116">
            <v>0</v>
          </cell>
          <cell r="M116" t="str">
            <v>N.120</v>
          </cell>
        </row>
        <row r="117">
          <cell r="A117" t="str">
            <v>계</v>
          </cell>
          <cell r="F117">
            <v>11067</v>
          </cell>
          <cell r="H117">
            <v>4976</v>
          </cell>
          <cell r="J117">
            <v>5974</v>
          </cell>
          <cell r="L117">
            <v>117</v>
          </cell>
        </row>
        <row r="120">
          <cell r="A120" t="str">
            <v>No.12호표 연결관B</v>
          </cell>
          <cell r="B120" t="str">
            <v>D100</v>
          </cell>
          <cell r="C120">
            <v>1</v>
          </cell>
          <cell r="D120" t="str">
            <v>m</v>
          </cell>
          <cell r="M120" t="str">
            <v>PP10</v>
          </cell>
        </row>
        <row r="121">
          <cell r="A121" t="str">
            <v>터파기</v>
          </cell>
          <cell r="B121" t="str">
            <v>백호우0.4㎥</v>
          </cell>
          <cell r="C121">
            <v>0.18</v>
          </cell>
          <cell r="D121" t="str">
            <v>㎥</v>
          </cell>
          <cell r="E121">
            <v>1331</v>
          </cell>
          <cell r="F121">
            <v>238</v>
          </cell>
          <cell r="G121">
            <v>243</v>
          </cell>
          <cell r="H121">
            <v>43</v>
          </cell>
          <cell r="I121">
            <v>686</v>
          </cell>
          <cell r="J121">
            <v>123</v>
          </cell>
          <cell r="K121">
            <v>402</v>
          </cell>
          <cell r="L121">
            <v>72</v>
          </cell>
          <cell r="M121" t="str">
            <v>#.2</v>
          </cell>
        </row>
        <row r="122">
          <cell r="A122" t="str">
            <v>잔토처리(토사)</v>
          </cell>
          <cell r="B122" t="str">
            <v>B.H 0.4M3</v>
          </cell>
          <cell r="C122">
            <v>0.18</v>
          </cell>
          <cell r="D122" t="str">
            <v>M3</v>
          </cell>
          <cell r="E122">
            <v>837</v>
          </cell>
          <cell r="F122">
            <v>149</v>
          </cell>
          <cell r="G122">
            <v>153</v>
          </cell>
          <cell r="H122">
            <v>27</v>
          </cell>
          <cell r="I122">
            <v>431</v>
          </cell>
          <cell r="J122">
            <v>77</v>
          </cell>
          <cell r="K122">
            <v>253</v>
          </cell>
          <cell r="L122">
            <v>45</v>
          </cell>
          <cell r="M122" t="str">
            <v>#.4</v>
          </cell>
        </row>
        <row r="123">
          <cell r="A123" t="str">
            <v>자연자갈(광주)</v>
          </cell>
          <cell r="B123" t="str">
            <v>#467 40-5mm (시내도착도)</v>
          </cell>
          <cell r="C123">
            <v>0.17899999999999999</v>
          </cell>
          <cell r="D123" t="str">
            <v>M3</v>
          </cell>
          <cell r="E123">
            <v>7500</v>
          </cell>
          <cell r="F123">
            <v>1342</v>
          </cell>
          <cell r="G123">
            <v>7500</v>
          </cell>
          <cell r="H123">
            <v>1342</v>
          </cell>
          <cell r="I123">
            <v>0</v>
          </cell>
          <cell r="J123">
            <v>0</v>
          </cell>
          <cell r="K123">
            <v>0</v>
          </cell>
          <cell r="L123">
            <v>0</v>
          </cell>
        </row>
        <row r="124">
          <cell r="A124" t="str">
            <v>자갈부설(D40)</v>
          </cell>
          <cell r="C124">
            <v>0.17199999999999999</v>
          </cell>
          <cell r="D124" t="str">
            <v>㎥</v>
          </cell>
          <cell r="E124">
            <v>5319</v>
          </cell>
          <cell r="F124">
            <v>914</v>
          </cell>
          <cell r="G124">
            <v>0</v>
          </cell>
          <cell r="H124">
            <v>0</v>
          </cell>
          <cell r="I124">
            <v>5319</v>
          </cell>
          <cell r="J124">
            <v>914</v>
          </cell>
          <cell r="K124">
            <v>0</v>
          </cell>
          <cell r="L124">
            <v>0</v>
          </cell>
          <cell r="M124" t="str">
            <v>N.77</v>
          </cell>
        </row>
        <row r="125">
          <cell r="A125" t="str">
            <v>THP유공관(배수유공관)</v>
          </cell>
          <cell r="B125" t="str">
            <v>100 x 4ｍ</v>
          </cell>
          <cell r="C125">
            <v>1.02</v>
          </cell>
          <cell r="D125" t="str">
            <v>M</v>
          </cell>
          <cell r="E125">
            <v>1173</v>
          </cell>
          <cell r="F125">
            <v>1196</v>
          </cell>
          <cell r="G125">
            <v>1173</v>
          </cell>
          <cell r="H125">
            <v>1196</v>
          </cell>
          <cell r="I125">
            <v>0</v>
          </cell>
          <cell r="J125">
            <v>0</v>
          </cell>
          <cell r="K125">
            <v>0</v>
          </cell>
          <cell r="L125">
            <v>0</v>
          </cell>
        </row>
        <row r="126">
          <cell r="A126" t="str">
            <v>토목섬유감기,덮기</v>
          </cell>
          <cell r="C126">
            <v>1.21</v>
          </cell>
          <cell r="D126" t="str">
            <v>㎡</v>
          </cell>
          <cell r="E126">
            <v>2437</v>
          </cell>
          <cell r="F126">
            <v>2948</v>
          </cell>
          <cell r="G126">
            <v>1210</v>
          </cell>
          <cell r="H126">
            <v>1464</v>
          </cell>
          <cell r="I126">
            <v>1227</v>
          </cell>
          <cell r="J126">
            <v>1484</v>
          </cell>
          <cell r="K126">
            <v>0</v>
          </cell>
          <cell r="L126">
            <v>0</v>
          </cell>
          <cell r="M126" t="str">
            <v>N.118</v>
          </cell>
        </row>
        <row r="127">
          <cell r="A127" t="str">
            <v>맹암거지선매설</v>
          </cell>
          <cell r="B127" t="str">
            <v>D100</v>
          </cell>
          <cell r="C127">
            <v>1</v>
          </cell>
          <cell r="D127" t="str">
            <v>M</v>
          </cell>
          <cell r="E127">
            <v>2438</v>
          </cell>
          <cell r="F127">
            <v>2438</v>
          </cell>
          <cell r="G127">
            <v>0</v>
          </cell>
          <cell r="H127">
            <v>0</v>
          </cell>
          <cell r="I127">
            <v>2438</v>
          </cell>
          <cell r="J127">
            <v>2438</v>
          </cell>
          <cell r="K127">
            <v>0</v>
          </cell>
          <cell r="L127">
            <v>0</v>
          </cell>
          <cell r="M127" t="str">
            <v>N.121</v>
          </cell>
        </row>
        <row r="128">
          <cell r="A128" t="str">
            <v>계</v>
          </cell>
          <cell r="F128">
            <v>9225</v>
          </cell>
          <cell r="H128">
            <v>4072</v>
          </cell>
          <cell r="J128">
            <v>5036</v>
          </cell>
          <cell r="L128">
            <v>117</v>
          </cell>
        </row>
        <row r="133">
          <cell r="A133" t="str">
            <v>No.13호표 연결관C</v>
          </cell>
          <cell r="B133" t="str">
            <v>D250</v>
          </cell>
          <cell r="C133">
            <v>1</v>
          </cell>
          <cell r="D133" t="str">
            <v>m</v>
          </cell>
          <cell r="M133" t="str">
            <v>PP11</v>
          </cell>
        </row>
        <row r="134">
          <cell r="A134" t="str">
            <v>터파기</v>
          </cell>
          <cell r="B134" t="str">
            <v>백호우0.4㎥</v>
          </cell>
          <cell r="C134">
            <v>0.18</v>
          </cell>
          <cell r="D134" t="str">
            <v>㎥</v>
          </cell>
          <cell r="E134">
            <v>1331</v>
          </cell>
          <cell r="F134">
            <v>238</v>
          </cell>
          <cell r="G134">
            <v>243</v>
          </cell>
          <cell r="H134">
            <v>43</v>
          </cell>
          <cell r="I134">
            <v>686</v>
          </cell>
          <cell r="J134">
            <v>123</v>
          </cell>
          <cell r="K134">
            <v>402</v>
          </cell>
          <cell r="L134">
            <v>72</v>
          </cell>
          <cell r="M134" t="str">
            <v>#.2</v>
          </cell>
        </row>
        <row r="135">
          <cell r="A135" t="str">
            <v>잔토처리(토사)</v>
          </cell>
          <cell r="B135" t="str">
            <v>B.H 0.4M3</v>
          </cell>
          <cell r="C135">
            <v>0.18</v>
          </cell>
          <cell r="D135" t="str">
            <v>M3</v>
          </cell>
          <cell r="E135">
            <v>837</v>
          </cell>
          <cell r="F135">
            <v>149</v>
          </cell>
          <cell r="G135">
            <v>153</v>
          </cell>
          <cell r="H135">
            <v>27</v>
          </cell>
          <cell r="I135">
            <v>431</v>
          </cell>
          <cell r="J135">
            <v>77</v>
          </cell>
          <cell r="K135">
            <v>253</v>
          </cell>
          <cell r="L135">
            <v>45</v>
          </cell>
          <cell r="M135" t="str">
            <v>#.4</v>
          </cell>
        </row>
        <row r="136">
          <cell r="A136" t="str">
            <v>자연자갈(광주)</v>
          </cell>
          <cell r="B136" t="str">
            <v>#467 40-5mm (시내도착도)</v>
          </cell>
          <cell r="C136">
            <v>0.17899999999999999</v>
          </cell>
          <cell r="D136" t="str">
            <v>M3</v>
          </cell>
          <cell r="E136">
            <v>7500</v>
          </cell>
          <cell r="F136">
            <v>1342</v>
          </cell>
          <cell r="G136">
            <v>7500</v>
          </cell>
          <cell r="H136">
            <v>1342</v>
          </cell>
          <cell r="I136">
            <v>0</v>
          </cell>
          <cell r="J136">
            <v>0</v>
          </cell>
          <cell r="K136">
            <v>0</v>
          </cell>
          <cell r="L136">
            <v>0</v>
          </cell>
        </row>
        <row r="137">
          <cell r="A137" t="str">
            <v>자갈부설(D40)</v>
          </cell>
          <cell r="C137">
            <v>0.16200000000000001</v>
          </cell>
          <cell r="D137" t="str">
            <v>㎥</v>
          </cell>
          <cell r="E137">
            <v>5319</v>
          </cell>
          <cell r="F137">
            <v>861</v>
          </cell>
          <cell r="G137">
            <v>0</v>
          </cell>
          <cell r="H137">
            <v>0</v>
          </cell>
          <cell r="I137">
            <v>5319</v>
          </cell>
          <cell r="J137">
            <v>861</v>
          </cell>
          <cell r="K137">
            <v>0</v>
          </cell>
          <cell r="L137">
            <v>0</v>
          </cell>
          <cell r="M137" t="str">
            <v>N.77</v>
          </cell>
        </row>
        <row r="138">
          <cell r="A138" t="str">
            <v>THP유공관(배수유공관)</v>
          </cell>
          <cell r="B138" t="str">
            <v>250 x 4ｍ</v>
          </cell>
          <cell r="C138">
            <v>1.02</v>
          </cell>
          <cell r="D138" t="str">
            <v>M</v>
          </cell>
          <cell r="E138">
            <v>4057.5</v>
          </cell>
          <cell r="F138">
            <v>4138</v>
          </cell>
          <cell r="G138">
            <v>4057.5</v>
          </cell>
          <cell r="H138">
            <v>4138</v>
          </cell>
          <cell r="I138">
            <v>0</v>
          </cell>
          <cell r="J138">
            <v>0</v>
          </cell>
          <cell r="K138">
            <v>0</v>
          </cell>
          <cell r="L138">
            <v>0</v>
          </cell>
        </row>
        <row r="139">
          <cell r="A139" t="str">
            <v>토목섬유감기,덮기</v>
          </cell>
          <cell r="C139">
            <v>1.21</v>
          </cell>
          <cell r="D139" t="str">
            <v>㎡</v>
          </cell>
          <cell r="E139">
            <v>2437</v>
          </cell>
          <cell r="F139">
            <v>2948</v>
          </cell>
          <cell r="G139">
            <v>1210</v>
          </cell>
          <cell r="H139">
            <v>1464</v>
          </cell>
          <cell r="I139">
            <v>1227</v>
          </cell>
          <cell r="J139">
            <v>1484</v>
          </cell>
          <cell r="K139">
            <v>0</v>
          </cell>
          <cell r="L139">
            <v>0</v>
          </cell>
          <cell r="M139" t="str">
            <v>N.118</v>
          </cell>
        </row>
        <row r="140">
          <cell r="A140" t="str">
            <v>맹암거간선매설</v>
          </cell>
          <cell r="B140" t="str">
            <v>D250</v>
          </cell>
          <cell r="C140">
            <v>1</v>
          </cell>
          <cell r="D140" t="str">
            <v>m</v>
          </cell>
          <cell r="E140">
            <v>3233</v>
          </cell>
          <cell r="F140">
            <v>3233</v>
          </cell>
          <cell r="G140">
            <v>0</v>
          </cell>
          <cell r="H140">
            <v>0</v>
          </cell>
          <cell r="I140">
            <v>3233</v>
          </cell>
          <cell r="J140">
            <v>3233</v>
          </cell>
          <cell r="K140">
            <v>0</v>
          </cell>
          <cell r="L140">
            <v>0</v>
          </cell>
          <cell r="M140" t="str">
            <v>N.119</v>
          </cell>
        </row>
        <row r="141">
          <cell r="A141" t="str">
            <v>계</v>
          </cell>
          <cell r="F141">
            <v>12909</v>
          </cell>
          <cell r="H141">
            <v>7014</v>
          </cell>
          <cell r="J141">
            <v>5778</v>
          </cell>
          <cell r="L141">
            <v>117</v>
          </cell>
        </row>
        <row r="143">
          <cell r="A143" t="str">
            <v>No.14호표 집수정A</v>
          </cell>
          <cell r="C143">
            <v>1</v>
          </cell>
          <cell r="D143" t="str">
            <v>개소</v>
          </cell>
          <cell r="M143" t="str">
            <v>PP12</v>
          </cell>
        </row>
        <row r="144">
          <cell r="A144" t="str">
            <v>터파기</v>
          </cell>
          <cell r="B144" t="str">
            <v>백호우0.4㎥</v>
          </cell>
          <cell r="C144">
            <v>1.41</v>
          </cell>
          <cell r="D144" t="str">
            <v>㎥</v>
          </cell>
          <cell r="E144">
            <v>1331</v>
          </cell>
          <cell r="F144">
            <v>1875</v>
          </cell>
          <cell r="G144">
            <v>243</v>
          </cell>
          <cell r="H144">
            <v>342</v>
          </cell>
          <cell r="I144">
            <v>686</v>
          </cell>
          <cell r="J144">
            <v>967</v>
          </cell>
          <cell r="K144">
            <v>402</v>
          </cell>
          <cell r="L144">
            <v>566</v>
          </cell>
          <cell r="M144" t="str">
            <v>#.2</v>
          </cell>
        </row>
        <row r="145">
          <cell r="A145" t="str">
            <v>잔토처리(토사)</v>
          </cell>
          <cell r="B145" t="str">
            <v>B.H 0.4M3</v>
          </cell>
          <cell r="C145">
            <v>0.48699999999999999</v>
          </cell>
          <cell r="D145" t="str">
            <v>M3</v>
          </cell>
          <cell r="E145">
            <v>837</v>
          </cell>
          <cell r="F145">
            <v>406</v>
          </cell>
          <cell r="G145">
            <v>153</v>
          </cell>
          <cell r="H145">
            <v>74</v>
          </cell>
          <cell r="I145">
            <v>431</v>
          </cell>
          <cell r="J145">
            <v>209</v>
          </cell>
          <cell r="K145">
            <v>253</v>
          </cell>
          <cell r="L145">
            <v>123</v>
          </cell>
          <cell r="M145" t="str">
            <v>#.4</v>
          </cell>
        </row>
        <row r="146">
          <cell r="A146" t="str">
            <v>기계되메우기및다짐</v>
          </cell>
          <cell r="B146" t="str">
            <v>인력+기계</v>
          </cell>
          <cell r="C146">
            <v>0.92400000000000004</v>
          </cell>
          <cell r="D146" t="str">
            <v>㎥</v>
          </cell>
          <cell r="E146">
            <v>3367</v>
          </cell>
          <cell r="F146">
            <v>3110</v>
          </cell>
          <cell r="G146">
            <v>285</v>
          </cell>
          <cell r="H146">
            <v>263</v>
          </cell>
          <cell r="I146">
            <v>2758</v>
          </cell>
          <cell r="J146">
            <v>2548</v>
          </cell>
          <cell r="K146">
            <v>324</v>
          </cell>
          <cell r="L146">
            <v>299</v>
          </cell>
          <cell r="M146" t="str">
            <v>#.6</v>
          </cell>
        </row>
        <row r="147">
          <cell r="A147" t="str">
            <v>잡석다짐(기계+인력)</v>
          </cell>
          <cell r="B147" t="str">
            <v>로라+인력</v>
          </cell>
          <cell r="C147">
            <v>0.13100000000000001</v>
          </cell>
          <cell r="D147" t="str">
            <v>㎥</v>
          </cell>
          <cell r="E147">
            <v>10469</v>
          </cell>
          <cell r="F147">
            <v>1370</v>
          </cell>
          <cell r="G147">
            <v>8354</v>
          </cell>
          <cell r="H147">
            <v>1094</v>
          </cell>
          <cell r="I147">
            <v>1509</v>
          </cell>
          <cell r="J147">
            <v>197</v>
          </cell>
          <cell r="K147">
            <v>606</v>
          </cell>
          <cell r="L147">
            <v>79</v>
          </cell>
          <cell r="M147" t="str">
            <v>N.73</v>
          </cell>
        </row>
        <row r="148">
          <cell r="A148" t="str">
            <v>콘크리트</v>
          </cell>
          <cell r="B148" t="str">
            <v>40-160-8</v>
          </cell>
          <cell r="C148">
            <v>5.0999999999999997E-2</v>
          </cell>
          <cell r="D148" t="str">
            <v>㎥</v>
          </cell>
          <cell r="E148">
            <v>103082</v>
          </cell>
          <cell r="F148">
            <v>5256</v>
          </cell>
          <cell r="G148">
            <v>10975</v>
          </cell>
          <cell r="H148">
            <v>559</v>
          </cell>
          <cell r="I148">
            <v>92107</v>
          </cell>
          <cell r="J148">
            <v>4697</v>
          </cell>
          <cell r="K148">
            <v>0</v>
          </cell>
          <cell r="L148">
            <v>0</v>
          </cell>
          <cell r="M148" t="str">
            <v>N.101</v>
          </cell>
        </row>
        <row r="149">
          <cell r="A149" t="str">
            <v>콘크리트</v>
          </cell>
          <cell r="B149" t="str">
            <v>25-180-8</v>
          </cell>
          <cell r="C149">
            <v>0.17199999999999999</v>
          </cell>
          <cell r="D149" t="str">
            <v>㎥</v>
          </cell>
          <cell r="E149">
            <v>111341</v>
          </cell>
          <cell r="F149">
            <v>19149</v>
          </cell>
          <cell r="G149">
            <v>10900</v>
          </cell>
          <cell r="H149">
            <v>1874</v>
          </cell>
          <cell r="I149">
            <v>100441</v>
          </cell>
          <cell r="J149">
            <v>17275</v>
          </cell>
          <cell r="K149">
            <v>0</v>
          </cell>
          <cell r="L149">
            <v>0</v>
          </cell>
          <cell r="M149" t="str">
            <v>N.100</v>
          </cell>
        </row>
        <row r="150">
          <cell r="A150" t="str">
            <v>인력비빔타설(소형)</v>
          </cell>
          <cell r="C150">
            <v>0.16700000000000001</v>
          </cell>
          <cell r="D150" t="str">
            <v>M3</v>
          </cell>
          <cell r="E150">
            <v>144513</v>
          </cell>
          <cell r="F150">
            <v>24133</v>
          </cell>
          <cell r="G150">
            <v>0</v>
          </cell>
          <cell r="H150">
            <v>0</v>
          </cell>
          <cell r="I150">
            <v>144513</v>
          </cell>
          <cell r="J150">
            <v>24133</v>
          </cell>
          <cell r="K150">
            <v>0</v>
          </cell>
          <cell r="L150">
            <v>0</v>
          </cell>
          <cell r="M150" t="str">
            <v>N.102</v>
          </cell>
        </row>
        <row r="151">
          <cell r="A151" t="str">
            <v>거푸집 (합판)</v>
          </cell>
          <cell r="B151" t="str">
            <v>6회</v>
          </cell>
          <cell r="C151">
            <v>2.125</v>
          </cell>
          <cell r="D151" t="str">
            <v>㎡</v>
          </cell>
          <cell r="E151">
            <v>13825</v>
          </cell>
          <cell r="F151">
            <v>29377</v>
          </cell>
          <cell r="G151">
            <v>4430</v>
          </cell>
          <cell r="H151">
            <v>9413</v>
          </cell>
          <cell r="I151">
            <v>9395</v>
          </cell>
          <cell r="J151">
            <v>19964</v>
          </cell>
          <cell r="K151">
            <v>0</v>
          </cell>
          <cell r="L151">
            <v>0</v>
          </cell>
          <cell r="M151" t="str">
            <v>N.80</v>
          </cell>
        </row>
        <row r="152">
          <cell r="A152" t="str">
            <v>스틸그레이팅</v>
          </cell>
          <cell r="B152" t="str">
            <v>500x400x50</v>
          </cell>
          <cell r="C152">
            <v>1</v>
          </cell>
          <cell r="D152" t="str">
            <v>SET</v>
          </cell>
          <cell r="E152">
            <v>20000</v>
          </cell>
          <cell r="F152">
            <v>20000</v>
          </cell>
          <cell r="G152">
            <v>20000</v>
          </cell>
          <cell r="H152">
            <v>20000</v>
          </cell>
          <cell r="I152">
            <v>0</v>
          </cell>
          <cell r="J152">
            <v>0</v>
          </cell>
          <cell r="K152">
            <v>0</v>
          </cell>
          <cell r="L152">
            <v>0</v>
          </cell>
        </row>
        <row r="153">
          <cell r="A153" t="str">
            <v>계</v>
          </cell>
          <cell r="F153">
            <v>104676</v>
          </cell>
          <cell r="H153">
            <v>33619</v>
          </cell>
          <cell r="J153">
            <v>69990</v>
          </cell>
          <cell r="L153">
            <v>1067</v>
          </cell>
        </row>
        <row r="156">
          <cell r="A156" t="str">
            <v>No.15호표 집수정B</v>
          </cell>
          <cell r="C156">
            <v>1</v>
          </cell>
          <cell r="D156" t="str">
            <v>개소</v>
          </cell>
          <cell r="M156" t="str">
            <v>PP13</v>
          </cell>
        </row>
        <row r="157">
          <cell r="A157" t="str">
            <v>터파기</v>
          </cell>
          <cell r="B157" t="str">
            <v>백호우0.4㎥</v>
          </cell>
          <cell r="C157">
            <v>2.64</v>
          </cell>
          <cell r="D157" t="str">
            <v>㎥</v>
          </cell>
          <cell r="E157">
            <v>1331</v>
          </cell>
          <cell r="F157">
            <v>3513</v>
          </cell>
          <cell r="G157">
            <v>243</v>
          </cell>
          <cell r="H157">
            <v>641</v>
          </cell>
          <cell r="I157">
            <v>686</v>
          </cell>
          <cell r="J157">
            <v>1811</v>
          </cell>
          <cell r="K157">
            <v>402</v>
          </cell>
          <cell r="L157">
            <v>1061</v>
          </cell>
          <cell r="M157" t="str">
            <v>#.2</v>
          </cell>
        </row>
        <row r="158">
          <cell r="A158" t="str">
            <v>잔토처리(토사)</v>
          </cell>
          <cell r="B158" t="str">
            <v>B.H 0.4M3</v>
          </cell>
          <cell r="C158">
            <v>0.83099999999999996</v>
          </cell>
          <cell r="D158" t="str">
            <v>M3</v>
          </cell>
          <cell r="E158">
            <v>837</v>
          </cell>
          <cell r="F158">
            <v>695</v>
          </cell>
          <cell r="G158">
            <v>153</v>
          </cell>
          <cell r="H158">
            <v>127</v>
          </cell>
          <cell r="I158">
            <v>431</v>
          </cell>
          <cell r="J158">
            <v>358</v>
          </cell>
          <cell r="K158">
            <v>253</v>
          </cell>
          <cell r="L158">
            <v>210</v>
          </cell>
          <cell r="M158" t="str">
            <v>#.4</v>
          </cell>
        </row>
        <row r="159">
          <cell r="A159" t="str">
            <v>기계되메우기및다짐</v>
          </cell>
          <cell r="B159" t="str">
            <v>인력+기계</v>
          </cell>
          <cell r="C159">
            <v>1.8049999999999999</v>
          </cell>
          <cell r="D159" t="str">
            <v>㎥</v>
          </cell>
          <cell r="E159">
            <v>3367</v>
          </cell>
          <cell r="F159">
            <v>6076</v>
          </cell>
          <cell r="G159">
            <v>285</v>
          </cell>
          <cell r="H159">
            <v>514</v>
          </cell>
          <cell r="I159">
            <v>2758</v>
          </cell>
          <cell r="J159">
            <v>4978</v>
          </cell>
          <cell r="K159">
            <v>324</v>
          </cell>
          <cell r="L159">
            <v>584</v>
          </cell>
          <cell r="M159" t="str">
            <v>#.6</v>
          </cell>
        </row>
        <row r="160">
          <cell r="A160" t="str">
            <v>잡석다짐(기계+인력)</v>
          </cell>
          <cell r="B160" t="str">
            <v>로라+인력</v>
          </cell>
          <cell r="C160">
            <v>0.125</v>
          </cell>
          <cell r="D160" t="str">
            <v>㎥</v>
          </cell>
          <cell r="E160">
            <v>10469</v>
          </cell>
          <cell r="F160">
            <v>1307</v>
          </cell>
          <cell r="G160">
            <v>8354</v>
          </cell>
          <cell r="H160">
            <v>1044</v>
          </cell>
          <cell r="I160">
            <v>1509</v>
          </cell>
          <cell r="J160">
            <v>188</v>
          </cell>
          <cell r="K160">
            <v>606</v>
          </cell>
          <cell r="L160">
            <v>75</v>
          </cell>
          <cell r="M160" t="str">
            <v>N.73</v>
          </cell>
        </row>
        <row r="161">
          <cell r="A161" t="str">
            <v>콘크리트</v>
          </cell>
          <cell r="B161" t="str">
            <v>40-160-8</v>
          </cell>
          <cell r="C161">
            <v>4.9000000000000002E-2</v>
          </cell>
          <cell r="D161" t="str">
            <v>㎥</v>
          </cell>
          <cell r="E161">
            <v>103082</v>
          </cell>
          <cell r="F161">
            <v>5050</v>
          </cell>
          <cell r="G161">
            <v>10975</v>
          </cell>
          <cell r="H161">
            <v>537</v>
          </cell>
          <cell r="I161">
            <v>92107</v>
          </cell>
          <cell r="J161">
            <v>4513</v>
          </cell>
          <cell r="K161">
            <v>0</v>
          </cell>
          <cell r="L161">
            <v>0</v>
          </cell>
          <cell r="M161" t="str">
            <v>N.101</v>
          </cell>
        </row>
        <row r="162">
          <cell r="A162" t="str">
            <v>콘크리트</v>
          </cell>
          <cell r="B162" t="str">
            <v>25-180-8</v>
          </cell>
          <cell r="C162">
            <v>0.122</v>
          </cell>
          <cell r="D162" t="str">
            <v>㎥</v>
          </cell>
          <cell r="E162">
            <v>111341</v>
          </cell>
          <cell r="F162">
            <v>13582</v>
          </cell>
          <cell r="G162">
            <v>10900</v>
          </cell>
          <cell r="H162">
            <v>1329</v>
          </cell>
          <cell r="I162">
            <v>100441</v>
          </cell>
          <cell r="J162">
            <v>12253</v>
          </cell>
          <cell r="K162">
            <v>0</v>
          </cell>
          <cell r="L162">
            <v>0</v>
          </cell>
          <cell r="M162" t="str">
            <v>N.100</v>
          </cell>
        </row>
        <row r="163">
          <cell r="A163" t="str">
            <v>인력비빔타설(소형)</v>
          </cell>
          <cell r="C163">
            <v>0.12</v>
          </cell>
          <cell r="D163" t="str">
            <v>M3</v>
          </cell>
          <cell r="E163">
            <v>144513</v>
          </cell>
          <cell r="F163">
            <v>17341</v>
          </cell>
          <cell r="G163">
            <v>0</v>
          </cell>
          <cell r="H163">
            <v>0</v>
          </cell>
          <cell r="I163">
            <v>144513</v>
          </cell>
          <cell r="J163">
            <v>17341</v>
          </cell>
          <cell r="K163">
            <v>0</v>
          </cell>
          <cell r="L163">
            <v>0</v>
          </cell>
          <cell r="M163" t="str">
            <v>N.102</v>
          </cell>
        </row>
        <row r="164">
          <cell r="A164" t="str">
            <v>이형철근</v>
          </cell>
          <cell r="B164" t="str">
            <v>관급, D13</v>
          </cell>
          <cell r="C164">
            <v>32.344000000000001</v>
          </cell>
          <cell r="D164" t="str">
            <v>KG</v>
          </cell>
          <cell r="E164">
            <v>0</v>
          </cell>
          <cell r="F164">
            <v>0</v>
          </cell>
          <cell r="G164">
            <v>0</v>
          </cell>
          <cell r="H164">
            <v>0</v>
          </cell>
          <cell r="I164">
            <v>0</v>
          </cell>
          <cell r="J164">
            <v>0</v>
          </cell>
          <cell r="K164">
            <v>0</v>
          </cell>
          <cell r="L164">
            <v>0</v>
          </cell>
        </row>
        <row r="165">
          <cell r="A165" t="str">
            <v>철근가공및조립</v>
          </cell>
          <cell r="B165" t="str">
            <v>간단</v>
          </cell>
          <cell r="C165">
            <v>3.1E-2</v>
          </cell>
          <cell r="D165" t="str">
            <v>TON</v>
          </cell>
          <cell r="E165">
            <v>257665</v>
          </cell>
          <cell r="F165">
            <v>7986</v>
          </cell>
          <cell r="G165">
            <v>2708</v>
          </cell>
          <cell r="H165">
            <v>83</v>
          </cell>
          <cell r="I165">
            <v>254957</v>
          </cell>
          <cell r="J165">
            <v>7903</v>
          </cell>
          <cell r="K165">
            <v>0</v>
          </cell>
          <cell r="L165">
            <v>0</v>
          </cell>
          <cell r="M165" t="str">
            <v>N.84</v>
          </cell>
        </row>
        <row r="166">
          <cell r="A166" t="str">
            <v>고재대</v>
          </cell>
          <cell r="B166" t="str">
            <v>철재</v>
          </cell>
          <cell r="C166">
            <v>0.94199999999999995</v>
          </cell>
          <cell r="D166" t="str">
            <v>KG</v>
          </cell>
          <cell r="E166">
            <v>-75</v>
          </cell>
          <cell r="F166">
            <v>-70</v>
          </cell>
          <cell r="G166">
            <v>-75</v>
          </cell>
          <cell r="H166">
            <v>-70</v>
          </cell>
          <cell r="I166">
            <v>0</v>
          </cell>
          <cell r="J166">
            <v>0</v>
          </cell>
          <cell r="K166">
            <v>0</v>
          </cell>
          <cell r="L166">
            <v>0</v>
          </cell>
        </row>
        <row r="167">
          <cell r="A167" t="str">
            <v>거푸집 (합판)</v>
          </cell>
          <cell r="B167" t="str">
            <v>6회</v>
          </cell>
          <cell r="C167">
            <v>2.7650000000000001</v>
          </cell>
          <cell r="D167" t="str">
            <v>㎡</v>
          </cell>
          <cell r="E167">
            <v>13825</v>
          </cell>
          <cell r="F167">
            <v>38225</v>
          </cell>
          <cell r="G167">
            <v>4430</v>
          </cell>
          <cell r="H167">
            <v>12248</v>
          </cell>
          <cell r="I167">
            <v>9395</v>
          </cell>
          <cell r="J167">
            <v>25977</v>
          </cell>
          <cell r="K167">
            <v>0</v>
          </cell>
          <cell r="L167">
            <v>0</v>
          </cell>
          <cell r="M167" t="str">
            <v>N.80</v>
          </cell>
        </row>
        <row r="168">
          <cell r="A168" t="str">
            <v>스틸그레이팅</v>
          </cell>
          <cell r="B168" t="str">
            <v>500x400x50</v>
          </cell>
          <cell r="C168">
            <v>1</v>
          </cell>
          <cell r="D168" t="str">
            <v>SET</v>
          </cell>
          <cell r="E168">
            <v>20000</v>
          </cell>
          <cell r="F168">
            <v>20000</v>
          </cell>
          <cell r="G168">
            <v>20000</v>
          </cell>
          <cell r="H168">
            <v>20000</v>
          </cell>
          <cell r="I168">
            <v>0</v>
          </cell>
          <cell r="J168">
            <v>0</v>
          </cell>
          <cell r="K168">
            <v>0</v>
          </cell>
          <cell r="L168">
            <v>0</v>
          </cell>
        </row>
        <row r="169">
          <cell r="A169" t="str">
            <v>계</v>
          </cell>
          <cell r="F169">
            <v>113705</v>
          </cell>
          <cell r="H169">
            <v>36453</v>
          </cell>
          <cell r="J169">
            <v>75322</v>
          </cell>
          <cell r="L169">
            <v>1930</v>
          </cell>
        </row>
        <row r="179">
          <cell r="A179" t="str">
            <v>No.16호표 플랜터A</v>
          </cell>
          <cell r="B179" t="str">
            <v>H300</v>
          </cell>
          <cell r="C179">
            <v>1</v>
          </cell>
          <cell r="D179" t="str">
            <v>M</v>
          </cell>
          <cell r="M179" t="str">
            <v>PPG01</v>
          </cell>
        </row>
        <row r="180">
          <cell r="A180" t="str">
            <v>터파기</v>
          </cell>
          <cell r="B180" t="str">
            <v>백호우0.4㎥</v>
          </cell>
          <cell r="C180">
            <v>0.25</v>
          </cell>
          <cell r="D180" t="str">
            <v>㎥</v>
          </cell>
          <cell r="E180">
            <v>1331</v>
          </cell>
          <cell r="F180">
            <v>331</v>
          </cell>
          <cell r="G180">
            <v>243</v>
          </cell>
          <cell r="H180">
            <v>60</v>
          </cell>
          <cell r="I180">
            <v>686</v>
          </cell>
          <cell r="J180">
            <v>171</v>
          </cell>
          <cell r="K180">
            <v>402</v>
          </cell>
          <cell r="L180">
            <v>100</v>
          </cell>
          <cell r="M180" t="str">
            <v>#.2</v>
          </cell>
        </row>
        <row r="181">
          <cell r="A181" t="str">
            <v>잔토처리(토사)</v>
          </cell>
          <cell r="B181" t="str">
            <v>B.H 0.4M3</v>
          </cell>
          <cell r="C181">
            <v>0.1</v>
          </cell>
          <cell r="D181" t="str">
            <v>M3</v>
          </cell>
          <cell r="E181">
            <v>837</v>
          </cell>
          <cell r="F181">
            <v>83</v>
          </cell>
          <cell r="G181">
            <v>153</v>
          </cell>
          <cell r="H181">
            <v>15</v>
          </cell>
          <cell r="I181">
            <v>431</v>
          </cell>
          <cell r="J181">
            <v>43</v>
          </cell>
          <cell r="K181">
            <v>253</v>
          </cell>
          <cell r="L181">
            <v>25</v>
          </cell>
          <cell r="M181" t="str">
            <v>#.4</v>
          </cell>
        </row>
        <row r="182">
          <cell r="A182" t="str">
            <v>기계되메우기및다짐</v>
          </cell>
          <cell r="B182" t="str">
            <v>인력+기계</v>
          </cell>
          <cell r="C182">
            <v>0.15</v>
          </cell>
          <cell r="D182" t="str">
            <v>㎥</v>
          </cell>
          <cell r="E182">
            <v>3367</v>
          </cell>
          <cell r="F182">
            <v>503</v>
          </cell>
          <cell r="G182">
            <v>285</v>
          </cell>
          <cell r="H182">
            <v>42</v>
          </cell>
          <cell r="I182">
            <v>2758</v>
          </cell>
          <cell r="J182">
            <v>413</v>
          </cell>
          <cell r="K182">
            <v>324</v>
          </cell>
          <cell r="L182">
            <v>48</v>
          </cell>
          <cell r="M182" t="str">
            <v>#.6</v>
          </cell>
        </row>
        <row r="183">
          <cell r="A183" t="str">
            <v>잡석다짐(기계+인력)</v>
          </cell>
          <cell r="B183" t="str">
            <v>로라+인력</v>
          </cell>
          <cell r="C183">
            <v>7.0000000000000007E-2</v>
          </cell>
          <cell r="D183" t="str">
            <v>㎥</v>
          </cell>
          <cell r="E183">
            <v>10469</v>
          </cell>
          <cell r="F183">
            <v>731</v>
          </cell>
          <cell r="G183">
            <v>8354</v>
          </cell>
          <cell r="H183">
            <v>584</v>
          </cell>
          <cell r="I183">
            <v>1509</v>
          </cell>
          <cell r="J183">
            <v>105</v>
          </cell>
          <cell r="K183">
            <v>606</v>
          </cell>
          <cell r="L183">
            <v>42</v>
          </cell>
          <cell r="M183" t="str">
            <v>N.73</v>
          </cell>
        </row>
        <row r="184">
          <cell r="A184" t="str">
            <v>레미콘</v>
          </cell>
          <cell r="B184" t="str">
            <v>관급(40x160x8)</v>
          </cell>
          <cell r="C184">
            <v>2.1999999999999999E-2</v>
          </cell>
          <cell r="D184" t="str">
            <v>M3</v>
          </cell>
          <cell r="E184">
            <v>0</v>
          </cell>
          <cell r="F184">
            <v>0</v>
          </cell>
          <cell r="G184">
            <v>0</v>
          </cell>
          <cell r="H184">
            <v>0</v>
          </cell>
          <cell r="I184">
            <v>0</v>
          </cell>
          <cell r="J184">
            <v>0</v>
          </cell>
          <cell r="K184">
            <v>0</v>
          </cell>
          <cell r="L184">
            <v>0</v>
          </cell>
        </row>
        <row r="185">
          <cell r="A185" t="str">
            <v>레미콘</v>
          </cell>
          <cell r="B185" t="str">
            <v>관급(25x180x8)</v>
          </cell>
          <cell r="C185">
            <v>8.7999999999999995E-2</v>
          </cell>
          <cell r="D185" t="str">
            <v>M3</v>
          </cell>
          <cell r="E185">
            <v>0</v>
          </cell>
          <cell r="F185">
            <v>0</v>
          </cell>
          <cell r="G185">
            <v>0</v>
          </cell>
          <cell r="H185">
            <v>0</v>
          </cell>
          <cell r="I185">
            <v>0</v>
          </cell>
          <cell r="J185">
            <v>0</v>
          </cell>
          <cell r="K185">
            <v>0</v>
          </cell>
          <cell r="L185">
            <v>0</v>
          </cell>
        </row>
        <row r="186">
          <cell r="A186" t="str">
            <v>레미콘타설(소형구조물)</v>
          </cell>
          <cell r="C186">
            <v>0.109</v>
          </cell>
          <cell r="D186" t="str">
            <v>㎥</v>
          </cell>
          <cell r="E186">
            <v>33719</v>
          </cell>
          <cell r="F186">
            <v>3675</v>
          </cell>
          <cell r="G186">
            <v>0</v>
          </cell>
          <cell r="H186">
            <v>0</v>
          </cell>
          <cell r="I186">
            <v>33719</v>
          </cell>
          <cell r="J186">
            <v>3675</v>
          </cell>
          <cell r="K186">
            <v>0</v>
          </cell>
          <cell r="L186">
            <v>0</v>
          </cell>
          <cell r="M186" t="str">
            <v>N.82</v>
          </cell>
        </row>
        <row r="187">
          <cell r="A187" t="str">
            <v>거푸집 (합판)</v>
          </cell>
          <cell r="B187" t="str">
            <v>6회</v>
          </cell>
          <cell r="C187">
            <v>0.93700000000000006</v>
          </cell>
          <cell r="D187" t="str">
            <v>㎡</v>
          </cell>
          <cell r="E187">
            <v>13825</v>
          </cell>
          <cell r="F187">
            <v>12953</v>
          </cell>
          <cell r="G187">
            <v>4430</v>
          </cell>
          <cell r="H187">
            <v>4150</v>
          </cell>
          <cell r="I187">
            <v>9395</v>
          </cell>
          <cell r="J187">
            <v>8803</v>
          </cell>
          <cell r="K187">
            <v>0</v>
          </cell>
          <cell r="L187">
            <v>0</v>
          </cell>
          <cell r="M187" t="str">
            <v>N.80</v>
          </cell>
        </row>
        <row r="188">
          <cell r="A188" t="str">
            <v>이형철근</v>
          </cell>
          <cell r="B188" t="str">
            <v>D13M/M 0.995KG/M</v>
          </cell>
          <cell r="C188">
            <v>5.1239999999999997</v>
          </cell>
          <cell r="D188" t="str">
            <v>KG</v>
          </cell>
          <cell r="E188">
            <v>0</v>
          </cell>
          <cell r="F188">
            <v>0</v>
          </cell>
          <cell r="G188">
            <v>0</v>
          </cell>
          <cell r="H188">
            <v>0</v>
          </cell>
          <cell r="I188">
            <v>0</v>
          </cell>
          <cell r="J188">
            <v>0</v>
          </cell>
          <cell r="K188">
            <v>0</v>
          </cell>
          <cell r="L188">
            <v>0</v>
          </cell>
        </row>
        <row r="189">
          <cell r="A189" t="str">
            <v>철근가공및조립</v>
          </cell>
          <cell r="B189" t="str">
            <v>간단</v>
          </cell>
          <cell r="C189">
            <v>4.0000000000000001E-3</v>
          </cell>
          <cell r="D189" t="str">
            <v>TON</v>
          </cell>
          <cell r="E189">
            <v>257665</v>
          </cell>
          <cell r="F189">
            <v>1029</v>
          </cell>
          <cell r="G189">
            <v>2708</v>
          </cell>
          <cell r="H189">
            <v>10</v>
          </cell>
          <cell r="I189">
            <v>254957</v>
          </cell>
          <cell r="J189">
            <v>1019</v>
          </cell>
          <cell r="K189">
            <v>0</v>
          </cell>
          <cell r="L189">
            <v>0</v>
          </cell>
          <cell r="M189" t="str">
            <v>N.84</v>
          </cell>
        </row>
        <row r="190">
          <cell r="A190" t="str">
            <v>시멘트액체방수(2차)</v>
          </cell>
          <cell r="C190">
            <v>0.51</v>
          </cell>
          <cell r="D190" t="str">
            <v>㎡</v>
          </cell>
          <cell r="E190">
            <v>10922</v>
          </cell>
          <cell r="F190">
            <v>5569</v>
          </cell>
          <cell r="G190">
            <v>1990</v>
          </cell>
          <cell r="H190">
            <v>1014</v>
          </cell>
          <cell r="I190">
            <v>8932</v>
          </cell>
          <cell r="J190">
            <v>4555</v>
          </cell>
          <cell r="K190">
            <v>0</v>
          </cell>
          <cell r="L190">
            <v>0</v>
          </cell>
          <cell r="M190" t="str">
            <v>N.85</v>
          </cell>
        </row>
        <row r="191">
          <cell r="A191" t="str">
            <v>붙임몰탈</v>
          </cell>
          <cell r="B191" t="str">
            <v>인력,1:3</v>
          </cell>
          <cell r="C191">
            <v>0.02</v>
          </cell>
          <cell r="D191" t="str">
            <v>㎥</v>
          </cell>
          <cell r="E191">
            <v>57561</v>
          </cell>
          <cell r="F191">
            <v>1150</v>
          </cell>
          <cell r="G191">
            <v>12100</v>
          </cell>
          <cell r="H191">
            <v>242</v>
          </cell>
          <cell r="I191">
            <v>40922</v>
          </cell>
          <cell r="J191">
            <v>818</v>
          </cell>
          <cell r="K191">
            <v>4539</v>
          </cell>
          <cell r="L191">
            <v>90</v>
          </cell>
          <cell r="M191" t="str">
            <v>N.86</v>
          </cell>
        </row>
        <row r="192">
          <cell r="A192" t="str">
            <v>보호몰탈(벽체)</v>
          </cell>
          <cell r="B192" t="str">
            <v>T=24M/M</v>
          </cell>
          <cell r="C192">
            <v>0.51</v>
          </cell>
          <cell r="D192" t="str">
            <v>M2</v>
          </cell>
          <cell r="E192">
            <v>2350</v>
          </cell>
          <cell r="F192">
            <v>1198</v>
          </cell>
          <cell r="G192">
            <v>69</v>
          </cell>
          <cell r="H192">
            <v>35</v>
          </cell>
          <cell r="I192">
            <v>2281</v>
          </cell>
          <cell r="J192">
            <v>1163</v>
          </cell>
          <cell r="K192">
            <v>0</v>
          </cell>
          <cell r="L192">
            <v>0</v>
          </cell>
          <cell r="M192" t="str">
            <v>N.89</v>
          </cell>
        </row>
        <row r="193">
          <cell r="A193" t="str">
            <v>점토벽돌</v>
          </cell>
          <cell r="B193" t="str">
            <v>190×90×T57</v>
          </cell>
          <cell r="C193">
            <v>36</v>
          </cell>
          <cell r="D193" t="str">
            <v>매</v>
          </cell>
          <cell r="E193">
            <v>0</v>
          </cell>
          <cell r="F193">
            <v>0</v>
          </cell>
          <cell r="G193">
            <v>0</v>
          </cell>
          <cell r="H193">
            <v>0</v>
          </cell>
          <cell r="I193">
            <v>0</v>
          </cell>
          <cell r="J193">
            <v>0</v>
          </cell>
          <cell r="K193">
            <v>0</v>
          </cell>
          <cell r="L193">
            <v>0</v>
          </cell>
        </row>
        <row r="194">
          <cell r="A194" t="str">
            <v>점토벽돌치장쌓기</v>
          </cell>
          <cell r="B194" t="str">
            <v>0.5B</v>
          </cell>
          <cell r="C194">
            <v>0.26800000000000002</v>
          </cell>
          <cell r="D194" t="str">
            <v>㎡</v>
          </cell>
          <cell r="E194">
            <v>22368</v>
          </cell>
          <cell r="F194">
            <v>5994</v>
          </cell>
          <cell r="G194">
            <v>0</v>
          </cell>
          <cell r="H194">
            <v>0</v>
          </cell>
          <cell r="I194">
            <v>22368</v>
          </cell>
          <cell r="J194">
            <v>5994</v>
          </cell>
          <cell r="K194">
            <v>0</v>
          </cell>
          <cell r="L194">
            <v>0</v>
          </cell>
          <cell r="M194" t="str">
            <v>N.83</v>
          </cell>
        </row>
        <row r="195">
          <cell r="A195" t="str">
            <v>점토벽돌평깔기</v>
          </cell>
          <cell r="C195">
            <v>0.28999999999999998</v>
          </cell>
          <cell r="D195" t="str">
            <v>㎡</v>
          </cell>
          <cell r="E195">
            <v>5499</v>
          </cell>
          <cell r="F195">
            <v>1594</v>
          </cell>
          <cell r="G195">
            <v>0</v>
          </cell>
          <cell r="H195">
            <v>0</v>
          </cell>
          <cell r="I195">
            <v>5499</v>
          </cell>
          <cell r="J195">
            <v>1594</v>
          </cell>
          <cell r="K195">
            <v>0</v>
          </cell>
          <cell r="L195">
            <v>0</v>
          </cell>
          <cell r="M195" t="str">
            <v>N.75</v>
          </cell>
        </row>
        <row r="196">
          <cell r="A196" t="str">
            <v>계</v>
          </cell>
          <cell r="F196">
            <v>34810</v>
          </cell>
          <cell r="H196">
            <v>6152</v>
          </cell>
          <cell r="J196">
            <v>28353</v>
          </cell>
          <cell r="L196">
            <v>305</v>
          </cell>
        </row>
        <row r="202">
          <cell r="A202" t="str">
            <v>No.17호표 플랜터B</v>
          </cell>
          <cell r="B202" t="str">
            <v>H600</v>
          </cell>
          <cell r="C202">
            <v>1</v>
          </cell>
          <cell r="D202" t="str">
            <v>M</v>
          </cell>
          <cell r="M202" t="str">
            <v>PPG02</v>
          </cell>
        </row>
        <row r="203">
          <cell r="A203" t="str">
            <v>잡석다짐(기계+인력)</v>
          </cell>
          <cell r="B203" t="str">
            <v>로라+인력</v>
          </cell>
          <cell r="C203">
            <v>9.2999999999999999E-2</v>
          </cell>
          <cell r="D203" t="str">
            <v>㎥</v>
          </cell>
          <cell r="E203">
            <v>10469</v>
          </cell>
          <cell r="F203">
            <v>972</v>
          </cell>
          <cell r="G203">
            <v>8354</v>
          </cell>
          <cell r="H203">
            <v>776</v>
          </cell>
          <cell r="I203">
            <v>1509</v>
          </cell>
          <cell r="J203">
            <v>140</v>
          </cell>
          <cell r="K203">
            <v>606</v>
          </cell>
          <cell r="L203">
            <v>56</v>
          </cell>
          <cell r="M203" t="str">
            <v>N.73</v>
          </cell>
        </row>
        <row r="204">
          <cell r="A204" t="str">
            <v>레미콘</v>
          </cell>
          <cell r="B204" t="str">
            <v>관급(40x160x8)</v>
          </cell>
          <cell r="C204">
            <v>3.1E-2</v>
          </cell>
          <cell r="D204" t="str">
            <v>M3</v>
          </cell>
          <cell r="E204">
            <v>0</v>
          </cell>
          <cell r="F204">
            <v>0</v>
          </cell>
          <cell r="G204">
            <v>0</v>
          </cell>
          <cell r="H204">
            <v>0</v>
          </cell>
          <cell r="I204">
            <v>0</v>
          </cell>
          <cell r="J204">
            <v>0</v>
          </cell>
          <cell r="K204">
            <v>0</v>
          </cell>
          <cell r="L204">
            <v>0</v>
          </cell>
        </row>
        <row r="205">
          <cell r="A205" t="str">
            <v>레미콘</v>
          </cell>
          <cell r="B205" t="str">
            <v>관급(25x180x8)</v>
          </cell>
          <cell r="C205">
            <v>0.16300000000000001</v>
          </cell>
          <cell r="D205" t="str">
            <v>M3</v>
          </cell>
          <cell r="E205">
            <v>0</v>
          </cell>
          <cell r="F205">
            <v>0</v>
          </cell>
          <cell r="G205">
            <v>0</v>
          </cell>
          <cell r="H205">
            <v>0</v>
          </cell>
          <cell r="I205">
            <v>0</v>
          </cell>
          <cell r="J205">
            <v>0</v>
          </cell>
          <cell r="K205">
            <v>0</v>
          </cell>
          <cell r="L205">
            <v>0</v>
          </cell>
        </row>
        <row r="206">
          <cell r="A206" t="str">
            <v>레미콘타설(소형구조물)</v>
          </cell>
          <cell r="C206">
            <v>0.192</v>
          </cell>
          <cell r="D206" t="str">
            <v>㎥</v>
          </cell>
          <cell r="E206">
            <v>33719</v>
          </cell>
          <cell r="F206">
            <v>6474</v>
          </cell>
          <cell r="G206">
            <v>0</v>
          </cell>
          <cell r="H206">
            <v>0</v>
          </cell>
          <cell r="I206">
            <v>33719</v>
          </cell>
          <cell r="J206">
            <v>6474</v>
          </cell>
          <cell r="K206">
            <v>0</v>
          </cell>
          <cell r="L206">
            <v>0</v>
          </cell>
          <cell r="M206" t="str">
            <v>N.82</v>
          </cell>
        </row>
        <row r="207">
          <cell r="A207" t="str">
            <v>거푸집 (합판)</v>
          </cell>
          <cell r="B207" t="str">
            <v>6회</v>
          </cell>
          <cell r="C207">
            <v>1.57</v>
          </cell>
          <cell r="D207" t="str">
            <v>㎡</v>
          </cell>
          <cell r="E207">
            <v>13825</v>
          </cell>
          <cell r="F207">
            <v>21705</v>
          </cell>
          <cell r="G207">
            <v>4430</v>
          </cell>
          <cell r="H207">
            <v>6955</v>
          </cell>
          <cell r="I207">
            <v>9395</v>
          </cell>
          <cell r="J207">
            <v>14750</v>
          </cell>
          <cell r="K207">
            <v>0</v>
          </cell>
          <cell r="L207">
            <v>0</v>
          </cell>
          <cell r="M207" t="str">
            <v>N.80</v>
          </cell>
        </row>
        <row r="208">
          <cell r="A208" t="str">
            <v>이형철근</v>
          </cell>
          <cell r="B208" t="str">
            <v>관급, D13</v>
          </cell>
          <cell r="C208">
            <v>9.5820000000000007</v>
          </cell>
          <cell r="D208" t="str">
            <v>KG</v>
          </cell>
          <cell r="E208">
            <v>0</v>
          </cell>
          <cell r="F208">
            <v>0</v>
          </cell>
          <cell r="G208">
            <v>0</v>
          </cell>
          <cell r="H208">
            <v>0</v>
          </cell>
          <cell r="I208">
            <v>0</v>
          </cell>
          <cell r="J208">
            <v>0</v>
          </cell>
          <cell r="K208">
            <v>0</v>
          </cell>
          <cell r="L208">
            <v>0</v>
          </cell>
        </row>
        <row r="209">
          <cell r="A209" t="str">
            <v>철근가공및조립</v>
          </cell>
          <cell r="B209" t="str">
            <v>간단</v>
          </cell>
          <cell r="C209">
            <v>8.9999999999999993E-3</v>
          </cell>
          <cell r="D209" t="str">
            <v>TON</v>
          </cell>
          <cell r="E209">
            <v>257665</v>
          </cell>
          <cell r="F209">
            <v>2318</v>
          </cell>
          <cell r="G209">
            <v>2708</v>
          </cell>
          <cell r="H209">
            <v>24</v>
          </cell>
          <cell r="I209">
            <v>254957</v>
          </cell>
          <cell r="J209">
            <v>2294</v>
          </cell>
          <cell r="K209">
            <v>0</v>
          </cell>
          <cell r="L209">
            <v>0</v>
          </cell>
          <cell r="M209" t="str">
            <v>N.84</v>
          </cell>
        </row>
        <row r="210">
          <cell r="A210" t="str">
            <v>고재대</v>
          </cell>
          <cell r="B210" t="str">
            <v>철재</v>
          </cell>
          <cell r="C210">
            <v>0.27900000000000003</v>
          </cell>
          <cell r="D210" t="str">
            <v>KG</v>
          </cell>
          <cell r="E210">
            <v>-75</v>
          </cell>
          <cell r="F210">
            <v>-20</v>
          </cell>
          <cell r="G210">
            <v>-75</v>
          </cell>
          <cell r="H210">
            <v>-20</v>
          </cell>
          <cell r="I210">
            <v>0</v>
          </cell>
          <cell r="J210">
            <v>0</v>
          </cell>
          <cell r="K210">
            <v>0</v>
          </cell>
          <cell r="L210">
            <v>0</v>
          </cell>
        </row>
        <row r="211">
          <cell r="A211" t="str">
            <v>시멘트액체방수(2차)</v>
          </cell>
          <cell r="C211">
            <v>0.95</v>
          </cell>
          <cell r="D211" t="str">
            <v>㎡</v>
          </cell>
          <cell r="E211">
            <v>10922</v>
          </cell>
          <cell r="F211">
            <v>10375</v>
          </cell>
          <cell r="G211">
            <v>1990</v>
          </cell>
          <cell r="H211">
            <v>1890</v>
          </cell>
          <cell r="I211">
            <v>8932</v>
          </cell>
          <cell r="J211">
            <v>8485</v>
          </cell>
          <cell r="K211">
            <v>0</v>
          </cell>
          <cell r="L211">
            <v>0</v>
          </cell>
          <cell r="M211" t="str">
            <v>N.85</v>
          </cell>
        </row>
        <row r="212">
          <cell r="A212" t="str">
            <v>붙임몰탈</v>
          </cell>
          <cell r="B212" t="str">
            <v>인력,1:3</v>
          </cell>
          <cell r="C212">
            <v>0.03</v>
          </cell>
          <cell r="D212" t="str">
            <v>㎥</v>
          </cell>
          <cell r="E212">
            <v>57561</v>
          </cell>
          <cell r="F212">
            <v>1726</v>
          </cell>
          <cell r="G212">
            <v>12100</v>
          </cell>
          <cell r="H212">
            <v>363</v>
          </cell>
          <cell r="I212">
            <v>40922</v>
          </cell>
          <cell r="J212">
            <v>1227</v>
          </cell>
          <cell r="K212">
            <v>4539</v>
          </cell>
          <cell r="L212">
            <v>136</v>
          </cell>
          <cell r="M212" t="str">
            <v>N.86</v>
          </cell>
        </row>
        <row r="213">
          <cell r="A213" t="str">
            <v>보호몰탈(벽체)</v>
          </cell>
          <cell r="B213" t="str">
            <v>T=24M/M</v>
          </cell>
          <cell r="C213">
            <v>0.95</v>
          </cell>
          <cell r="D213" t="str">
            <v>M2</v>
          </cell>
          <cell r="E213">
            <v>2350</v>
          </cell>
          <cell r="F213">
            <v>2231</v>
          </cell>
          <cell r="G213">
            <v>69</v>
          </cell>
          <cell r="H213">
            <v>65</v>
          </cell>
          <cell r="I213">
            <v>2281</v>
          </cell>
          <cell r="J213">
            <v>2166</v>
          </cell>
          <cell r="K213">
            <v>0</v>
          </cell>
          <cell r="L213">
            <v>0</v>
          </cell>
          <cell r="M213" t="str">
            <v>N.89</v>
          </cell>
        </row>
        <row r="214">
          <cell r="A214" t="str">
            <v>점토벽돌치장쌓기</v>
          </cell>
          <cell r="B214" t="str">
            <v>0.5B</v>
          </cell>
          <cell r="C214">
            <v>0.60299999999999998</v>
          </cell>
          <cell r="D214" t="str">
            <v>㎡</v>
          </cell>
          <cell r="E214">
            <v>22368</v>
          </cell>
          <cell r="F214">
            <v>13487</v>
          </cell>
          <cell r="G214">
            <v>0</v>
          </cell>
          <cell r="H214">
            <v>0</v>
          </cell>
          <cell r="I214">
            <v>22368</v>
          </cell>
          <cell r="J214">
            <v>13487</v>
          </cell>
          <cell r="K214">
            <v>0</v>
          </cell>
          <cell r="L214">
            <v>0</v>
          </cell>
          <cell r="M214" t="str">
            <v>N.83</v>
          </cell>
        </row>
        <row r="215">
          <cell r="A215" t="str">
            <v>점토벽돌평깔기</v>
          </cell>
          <cell r="C215">
            <v>0.28999999999999998</v>
          </cell>
          <cell r="D215" t="str">
            <v>㎡</v>
          </cell>
          <cell r="E215">
            <v>5499</v>
          </cell>
          <cell r="F215">
            <v>1594</v>
          </cell>
          <cell r="G215">
            <v>0</v>
          </cell>
          <cell r="H215">
            <v>0</v>
          </cell>
          <cell r="I215">
            <v>5499</v>
          </cell>
          <cell r="J215">
            <v>1594</v>
          </cell>
          <cell r="K215">
            <v>0</v>
          </cell>
          <cell r="L215">
            <v>0</v>
          </cell>
          <cell r="M215" t="str">
            <v>N.75</v>
          </cell>
        </row>
        <row r="216">
          <cell r="A216" t="str">
            <v>점토벽돌</v>
          </cell>
          <cell r="B216" t="str">
            <v>190×90×T57</v>
          </cell>
          <cell r="C216">
            <v>61</v>
          </cell>
          <cell r="D216" t="str">
            <v>매</v>
          </cell>
          <cell r="E216">
            <v>0</v>
          </cell>
          <cell r="F216">
            <v>0</v>
          </cell>
          <cell r="G216">
            <v>0</v>
          </cell>
          <cell r="H216">
            <v>0</v>
          </cell>
          <cell r="I216">
            <v>0</v>
          </cell>
          <cell r="J216">
            <v>0</v>
          </cell>
          <cell r="K216">
            <v>0</v>
          </cell>
          <cell r="L216">
            <v>0</v>
          </cell>
        </row>
        <row r="217">
          <cell r="A217" t="str">
            <v>계</v>
          </cell>
          <cell r="F217">
            <v>60862</v>
          </cell>
          <cell r="H217">
            <v>10053</v>
          </cell>
          <cell r="J217">
            <v>50617</v>
          </cell>
          <cell r="L217">
            <v>192</v>
          </cell>
        </row>
        <row r="225">
          <cell r="A225" t="str">
            <v>No.18호표 플랜터C</v>
          </cell>
          <cell r="B225" t="str">
            <v>H750</v>
          </cell>
          <cell r="C225">
            <v>1</v>
          </cell>
          <cell r="D225" t="str">
            <v>M</v>
          </cell>
          <cell r="M225" t="str">
            <v>PPG03</v>
          </cell>
        </row>
        <row r="226">
          <cell r="A226" t="str">
            <v>잡석다짐(기계+인력)</v>
          </cell>
          <cell r="B226" t="str">
            <v>로라+인력</v>
          </cell>
          <cell r="C226">
            <v>9.2999999999999999E-2</v>
          </cell>
          <cell r="D226" t="str">
            <v>㎥</v>
          </cell>
          <cell r="E226">
            <v>10469</v>
          </cell>
          <cell r="F226">
            <v>972</v>
          </cell>
          <cell r="G226">
            <v>8354</v>
          </cell>
          <cell r="H226">
            <v>776</v>
          </cell>
          <cell r="I226">
            <v>1509</v>
          </cell>
          <cell r="J226">
            <v>140</v>
          </cell>
          <cell r="K226">
            <v>606</v>
          </cell>
          <cell r="L226">
            <v>56</v>
          </cell>
          <cell r="M226" t="str">
            <v>N.73</v>
          </cell>
        </row>
        <row r="227">
          <cell r="A227" t="str">
            <v>레미콘</v>
          </cell>
          <cell r="B227" t="str">
            <v>관급(40x160x8)</v>
          </cell>
          <cell r="C227">
            <v>3.1E-2</v>
          </cell>
          <cell r="D227" t="str">
            <v>M3</v>
          </cell>
          <cell r="E227">
            <v>0</v>
          </cell>
          <cell r="F227">
            <v>0</v>
          </cell>
          <cell r="G227">
            <v>0</v>
          </cell>
          <cell r="H227">
            <v>0</v>
          </cell>
          <cell r="I227">
            <v>0</v>
          </cell>
          <cell r="J227">
            <v>0</v>
          </cell>
          <cell r="K227">
            <v>0</v>
          </cell>
          <cell r="L227">
            <v>0</v>
          </cell>
        </row>
        <row r="228">
          <cell r="A228" t="str">
            <v>레미콘</v>
          </cell>
          <cell r="B228" t="str">
            <v>관급(25x180x8)</v>
          </cell>
          <cell r="C228">
            <v>0.188</v>
          </cell>
          <cell r="D228" t="str">
            <v>M3</v>
          </cell>
          <cell r="E228">
            <v>0</v>
          </cell>
          <cell r="F228">
            <v>0</v>
          </cell>
          <cell r="G228">
            <v>0</v>
          </cell>
          <cell r="H228">
            <v>0</v>
          </cell>
          <cell r="I228">
            <v>0</v>
          </cell>
          <cell r="J228">
            <v>0</v>
          </cell>
          <cell r="K228">
            <v>0</v>
          </cell>
          <cell r="L228">
            <v>0</v>
          </cell>
        </row>
        <row r="229">
          <cell r="A229" t="str">
            <v>레미콘타설(소형구조물)</v>
          </cell>
          <cell r="C229">
            <v>0.217</v>
          </cell>
          <cell r="D229" t="str">
            <v>㎥</v>
          </cell>
          <cell r="E229">
            <v>33719</v>
          </cell>
          <cell r="F229">
            <v>7317</v>
          </cell>
          <cell r="G229">
            <v>0</v>
          </cell>
          <cell r="H229">
            <v>0</v>
          </cell>
          <cell r="I229">
            <v>33719</v>
          </cell>
          <cell r="J229">
            <v>7317</v>
          </cell>
          <cell r="K229">
            <v>0</v>
          </cell>
          <cell r="L229">
            <v>0</v>
          </cell>
          <cell r="M229" t="str">
            <v>N.82</v>
          </cell>
        </row>
        <row r="230">
          <cell r="A230" t="str">
            <v>거푸집 (합판)</v>
          </cell>
          <cell r="B230" t="str">
            <v>6회</v>
          </cell>
          <cell r="C230">
            <v>2.0840000000000001</v>
          </cell>
          <cell r="D230" t="str">
            <v>㎡</v>
          </cell>
          <cell r="E230">
            <v>13825</v>
          </cell>
          <cell r="F230">
            <v>28811</v>
          </cell>
          <cell r="G230">
            <v>4430</v>
          </cell>
          <cell r="H230">
            <v>9232</v>
          </cell>
          <cell r="I230">
            <v>9395</v>
          </cell>
          <cell r="J230">
            <v>19579</v>
          </cell>
          <cell r="K230">
            <v>0</v>
          </cell>
          <cell r="L230">
            <v>0</v>
          </cell>
          <cell r="M230" t="str">
            <v>N.80</v>
          </cell>
        </row>
        <row r="231">
          <cell r="A231" t="str">
            <v>이형철근</v>
          </cell>
          <cell r="B231" t="str">
            <v>관급, D13</v>
          </cell>
          <cell r="C231">
            <v>11.375</v>
          </cell>
          <cell r="D231" t="str">
            <v>KG</v>
          </cell>
          <cell r="E231">
            <v>0</v>
          </cell>
          <cell r="F231">
            <v>0</v>
          </cell>
          <cell r="G231">
            <v>0</v>
          </cell>
          <cell r="H231">
            <v>0</v>
          </cell>
          <cell r="I231">
            <v>0</v>
          </cell>
          <cell r="J231">
            <v>0</v>
          </cell>
          <cell r="K231">
            <v>0</v>
          </cell>
          <cell r="L231">
            <v>0</v>
          </cell>
        </row>
        <row r="232">
          <cell r="A232" t="str">
            <v>철근가공및조립</v>
          </cell>
          <cell r="B232" t="str">
            <v>간단</v>
          </cell>
          <cell r="C232">
            <v>1.0999999999999999E-2</v>
          </cell>
          <cell r="D232" t="str">
            <v>TON</v>
          </cell>
          <cell r="E232">
            <v>257665</v>
          </cell>
          <cell r="F232">
            <v>2833</v>
          </cell>
          <cell r="G232">
            <v>2708</v>
          </cell>
          <cell r="H232">
            <v>29</v>
          </cell>
          <cell r="I232">
            <v>254957</v>
          </cell>
          <cell r="J232">
            <v>2804</v>
          </cell>
          <cell r="K232">
            <v>0</v>
          </cell>
          <cell r="L232">
            <v>0</v>
          </cell>
          <cell r="M232" t="str">
            <v>N.84</v>
          </cell>
        </row>
        <row r="233">
          <cell r="A233" t="str">
            <v>고재대</v>
          </cell>
          <cell r="B233" t="str">
            <v>철재</v>
          </cell>
          <cell r="C233">
            <v>0.33100000000000002</v>
          </cell>
          <cell r="D233" t="str">
            <v>KG</v>
          </cell>
          <cell r="E233">
            <v>-75</v>
          </cell>
          <cell r="F233">
            <v>-24</v>
          </cell>
          <cell r="G233">
            <v>-75</v>
          </cell>
          <cell r="H233">
            <v>-24</v>
          </cell>
          <cell r="I233">
            <v>0</v>
          </cell>
          <cell r="J233">
            <v>0</v>
          </cell>
          <cell r="K233">
            <v>0</v>
          </cell>
          <cell r="L233">
            <v>0</v>
          </cell>
        </row>
        <row r="234">
          <cell r="A234" t="str">
            <v>붙임몰탈</v>
          </cell>
          <cell r="B234" t="str">
            <v>인력,1:3</v>
          </cell>
          <cell r="C234">
            <v>0.03</v>
          </cell>
          <cell r="D234" t="str">
            <v>㎥</v>
          </cell>
          <cell r="E234">
            <v>57561</v>
          </cell>
          <cell r="F234">
            <v>1726</v>
          </cell>
          <cell r="G234">
            <v>12100</v>
          </cell>
          <cell r="H234">
            <v>363</v>
          </cell>
          <cell r="I234">
            <v>40922</v>
          </cell>
          <cell r="J234">
            <v>1227</v>
          </cell>
          <cell r="K234">
            <v>4539</v>
          </cell>
          <cell r="L234">
            <v>136</v>
          </cell>
          <cell r="M234" t="str">
            <v>N.86</v>
          </cell>
        </row>
        <row r="235">
          <cell r="A235" t="str">
            <v>시멘트액체방수(2차)</v>
          </cell>
          <cell r="C235">
            <v>1.1000000000000001</v>
          </cell>
          <cell r="D235" t="str">
            <v>㎡</v>
          </cell>
          <cell r="E235">
            <v>10922</v>
          </cell>
          <cell r="F235">
            <v>12014</v>
          </cell>
          <cell r="G235">
            <v>1990</v>
          </cell>
          <cell r="H235">
            <v>2189</v>
          </cell>
          <cell r="I235">
            <v>8932</v>
          </cell>
          <cell r="J235">
            <v>9825</v>
          </cell>
          <cell r="K235">
            <v>0</v>
          </cell>
          <cell r="L235">
            <v>0</v>
          </cell>
          <cell r="M235" t="str">
            <v>N.85</v>
          </cell>
        </row>
        <row r="236">
          <cell r="A236" t="str">
            <v>보호몰탈(벽체)</v>
          </cell>
          <cell r="B236" t="str">
            <v>T=24M/M</v>
          </cell>
          <cell r="C236">
            <v>1.1000000000000001</v>
          </cell>
          <cell r="D236" t="str">
            <v>M2</v>
          </cell>
          <cell r="E236">
            <v>2350</v>
          </cell>
          <cell r="F236">
            <v>2584</v>
          </cell>
          <cell r="G236">
            <v>69</v>
          </cell>
          <cell r="H236">
            <v>75</v>
          </cell>
          <cell r="I236">
            <v>2281</v>
          </cell>
          <cell r="J236">
            <v>2509</v>
          </cell>
          <cell r="K236">
            <v>0</v>
          </cell>
          <cell r="L236">
            <v>0</v>
          </cell>
          <cell r="M236" t="str">
            <v>N.89</v>
          </cell>
        </row>
        <row r="237">
          <cell r="A237" t="str">
            <v>점토벽돌</v>
          </cell>
          <cell r="B237" t="str">
            <v>190×90×T57</v>
          </cell>
          <cell r="C237">
            <v>71</v>
          </cell>
          <cell r="D237" t="str">
            <v>매</v>
          </cell>
          <cell r="E237">
            <v>0</v>
          </cell>
          <cell r="F237">
            <v>0</v>
          </cell>
          <cell r="G237">
            <v>0</v>
          </cell>
          <cell r="H237">
            <v>0</v>
          </cell>
          <cell r="I237">
            <v>0</v>
          </cell>
          <cell r="J237">
            <v>0</v>
          </cell>
          <cell r="K237">
            <v>0</v>
          </cell>
          <cell r="L237">
            <v>0</v>
          </cell>
        </row>
        <row r="238">
          <cell r="A238" t="str">
            <v>점토벽돌치장쌓기</v>
          </cell>
          <cell r="B238" t="str">
            <v>0.5B</v>
          </cell>
          <cell r="C238">
            <v>0.73699999999999999</v>
          </cell>
          <cell r="D238" t="str">
            <v>㎡</v>
          </cell>
          <cell r="E238">
            <v>22368</v>
          </cell>
          <cell r="F238">
            <v>16485</v>
          </cell>
          <cell r="G238">
            <v>0</v>
          </cell>
          <cell r="H238">
            <v>0</v>
          </cell>
          <cell r="I238">
            <v>22368</v>
          </cell>
          <cell r="J238">
            <v>16485</v>
          </cell>
          <cell r="K238">
            <v>0</v>
          </cell>
          <cell r="L238">
            <v>0</v>
          </cell>
          <cell r="M238" t="str">
            <v>N.83</v>
          </cell>
        </row>
        <row r="239">
          <cell r="A239" t="str">
            <v>점토벽돌평깔기</v>
          </cell>
          <cell r="C239">
            <v>0.28999999999999998</v>
          </cell>
          <cell r="D239" t="str">
            <v>㎡</v>
          </cell>
          <cell r="E239">
            <v>5499</v>
          </cell>
          <cell r="F239">
            <v>1594</v>
          </cell>
          <cell r="G239">
            <v>0</v>
          </cell>
          <cell r="H239">
            <v>0</v>
          </cell>
          <cell r="I239">
            <v>5499</v>
          </cell>
          <cell r="J239">
            <v>1594</v>
          </cell>
          <cell r="K239">
            <v>0</v>
          </cell>
          <cell r="L239">
            <v>0</v>
          </cell>
          <cell r="M239" t="str">
            <v>N.75</v>
          </cell>
        </row>
        <row r="240">
          <cell r="A240" t="str">
            <v>계</v>
          </cell>
          <cell r="F240">
            <v>74312</v>
          </cell>
          <cell r="H240">
            <v>12640</v>
          </cell>
          <cell r="J240">
            <v>61480</v>
          </cell>
          <cell r="L240">
            <v>192</v>
          </cell>
        </row>
        <row r="248">
          <cell r="A248" t="str">
            <v>No.19호표 플랜터D</v>
          </cell>
          <cell r="C248">
            <v>1</v>
          </cell>
          <cell r="D248" t="str">
            <v>식</v>
          </cell>
          <cell r="M248" t="str">
            <v>PPG04</v>
          </cell>
        </row>
        <row r="249">
          <cell r="A249" t="str">
            <v>■ D1-D1'</v>
          </cell>
          <cell r="C249">
            <v>0</v>
          </cell>
          <cell r="E249">
            <v>0</v>
          </cell>
          <cell r="F249">
            <v>0</v>
          </cell>
          <cell r="G249">
            <v>0</v>
          </cell>
          <cell r="H249">
            <v>0</v>
          </cell>
          <cell r="I249">
            <v>0</v>
          </cell>
          <cell r="J249">
            <v>0</v>
          </cell>
          <cell r="K249">
            <v>0</v>
          </cell>
          <cell r="L249">
            <v>0</v>
          </cell>
        </row>
        <row r="250">
          <cell r="A250" t="str">
            <v>터파기</v>
          </cell>
          <cell r="B250" t="str">
            <v>백호우0.4㎥</v>
          </cell>
          <cell r="C250">
            <v>11.917</v>
          </cell>
          <cell r="D250" t="str">
            <v>㎥</v>
          </cell>
          <cell r="E250">
            <v>1331</v>
          </cell>
          <cell r="F250">
            <v>15860</v>
          </cell>
          <cell r="G250">
            <v>243</v>
          </cell>
          <cell r="H250">
            <v>2895</v>
          </cell>
          <cell r="I250">
            <v>686</v>
          </cell>
          <cell r="J250">
            <v>8175</v>
          </cell>
          <cell r="K250">
            <v>402</v>
          </cell>
          <cell r="L250">
            <v>4790</v>
          </cell>
          <cell r="M250" t="str">
            <v>#.2</v>
          </cell>
        </row>
        <row r="251">
          <cell r="A251" t="str">
            <v>잔토처리(토사)</v>
          </cell>
          <cell r="B251" t="str">
            <v>B.H 0.4M3</v>
          </cell>
          <cell r="C251">
            <v>4.0629999999999997</v>
          </cell>
          <cell r="D251" t="str">
            <v>M3</v>
          </cell>
          <cell r="E251">
            <v>837</v>
          </cell>
          <cell r="F251">
            <v>3399</v>
          </cell>
          <cell r="G251">
            <v>153</v>
          </cell>
          <cell r="H251">
            <v>621</v>
          </cell>
          <cell r="I251">
            <v>431</v>
          </cell>
          <cell r="J251">
            <v>1751</v>
          </cell>
          <cell r="K251">
            <v>253</v>
          </cell>
          <cell r="L251">
            <v>1027</v>
          </cell>
          <cell r="M251" t="str">
            <v>#.4</v>
          </cell>
        </row>
        <row r="252">
          <cell r="A252" t="str">
            <v>기계되메우기및다짐</v>
          </cell>
          <cell r="B252" t="str">
            <v>인력+기계</v>
          </cell>
          <cell r="C252">
            <v>7.8540000000000001</v>
          </cell>
          <cell r="D252" t="str">
            <v>㎥</v>
          </cell>
          <cell r="E252">
            <v>3367</v>
          </cell>
          <cell r="F252">
            <v>26443</v>
          </cell>
          <cell r="G252">
            <v>285</v>
          </cell>
          <cell r="H252">
            <v>2238</v>
          </cell>
          <cell r="I252">
            <v>2758</v>
          </cell>
          <cell r="J252">
            <v>21661</v>
          </cell>
          <cell r="K252">
            <v>324</v>
          </cell>
          <cell r="L252">
            <v>2544</v>
          </cell>
          <cell r="M252" t="str">
            <v>#.6</v>
          </cell>
        </row>
        <row r="253">
          <cell r="A253" t="str">
            <v>잡석다짐(기계+인력)</v>
          </cell>
          <cell r="B253" t="str">
            <v>로라+인력</v>
          </cell>
          <cell r="C253">
            <v>2.1560000000000001</v>
          </cell>
          <cell r="D253" t="str">
            <v>㎥</v>
          </cell>
          <cell r="E253">
            <v>10469</v>
          </cell>
          <cell r="F253">
            <v>22570</v>
          </cell>
          <cell r="G253">
            <v>8354</v>
          </cell>
          <cell r="H253">
            <v>18011</v>
          </cell>
          <cell r="I253">
            <v>1509</v>
          </cell>
          <cell r="J253">
            <v>3253</v>
          </cell>
          <cell r="K253">
            <v>606</v>
          </cell>
          <cell r="L253">
            <v>1306</v>
          </cell>
          <cell r="M253" t="str">
            <v>N.73</v>
          </cell>
        </row>
        <row r="254">
          <cell r="A254" t="str">
            <v>레미콘</v>
          </cell>
          <cell r="B254" t="str">
            <v>관급(40x160x8)</v>
          </cell>
          <cell r="C254">
            <v>0.83499999999999996</v>
          </cell>
          <cell r="D254" t="str">
            <v>M3</v>
          </cell>
          <cell r="E254">
            <v>0</v>
          </cell>
          <cell r="F254">
            <v>0</v>
          </cell>
          <cell r="G254">
            <v>0</v>
          </cell>
          <cell r="H254">
            <v>0</v>
          </cell>
          <cell r="I254">
            <v>0</v>
          </cell>
          <cell r="J254">
            <v>0</v>
          </cell>
          <cell r="K254">
            <v>0</v>
          </cell>
          <cell r="L254">
            <v>0</v>
          </cell>
        </row>
        <row r="255">
          <cell r="A255" t="str">
            <v>레미콘</v>
          </cell>
          <cell r="B255" t="str">
            <v>관급(25x180x8)</v>
          </cell>
          <cell r="C255">
            <v>2.9750000000000001</v>
          </cell>
          <cell r="D255" t="str">
            <v>M3</v>
          </cell>
          <cell r="E255">
            <v>0</v>
          </cell>
          <cell r="F255">
            <v>0</v>
          </cell>
          <cell r="G255">
            <v>0</v>
          </cell>
          <cell r="H255">
            <v>0</v>
          </cell>
          <cell r="I255">
            <v>0</v>
          </cell>
          <cell r="J255">
            <v>0</v>
          </cell>
          <cell r="K255">
            <v>0</v>
          </cell>
          <cell r="L255">
            <v>0</v>
          </cell>
        </row>
        <row r="256">
          <cell r="A256" t="str">
            <v>레미콘타설(소형구조물)</v>
          </cell>
          <cell r="C256">
            <v>3.7650000000000001</v>
          </cell>
          <cell r="D256" t="str">
            <v>㎥</v>
          </cell>
          <cell r="E256">
            <v>33719</v>
          </cell>
          <cell r="F256">
            <v>126952</v>
          </cell>
          <cell r="G256">
            <v>0</v>
          </cell>
          <cell r="H256">
            <v>0</v>
          </cell>
          <cell r="I256">
            <v>33719</v>
          </cell>
          <cell r="J256">
            <v>126952</v>
          </cell>
          <cell r="K256">
            <v>0</v>
          </cell>
          <cell r="L256">
            <v>0</v>
          </cell>
          <cell r="M256" t="str">
            <v>N.82</v>
          </cell>
        </row>
        <row r="257">
          <cell r="A257" t="str">
            <v>거푸집 (합판)</v>
          </cell>
          <cell r="B257" t="str">
            <v>6회</v>
          </cell>
          <cell r="C257">
            <v>31.512</v>
          </cell>
          <cell r="D257" t="str">
            <v>㎡</v>
          </cell>
          <cell r="E257">
            <v>13825</v>
          </cell>
          <cell r="F257">
            <v>435653</v>
          </cell>
          <cell r="G257">
            <v>4430</v>
          </cell>
          <cell r="H257">
            <v>139598</v>
          </cell>
          <cell r="I257">
            <v>9395</v>
          </cell>
          <cell r="J257">
            <v>296055</v>
          </cell>
          <cell r="K257">
            <v>0</v>
          </cell>
          <cell r="L257">
            <v>0</v>
          </cell>
          <cell r="M257" t="str">
            <v>N.80</v>
          </cell>
        </row>
        <row r="258">
          <cell r="A258" t="str">
            <v>이형철근</v>
          </cell>
          <cell r="B258" t="str">
            <v>관급, D13</v>
          </cell>
          <cell r="C258">
            <v>170.535</v>
          </cell>
          <cell r="D258" t="str">
            <v>KG</v>
          </cell>
          <cell r="E258">
            <v>0</v>
          </cell>
          <cell r="F258">
            <v>0</v>
          </cell>
          <cell r="G258">
            <v>0</v>
          </cell>
          <cell r="H258">
            <v>0</v>
          </cell>
          <cell r="I258">
            <v>0</v>
          </cell>
          <cell r="J258">
            <v>0</v>
          </cell>
          <cell r="K258">
            <v>0</v>
          </cell>
          <cell r="L258">
            <v>0</v>
          </cell>
        </row>
        <row r="259">
          <cell r="A259" t="str">
            <v>철근가공및조립</v>
          </cell>
          <cell r="B259" t="str">
            <v>간단</v>
          </cell>
          <cell r="C259">
            <v>0.16500000000000001</v>
          </cell>
          <cell r="D259" t="str">
            <v>TON</v>
          </cell>
          <cell r="E259">
            <v>257665</v>
          </cell>
          <cell r="F259">
            <v>42513</v>
          </cell>
          <cell r="G259">
            <v>2708</v>
          </cell>
          <cell r="H259">
            <v>446</v>
          </cell>
          <cell r="I259">
            <v>254957</v>
          </cell>
          <cell r="J259">
            <v>42067</v>
          </cell>
          <cell r="K259">
            <v>0</v>
          </cell>
          <cell r="L259">
            <v>0</v>
          </cell>
          <cell r="M259" t="str">
            <v>N.84</v>
          </cell>
        </row>
        <row r="260">
          <cell r="A260" t="str">
            <v>고재대</v>
          </cell>
          <cell r="B260" t="str">
            <v>철재</v>
          </cell>
          <cell r="C260">
            <v>4.9669999999999996</v>
          </cell>
          <cell r="D260" t="str">
            <v>KG</v>
          </cell>
          <cell r="E260">
            <v>-75</v>
          </cell>
          <cell r="F260">
            <v>-372</v>
          </cell>
          <cell r="G260">
            <v>-75</v>
          </cell>
          <cell r="H260">
            <v>-372</v>
          </cell>
          <cell r="I260">
            <v>0</v>
          </cell>
          <cell r="J260">
            <v>0</v>
          </cell>
          <cell r="K260">
            <v>0</v>
          </cell>
          <cell r="L260">
            <v>0</v>
          </cell>
        </row>
        <row r="261">
          <cell r="A261" t="str">
            <v>붙임몰탈</v>
          </cell>
          <cell r="B261" t="str">
            <v>인력,1:3</v>
          </cell>
          <cell r="C261">
            <v>0.60599999999999998</v>
          </cell>
          <cell r="D261" t="str">
            <v>㎥</v>
          </cell>
          <cell r="E261">
            <v>57561</v>
          </cell>
          <cell r="F261">
            <v>34880</v>
          </cell>
          <cell r="G261">
            <v>12100</v>
          </cell>
          <cell r="H261">
            <v>7332</v>
          </cell>
          <cell r="I261">
            <v>40922</v>
          </cell>
          <cell r="J261">
            <v>24798</v>
          </cell>
          <cell r="K261">
            <v>4539</v>
          </cell>
          <cell r="L261">
            <v>2750</v>
          </cell>
          <cell r="M261" t="str">
            <v>N.86</v>
          </cell>
        </row>
        <row r="262">
          <cell r="A262" t="str">
            <v>시멘트액체방수(2차)</v>
          </cell>
          <cell r="C262">
            <v>18.786000000000001</v>
          </cell>
          <cell r="D262" t="str">
            <v>㎡</v>
          </cell>
          <cell r="E262">
            <v>10922</v>
          </cell>
          <cell r="F262">
            <v>205180</v>
          </cell>
          <cell r="G262">
            <v>1990</v>
          </cell>
          <cell r="H262">
            <v>37384</v>
          </cell>
          <cell r="I262">
            <v>8932</v>
          </cell>
          <cell r="J262">
            <v>167796</v>
          </cell>
          <cell r="K262">
            <v>0</v>
          </cell>
          <cell r="L262">
            <v>0</v>
          </cell>
          <cell r="M262" t="str">
            <v>N.85</v>
          </cell>
        </row>
        <row r="263">
          <cell r="A263" t="str">
            <v>보호몰탈(벽체)</v>
          </cell>
          <cell r="B263" t="str">
            <v>T=24M/M</v>
          </cell>
          <cell r="C263">
            <v>18.786000000000001</v>
          </cell>
          <cell r="D263" t="str">
            <v>M2</v>
          </cell>
          <cell r="E263">
            <v>2350</v>
          </cell>
          <cell r="F263">
            <v>44146</v>
          </cell>
          <cell r="G263">
            <v>69</v>
          </cell>
          <cell r="H263">
            <v>1296</v>
          </cell>
          <cell r="I263">
            <v>2281</v>
          </cell>
          <cell r="J263">
            <v>42850</v>
          </cell>
          <cell r="K263">
            <v>0</v>
          </cell>
          <cell r="L263">
            <v>0</v>
          </cell>
          <cell r="M263" t="str">
            <v>N.89</v>
          </cell>
        </row>
        <row r="264">
          <cell r="A264" t="str">
            <v>점토벽돌</v>
          </cell>
          <cell r="B264" t="str">
            <v>190×90×T57</v>
          </cell>
          <cell r="C264">
            <v>1324</v>
          </cell>
          <cell r="D264" t="str">
            <v>매</v>
          </cell>
          <cell r="E264">
            <v>0</v>
          </cell>
          <cell r="F264">
            <v>0</v>
          </cell>
          <cell r="G264">
            <v>0</v>
          </cell>
          <cell r="H264">
            <v>0</v>
          </cell>
          <cell r="I264">
            <v>0</v>
          </cell>
          <cell r="J264">
            <v>0</v>
          </cell>
          <cell r="K264">
            <v>0</v>
          </cell>
          <cell r="L264">
            <v>0</v>
          </cell>
        </row>
        <row r="265">
          <cell r="A265" t="str">
            <v>점토벽돌치장쌓기</v>
          </cell>
          <cell r="B265" t="str">
            <v>0.5B</v>
          </cell>
          <cell r="C265">
            <v>11.6</v>
          </cell>
          <cell r="D265" t="str">
            <v>㎡</v>
          </cell>
          <cell r="E265">
            <v>22368</v>
          </cell>
          <cell r="F265">
            <v>259468</v>
          </cell>
          <cell r="G265">
            <v>0</v>
          </cell>
          <cell r="H265">
            <v>0</v>
          </cell>
          <cell r="I265">
            <v>22368</v>
          </cell>
          <cell r="J265">
            <v>259468</v>
          </cell>
          <cell r="K265">
            <v>0</v>
          </cell>
          <cell r="L265">
            <v>0</v>
          </cell>
          <cell r="M265" t="str">
            <v>N.83</v>
          </cell>
        </row>
        <row r="266">
          <cell r="A266" t="str">
            <v>점토벽돌평깔기</v>
          </cell>
          <cell r="C266">
            <v>8.7870000000000008</v>
          </cell>
          <cell r="D266" t="str">
            <v>㎡</v>
          </cell>
          <cell r="E266">
            <v>5499</v>
          </cell>
          <cell r="F266">
            <v>48319</v>
          </cell>
          <cell r="G266">
            <v>0</v>
          </cell>
          <cell r="H266">
            <v>0</v>
          </cell>
          <cell r="I266">
            <v>5499</v>
          </cell>
          <cell r="J266">
            <v>48319</v>
          </cell>
          <cell r="K266">
            <v>0</v>
          </cell>
          <cell r="L266">
            <v>0</v>
          </cell>
          <cell r="M266" t="str">
            <v>N.75</v>
          </cell>
        </row>
        <row r="267">
          <cell r="C267">
            <v>0</v>
          </cell>
          <cell r="E267">
            <v>0</v>
          </cell>
          <cell r="F267">
            <v>0</v>
          </cell>
          <cell r="G267">
            <v>0</v>
          </cell>
          <cell r="H267">
            <v>0</v>
          </cell>
          <cell r="I267">
            <v>0</v>
          </cell>
          <cell r="J267">
            <v>0</v>
          </cell>
          <cell r="K267">
            <v>0</v>
          </cell>
          <cell r="L267">
            <v>0</v>
          </cell>
        </row>
        <row r="268">
          <cell r="A268" t="str">
            <v>D1-D1' 계</v>
          </cell>
          <cell r="C268">
            <v>0</v>
          </cell>
          <cell r="E268">
            <v>0</v>
          </cell>
          <cell r="F268">
            <v>1265011</v>
          </cell>
          <cell r="G268">
            <v>0</v>
          </cell>
          <cell r="H268">
            <v>209449</v>
          </cell>
          <cell r="I268">
            <v>0</v>
          </cell>
          <cell r="J268">
            <v>1043145</v>
          </cell>
          <cell r="K268">
            <v>0</v>
          </cell>
          <cell r="L268">
            <v>12417</v>
          </cell>
        </row>
        <row r="269">
          <cell r="C269">
            <v>0</v>
          </cell>
          <cell r="E269">
            <v>0</v>
          </cell>
          <cell r="F269">
            <v>0</v>
          </cell>
          <cell r="G269">
            <v>0</v>
          </cell>
          <cell r="H269">
            <v>0</v>
          </cell>
          <cell r="I269">
            <v>0</v>
          </cell>
          <cell r="J269">
            <v>0</v>
          </cell>
          <cell r="K269">
            <v>0</v>
          </cell>
          <cell r="L269">
            <v>0</v>
          </cell>
        </row>
        <row r="270">
          <cell r="A270" t="str">
            <v>■ D2-D2'</v>
          </cell>
          <cell r="C270">
            <v>0</v>
          </cell>
          <cell r="E270">
            <v>0</v>
          </cell>
          <cell r="F270">
            <v>0</v>
          </cell>
          <cell r="G270">
            <v>0</v>
          </cell>
          <cell r="H270">
            <v>0</v>
          </cell>
          <cell r="I270">
            <v>0</v>
          </cell>
          <cell r="J270">
            <v>0</v>
          </cell>
          <cell r="K270">
            <v>0</v>
          </cell>
          <cell r="L270">
            <v>0</v>
          </cell>
        </row>
        <row r="271">
          <cell r="A271" t="str">
            <v>터파기</v>
          </cell>
          <cell r="B271" t="str">
            <v>백호우0.4㎥</v>
          </cell>
          <cell r="C271">
            <v>6.8849999999999998</v>
          </cell>
          <cell r="D271" t="str">
            <v>㎥</v>
          </cell>
          <cell r="E271">
            <v>1331</v>
          </cell>
          <cell r="F271">
            <v>9163</v>
          </cell>
          <cell r="G271">
            <v>243</v>
          </cell>
          <cell r="H271">
            <v>1673</v>
          </cell>
          <cell r="I271">
            <v>686</v>
          </cell>
          <cell r="J271">
            <v>4723</v>
          </cell>
          <cell r="K271">
            <v>402</v>
          </cell>
          <cell r="L271">
            <v>2767</v>
          </cell>
          <cell r="M271" t="str">
            <v>#.2</v>
          </cell>
        </row>
        <row r="272">
          <cell r="A272" t="str">
            <v>잔토처리(토사)</v>
          </cell>
          <cell r="B272" t="str">
            <v>B.H 0.4M3</v>
          </cell>
          <cell r="C272">
            <v>2.2669999999999999</v>
          </cell>
          <cell r="D272" t="str">
            <v>M3</v>
          </cell>
          <cell r="E272">
            <v>837</v>
          </cell>
          <cell r="F272">
            <v>1896</v>
          </cell>
          <cell r="G272">
            <v>153</v>
          </cell>
          <cell r="H272">
            <v>346</v>
          </cell>
          <cell r="I272">
            <v>431</v>
          </cell>
          <cell r="J272">
            <v>977</v>
          </cell>
          <cell r="K272">
            <v>253</v>
          </cell>
          <cell r="L272">
            <v>573</v>
          </cell>
          <cell r="M272" t="str">
            <v>#.4</v>
          </cell>
        </row>
        <row r="273">
          <cell r="A273" t="str">
            <v>기계되메우기및다짐</v>
          </cell>
          <cell r="B273" t="str">
            <v>인력+기계</v>
          </cell>
          <cell r="C273">
            <v>4.6180000000000003</v>
          </cell>
          <cell r="D273" t="str">
            <v>㎥</v>
          </cell>
          <cell r="E273">
            <v>3367</v>
          </cell>
          <cell r="F273">
            <v>15548</v>
          </cell>
          <cell r="G273">
            <v>285</v>
          </cell>
          <cell r="H273">
            <v>1316</v>
          </cell>
          <cell r="I273">
            <v>2758</v>
          </cell>
          <cell r="J273">
            <v>12736</v>
          </cell>
          <cell r="K273">
            <v>324</v>
          </cell>
          <cell r="L273">
            <v>1496</v>
          </cell>
          <cell r="M273" t="str">
            <v>#.6</v>
          </cell>
        </row>
        <row r="274">
          <cell r="A274" t="str">
            <v>잡석다짐(기계+인력)</v>
          </cell>
          <cell r="B274" t="str">
            <v>로라+인력</v>
          </cell>
          <cell r="C274">
            <v>0.65</v>
          </cell>
          <cell r="D274" t="str">
            <v>㎥</v>
          </cell>
          <cell r="E274">
            <v>10469</v>
          </cell>
          <cell r="F274">
            <v>6803</v>
          </cell>
          <cell r="G274">
            <v>8354</v>
          </cell>
          <cell r="H274">
            <v>5430</v>
          </cell>
          <cell r="I274">
            <v>1509</v>
          </cell>
          <cell r="J274">
            <v>980</v>
          </cell>
          <cell r="K274">
            <v>606</v>
          </cell>
          <cell r="L274">
            <v>393</v>
          </cell>
          <cell r="M274" t="str">
            <v>N.73</v>
          </cell>
        </row>
        <row r="275">
          <cell r="A275" t="str">
            <v>레미콘</v>
          </cell>
          <cell r="B275" t="str">
            <v>관급(40x160x8)</v>
          </cell>
          <cell r="C275">
            <v>0.80800000000000005</v>
          </cell>
          <cell r="D275" t="str">
            <v>M3</v>
          </cell>
          <cell r="E275">
            <v>0</v>
          </cell>
          <cell r="F275">
            <v>0</v>
          </cell>
          <cell r="G275">
            <v>0</v>
          </cell>
          <cell r="H275">
            <v>0</v>
          </cell>
          <cell r="I275">
            <v>0</v>
          </cell>
          <cell r="J275">
            <v>0</v>
          </cell>
          <cell r="K275">
            <v>0</v>
          </cell>
          <cell r="L275">
            <v>0</v>
          </cell>
        </row>
        <row r="276">
          <cell r="A276" t="str">
            <v>레미콘</v>
          </cell>
          <cell r="B276" t="str">
            <v>관급(25x180x8)</v>
          </cell>
          <cell r="C276">
            <v>3.101</v>
          </cell>
          <cell r="D276" t="str">
            <v>M3</v>
          </cell>
          <cell r="E276">
            <v>0</v>
          </cell>
          <cell r="F276">
            <v>0</v>
          </cell>
          <cell r="G276">
            <v>0</v>
          </cell>
          <cell r="H276">
            <v>0</v>
          </cell>
          <cell r="I276">
            <v>0</v>
          </cell>
          <cell r="J276">
            <v>0</v>
          </cell>
          <cell r="K276">
            <v>0</v>
          </cell>
          <cell r="L276">
            <v>0</v>
          </cell>
        </row>
        <row r="277">
          <cell r="A277" t="str">
            <v>레미콘타설(소형구조물)</v>
          </cell>
          <cell r="C277">
            <v>3.863</v>
          </cell>
          <cell r="D277" t="str">
            <v>㎥</v>
          </cell>
          <cell r="E277">
            <v>33719</v>
          </cell>
          <cell r="F277">
            <v>130256</v>
          </cell>
          <cell r="G277">
            <v>0</v>
          </cell>
          <cell r="H277">
            <v>0</v>
          </cell>
          <cell r="I277">
            <v>33719</v>
          </cell>
          <cell r="J277">
            <v>130256</v>
          </cell>
          <cell r="K277">
            <v>0</v>
          </cell>
          <cell r="L277">
            <v>0</v>
          </cell>
          <cell r="M277" t="str">
            <v>N.82</v>
          </cell>
        </row>
        <row r="278">
          <cell r="A278" t="str">
            <v>거푸집 (합판)</v>
          </cell>
          <cell r="B278" t="str">
            <v>6회</v>
          </cell>
          <cell r="C278">
            <v>30.013999999999999</v>
          </cell>
          <cell r="D278" t="str">
            <v>㎡</v>
          </cell>
          <cell r="E278">
            <v>13825</v>
          </cell>
          <cell r="F278">
            <v>414943</v>
          </cell>
          <cell r="G278">
            <v>4430</v>
          </cell>
          <cell r="H278">
            <v>132962</v>
          </cell>
          <cell r="I278">
            <v>9395</v>
          </cell>
          <cell r="J278">
            <v>281981</v>
          </cell>
          <cell r="K278">
            <v>0</v>
          </cell>
          <cell r="L278">
            <v>0</v>
          </cell>
          <cell r="M278" t="str">
            <v>N.80</v>
          </cell>
        </row>
        <row r="279">
          <cell r="A279" t="str">
            <v>이형철근</v>
          </cell>
          <cell r="B279" t="str">
            <v>관급, D13</v>
          </cell>
          <cell r="C279">
            <v>162.52000000000001</v>
          </cell>
          <cell r="D279" t="str">
            <v>KG</v>
          </cell>
          <cell r="E279">
            <v>0</v>
          </cell>
          <cell r="F279">
            <v>0</v>
          </cell>
          <cell r="G279">
            <v>0</v>
          </cell>
          <cell r="H279">
            <v>0</v>
          </cell>
          <cell r="I279">
            <v>0</v>
          </cell>
          <cell r="J279">
            <v>0</v>
          </cell>
          <cell r="K279">
            <v>0</v>
          </cell>
          <cell r="L279">
            <v>0</v>
          </cell>
        </row>
        <row r="280">
          <cell r="A280" t="str">
            <v>철근가공및조립</v>
          </cell>
          <cell r="B280" t="str">
            <v>간단</v>
          </cell>
          <cell r="C280">
            <v>0.157</v>
          </cell>
          <cell r="D280" t="str">
            <v>TON</v>
          </cell>
          <cell r="E280">
            <v>257665</v>
          </cell>
          <cell r="F280">
            <v>40453</v>
          </cell>
          <cell r="G280">
            <v>2708</v>
          </cell>
          <cell r="H280">
            <v>425</v>
          </cell>
          <cell r="I280">
            <v>254957</v>
          </cell>
          <cell r="J280">
            <v>40028</v>
          </cell>
          <cell r="K280">
            <v>0</v>
          </cell>
          <cell r="L280">
            <v>0</v>
          </cell>
          <cell r="M280" t="str">
            <v>N.84</v>
          </cell>
        </row>
        <row r="281">
          <cell r="A281" t="str">
            <v>고재대</v>
          </cell>
          <cell r="B281" t="str">
            <v>철재</v>
          </cell>
          <cell r="C281">
            <v>4.7329999999999997</v>
          </cell>
          <cell r="D281" t="str">
            <v>KG</v>
          </cell>
          <cell r="E281">
            <v>-75</v>
          </cell>
          <cell r="F281">
            <v>-354</v>
          </cell>
          <cell r="G281">
            <v>-75</v>
          </cell>
          <cell r="H281">
            <v>-354</v>
          </cell>
          <cell r="I281">
            <v>0</v>
          </cell>
          <cell r="J281">
            <v>0</v>
          </cell>
          <cell r="K281">
            <v>0</v>
          </cell>
          <cell r="L281">
            <v>0</v>
          </cell>
        </row>
        <row r="282">
          <cell r="A282" t="str">
            <v>붙임몰탈</v>
          </cell>
          <cell r="B282" t="str">
            <v>인력,1:3</v>
          </cell>
          <cell r="C282">
            <v>0.57699999999999996</v>
          </cell>
          <cell r="D282" t="str">
            <v>㎥</v>
          </cell>
          <cell r="E282">
            <v>57561</v>
          </cell>
          <cell r="F282">
            <v>33211</v>
          </cell>
          <cell r="G282">
            <v>12100</v>
          </cell>
          <cell r="H282">
            <v>6981</v>
          </cell>
          <cell r="I282">
            <v>40922</v>
          </cell>
          <cell r="J282">
            <v>23611</v>
          </cell>
          <cell r="K282">
            <v>4539</v>
          </cell>
          <cell r="L282">
            <v>2619</v>
          </cell>
          <cell r="M282" t="str">
            <v>N.86</v>
          </cell>
        </row>
        <row r="283">
          <cell r="A283" t="str">
            <v>시멘트액체방수(2차)</v>
          </cell>
          <cell r="C283">
            <v>17.856000000000002</v>
          </cell>
          <cell r="D283" t="str">
            <v>㎡</v>
          </cell>
          <cell r="E283">
            <v>10922</v>
          </cell>
          <cell r="F283">
            <v>195022</v>
          </cell>
          <cell r="G283">
            <v>1990</v>
          </cell>
          <cell r="H283">
            <v>35533</v>
          </cell>
          <cell r="I283">
            <v>8932</v>
          </cell>
          <cell r="J283">
            <v>159489</v>
          </cell>
          <cell r="K283">
            <v>0</v>
          </cell>
          <cell r="L283">
            <v>0</v>
          </cell>
          <cell r="M283" t="str">
            <v>N.85</v>
          </cell>
        </row>
        <row r="284">
          <cell r="A284" t="str">
            <v>보호몰탈(벽체)</v>
          </cell>
          <cell r="B284" t="str">
            <v>T=24M/M</v>
          </cell>
          <cell r="C284">
            <v>17.856000000000002</v>
          </cell>
          <cell r="D284" t="str">
            <v>M2</v>
          </cell>
          <cell r="E284">
            <v>2350</v>
          </cell>
          <cell r="F284">
            <v>41961</v>
          </cell>
          <cell r="G284">
            <v>69</v>
          </cell>
          <cell r="H284">
            <v>1232</v>
          </cell>
          <cell r="I284">
            <v>2281</v>
          </cell>
          <cell r="J284">
            <v>40729</v>
          </cell>
          <cell r="K284">
            <v>0</v>
          </cell>
          <cell r="L284">
            <v>0</v>
          </cell>
          <cell r="M284" t="str">
            <v>N.89</v>
          </cell>
        </row>
        <row r="285">
          <cell r="A285" t="str">
            <v>점토벽돌치장쌓기</v>
          </cell>
          <cell r="B285" t="str">
            <v>0.5B</v>
          </cell>
          <cell r="C285">
            <v>13.07</v>
          </cell>
          <cell r="D285" t="str">
            <v>㎡</v>
          </cell>
          <cell r="E285">
            <v>22368</v>
          </cell>
          <cell r="F285">
            <v>292349</v>
          </cell>
          <cell r="G285">
            <v>0</v>
          </cell>
          <cell r="H285">
            <v>0</v>
          </cell>
          <cell r="I285">
            <v>22368</v>
          </cell>
          <cell r="J285">
            <v>292349</v>
          </cell>
          <cell r="K285">
            <v>0</v>
          </cell>
          <cell r="L285">
            <v>0</v>
          </cell>
          <cell r="M285" t="str">
            <v>N.83</v>
          </cell>
        </row>
        <row r="286">
          <cell r="A286" t="str">
            <v>점토벽돌평깔기</v>
          </cell>
          <cell r="C286">
            <v>8.3689999999999998</v>
          </cell>
          <cell r="D286" t="str">
            <v>㎡</v>
          </cell>
          <cell r="E286">
            <v>5499</v>
          </cell>
          <cell r="F286">
            <v>46021</v>
          </cell>
          <cell r="G286">
            <v>0</v>
          </cell>
          <cell r="H286">
            <v>0</v>
          </cell>
          <cell r="I286">
            <v>5499</v>
          </cell>
          <cell r="J286">
            <v>46021</v>
          </cell>
          <cell r="K286">
            <v>0</v>
          </cell>
          <cell r="L286">
            <v>0</v>
          </cell>
          <cell r="M286" t="str">
            <v>N.75</v>
          </cell>
        </row>
        <row r="287">
          <cell r="A287" t="str">
            <v>신토석</v>
          </cell>
          <cell r="B287" t="str">
            <v>관급,190x90xT57</v>
          </cell>
          <cell r="C287">
            <v>1123</v>
          </cell>
          <cell r="D287" t="str">
            <v>매</v>
          </cell>
          <cell r="E287">
            <v>0</v>
          </cell>
          <cell r="F287">
            <v>0</v>
          </cell>
          <cell r="G287">
            <v>0</v>
          </cell>
          <cell r="H287">
            <v>0</v>
          </cell>
          <cell r="I287">
            <v>0</v>
          </cell>
          <cell r="J287">
            <v>0</v>
          </cell>
          <cell r="K287">
            <v>0</v>
          </cell>
          <cell r="L287">
            <v>0</v>
          </cell>
        </row>
        <row r="288">
          <cell r="C288">
            <v>0</v>
          </cell>
          <cell r="E288">
            <v>0</v>
          </cell>
          <cell r="F288">
            <v>0</v>
          </cell>
          <cell r="G288">
            <v>0</v>
          </cell>
          <cell r="H288">
            <v>0</v>
          </cell>
          <cell r="I288">
            <v>0</v>
          </cell>
          <cell r="J288">
            <v>0</v>
          </cell>
          <cell r="K288">
            <v>0</v>
          </cell>
          <cell r="L288">
            <v>0</v>
          </cell>
        </row>
        <row r="289">
          <cell r="A289" t="str">
            <v>D2-D2' 계</v>
          </cell>
          <cell r="C289">
            <v>1</v>
          </cell>
          <cell r="D289" t="str">
            <v>식</v>
          </cell>
          <cell r="E289">
            <v>0</v>
          </cell>
          <cell r="F289">
            <v>1227272</v>
          </cell>
          <cell r="G289">
            <v>0</v>
          </cell>
          <cell r="H289">
            <v>185544</v>
          </cell>
          <cell r="I289">
            <v>0</v>
          </cell>
          <cell r="J289">
            <v>1033880</v>
          </cell>
          <cell r="K289">
            <v>0</v>
          </cell>
          <cell r="L289">
            <v>7848</v>
          </cell>
        </row>
        <row r="290">
          <cell r="C290">
            <v>0</v>
          </cell>
          <cell r="E290">
            <v>0</v>
          </cell>
          <cell r="F290">
            <v>0</v>
          </cell>
          <cell r="G290">
            <v>0</v>
          </cell>
          <cell r="H290">
            <v>0</v>
          </cell>
          <cell r="I290">
            <v>0</v>
          </cell>
          <cell r="J290">
            <v>0</v>
          </cell>
          <cell r="K290">
            <v>0</v>
          </cell>
          <cell r="L290">
            <v>0</v>
          </cell>
        </row>
        <row r="291">
          <cell r="A291" t="str">
            <v>■ D3-D3'</v>
          </cell>
          <cell r="C291">
            <v>0</v>
          </cell>
          <cell r="E291">
            <v>0</v>
          </cell>
          <cell r="F291">
            <v>0</v>
          </cell>
          <cell r="G291">
            <v>0</v>
          </cell>
          <cell r="H291">
            <v>0</v>
          </cell>
          <cell r="I291">
            <v>0</v>
          </cell>
          <cell r="J291">
            <v>0</v>
          </cell>
          <cell r="K291">
            <v>0</v>
          </cell>
          <cell r="L291">
            <v>0</v>
          </cell>
        </row>
        <row r="292">
          <cell r="A292" t="str">
            <v>터파기</v>
          </cell>
          <cell r="B292" t="str">
            <v>백호우0.4㎥</v>
          </cell>
          <cell r="C292">
            <v>4.641</v>
          </cell>
          <cell r="D292" t="str">
            <v>㎥</v>
          </cell>
          <cell r="E292">
            <v>1331</v>
          </cell>
          <cell r="F292">
            <v>6175</v>
          </cell>
          <cell r="G292">
            <v>243</v>
          </cell>
          <cell r="H292">
            <v>1127</v>
          </cell>
          <cell r="I292">
            <v>686</v>
          </cell>
          <cell r="J292">
            <v>3183</v>
          </cell>
          <cell r="K292">
            <v>402</v>
          </cell>
          <cell r="L292">
            <v>1865</v>
          </cell>
          <cell r="M292" t="str">
            <v>#.2</v>
          </cell>
        </row>
        <row r="293">
          <cell r="A293" t="str">
            <v>잔토처리(토사)</v>
          </cell>
          <cell r="B293" t="str">
            <v>B.H 0.4M3</v>
          </cell>
          <cell r="C293">
            <v>2.4390000000000001</v>
          </cell>
          <cell r="D293" t="str">
            <v>M3</v>
          </cell>
          <cell r="E293">
            <v>837</v>
          </cell>
          <cell r="F293">
            <v>2041</v>
          </cell>
          <cell r="G293">
            <v>153</v>
          </cell>
          <cell r="H293">
            <v>373</v>
          </cell>
          <cell r="I293">
            <v>431</v>
          </cell>
          <cell r="J293">
            <v>1051</v>
          </cell>
          <cell r="K293">
            <v>253</v>
          </cell>
          <cell r="L293">
            <v>617</v>
          </cell>
          <cell r="M293" t="str">
            <v>#.4</v>
          </cell>
        </row>
        <row r="294">
          <cell r="A294" t="str">
            <v>기계되메우기및다짐</v>
          </cell>
          <cell r="B294" t="str">
            <v>인력+기계</v>
          </cell>
          <cell r="C294">
            <v>2.202</v>
          </cell>
          <cell r="D294" t="str">
            <v>㎥</v>
          </cell>
          <cell r="E294">
            <v>3367</v>
          </cell>
          <cell r="F294">
            <v>7413</v>
          </cell>
          <cell r="G294">
            <v>285</v>
          </cell>
          <cell r="H294">
            <v>627</v>
          </cell>
          <cell r="I294">
            <v>2758</v>
          </cell>
          <cell r="J294">
            <v>6073</v>
          </cell>
          <cell r="K294">
            <v>324</v>
          </cell>
          <cell r="L294">
            <v>713</v>
          </cell>
          <cell r="M294" t="str">
            <v>#.6</v>
          </cell>
        </row>
        <row r="295">
          <cell r="A295" t="str">
            <v>잡석다짐(기계+인력)</v>
          </cell>
          <cell r="B295" t="str">
            <v>로라+인력</v>
          </cell>
          <cell r="C295">
            <v>1.2949999999999999</v>
          </cell>
          <cell r="D295" t="str">
            <v>㎥</v>
          </cell>
          <cell r="E295">
            <v>10469</v>
          </cell>
          <cell r="F295">
            <v>13556</v>
          </cell>
          <cell r="G295">
            <v>8354</v>
          </cell>
          <cell r="H295">
            <v>10818</v>
          </cell>
          <cell r="I295">
            <v>1509</v>
          </cell>
          <cell r="J295">
            <v>1954</v>
          </cell>
          <cell r="K295">
            <v>606</v>
          </cell>
          <cell r="L295">
            <v>784</v>
          </cell>
          <cell r="M295" t="str">
            <v>N.73</v>
          </cell>
        </row>
        <row r="296">
          <cell r="A296" t="str">
            <v>레미콘</v>
          </cell>
          <cell r="B296" t="str">
            <v>관급(40x160x8)</v>
          </cell>
          <cell r="C296">
            <v>0.5</v>
          </cell>
          <cell r="D296" t="str">
            <v>M3</v>
          </cell>
          <cell r="E296">
            <v>0</v>
          </cell>
          <cell r="F296">
            <v>0</v>
          </cell>
          <cell r="G296">
            <v>0</v>
          </cell>
          <cell r="H296">
            <v>0</v>
          </cell>
          <cell r="I296">
            <v>0</v>
          </cell>
          <cell r="J296">
            <v>0</v>
          </cell>
          <cell r="K296">
            <v>0</v>
          </cell>
          <cell r="L296">
            <v>0</v>
          </cell>
        </row>
        <row r="297">
          <cell r="A297" t="str">
            <v>레미콘</v>
          </cell>
          <cell r="B297" t="str">
            <v>관급(25x180x8)</v>
          </cell>
          <cell r="C297">
            <v>1.8280000000000001</v>
          </cell>
          <cell r="D297" t="str">
            <v>M3</v>
          </cell>
          <cell r="E297">
            <v>0</v>
          </cell>
          <cell r="F297">
            <v>0</v>
          </cell>
          <cell r="G297">
            <v>0</v>
          </cell>
          <cell r="H297">
            <v>0</v>
          </cell>
          <cell r="I297">
            <v>0</v>
          </cell>
          <cell r="J297">
            <v>0</v>
          </cell>
          <cell r="K297">
            <v>0</v>
          </cell>
          <cell r="L297">
            <v>0</v>
          </cell>
        </row>
        <row r="298">
          <cell r="A298" t="str">
            <v>레미콘타설(소형구조물)</v>
          </cell>
          <cell r="C298">
            <v>2.3010000000000002</v>
          </cell>
          <cell r="D298" t="str">
            <v>㎥</v>
          </cell>
          <cell r="E298">
            <v>33719</v>
          </cell>
          <cell r="F298">
            <v>77587</v>
          </cell>
          <cell r="G298">
            <v>0</v>
          </cell>
          <cell r="H298">
            <v>0</v>
          </cell>
          <cell r="I298">
            <v>33719</v>
          </cell>
          <cell r="J298">
            <v>77587</v>
          </cell>
          <cell r="K298">
            <v>0</v>
          </cell>
          <cell r="L298">
            <v>0</v>
          </cell>
          <cell r="M298" t="str">
            <v>N.82</v>
          </cell>
        </row>
        <row r="299">
          <cell r="A299" t="str">
            <v>거푸집 (합판)</v>
          </cell>
          <cell r="B299" t="str">
            <v>6회</v>
          </cell>
          <cell r="C299">
            <v>18.855</v>
          </cell>
          <cell r="D299" t="str">
            <v>㎡</v>
          </cell>
          <cell r="E299">
            <v>13825</v>
          </cell>
          <cell r="F299">
            <v>260669</v>
          </cell>
          <cell r="G299">
            <v>4430</v>
          </cell>
          <cell r="H299">
            <v>83527</v>
          </cell>
          <cell r="I299">
            <v>9395</v>
          </cell>
          <cell r="J299">
            <v>177142</v>
          </cell>
          <cell r="K299">
            <v>0</v>
          </cell>
          <cell r="L299">
            <v>0</v>
          </cell>
          <cell r="M299" t="str">
            <v>N.80</v>
          </cell>
        </row>
        <row r="300">
          <cell r="A300" t="str">
            <v>이형철근</v>
          </cell>
          <cell r="B300" t="str">
            <v>관급, D13</v>
          </cell>
          <cell r="C300">
            <v>97.251999999999995</v>
          </cell>
          <cell r="D300" t="str">
            <v>KG</v>
          </cell>
          <cell r="E300">
            <v>0</v>
          </cell>
          <cell r="F300">
            <v>0</v>
          </cell>
          <cell r="G300">
            <v>0</v>
          </cell>
          <cell r="H300">
            <v>0</v>
          </cell>
          <cell r="I300">
            <v>0</v>
          </cell>
          <cell r="J300">
            <v>0</v>
          </cell>
          <cell r="K300">
            <v>0</v>
          </cell>
          <cell r="L300">
            <v>0</v>
          </cell>
        </row>
        <row r="301">
          <cell r="A301" t="str">
            <v>철근가공및조립</v>
          </cell>
          <cell r="B301" t="str">
            <v>간단</v>
          </cell>
          <cell r="C301">
            <v>9.4E-2</v>
          </cell>
          <cell r="D301" t="str">
            <v>TON</v>
          </cell>
          <cell r="E301">
            <v>257665</v>
          </cell>
          <cell r="F301">
            <v>24219</v>
          </cell>
          <cell r="G301">
            <v>2708</v>
          </cell>
          <cell r="H301">
            <v>254</v>
          </cell>
          <cell r="I301">
            <v>254957</v>
          </cell>
          <cell r="J301">
            <v>23965</v>
          </cell>
          <cell r="K301">
            <v>0</v>
          </cell>
          <cell r="L301">
            <v>0</v>
          </cell>
          <cell r="M301" t="str">
            <v>N.84</v>
          </cell>
        </row>
        <row r="302">
          <cell r="A302" t="str">
            <v>고재대</v>
          </cell>
          <cell r="B302" t="str">
            <v>철재</v>
          </cell>
          <cell r="C302">
            <v>2.8319999999999999</v>
          </cell>
          <cell r="D302" t="str">
            <v>KG</v>
          </cell>
          <cell r="E302">
            <v>-75</v>
          </cell>
          <cell r="F302">
            <v>-212</v>
          </cell>
          <cell r="G302">
            <v>-75</v>
          </cell>
          <cell r="H302">
            <v>-212</v>
          </cell>
          <cell r="I302">
            <v>0</v>
          </cell>
          <cell r="J302">
            <v>0</v>
          </cell>
          <cell r="K302">
            <v>0</v>
          </cell>
          <cell r="L302">
            <v>0</v>
          </cell>
        </row>
        <row r="303">
          <cell r="A303" t="str">
            <v>붙임몰탈</v>
          </cell>
          <cell r="B303" t="str">
            <v>인력,1:3</v>
          </cell>
          <cell r="C303">
            <v>0.36199999999999999</v>
          </cell>
          <cell r="D303" t="str">
            <v>㎥</v>
          </cell>
          <cell r="E303">
            <v>57561</v>
          </cell>
          <cell r="F303">
            <v>20836</v>
          </cell>
          <cell r="G303">
            <v>12100</v>
          </cell>
          <cell r="H303">
            <v>4380</v>
          </cell>
          <cell r="I303">
            <v>40922</v>
          </cell>
          <cell r="J303">
            <v>14813</v>
          </cell>
          <cell r="K303">
            <v>4539</v>
          </cell>
          <cell r="L303">
            <v>1643</v>
          </cell>
          <cell r="M303" t="str">
            <v>N.86</v>
          </cell>
        </row>
        <row r="304">
          <cell r="A304" t="str">
            <v>시멘트액체방수(2차)</v>
          </cell>
          <cell r="C304">
            <v>11.24</v>
          </cell>
          <cell r="D304" t="str">
            <v>㎡</v>
          </cell>
          <cell r="E304">
            <v>10922</v>
          </cell>
          <cell r="F304">
            <v>122762</v>
          </cell>
          <cell r="G304">
            <v>1990</v>
          </cell>
          <cell r="H304">
            <v>22367</v>
          </cell>
          <cell r="I304">
            <v>8932</v>
          </cell>
          <cell r="J304">
            <v>100395</v>
          </cell>
          <cell r="K304">
            <v>0</v>
          </cell>
          <cell r="L304">
            <v>0</v>
          </cell>
          <cell r="M304" t="str">
            <v>N.85</v>
          </cell>
        </row>
        <row r="305">
          <cell r="A305" t="str">
            <v>보호몰탈(벽체)</v>
          </cell>
          <cell r="B305" t="str">
            <v>T=24M/M</v>
          </cell>
          <cell r="C305">
            <v>11.24</v>
          </cell>
          <cell r="D305" t="str">
            <v>M2</v>
          </cell>
          <cell r="E305">
            <v>2350</v>
          </cell>
          <cell r="F305">
            <v>26413</v>
          </cell>
          <cell r="G305">
            <v>69</v>
          </cell>
          <cell r="H305">
            <v>775</v>
          </cell>
          <cell r="I305">
            <v>2281</v>
          </cell>
          <cell r="J305">
            <v>25638</v>
          </cell>
          <cell r="K305">
            <v>0</v>
          </cell>
          <cell r="L305">
            <v>0</v>
          </cell>
          <cell r="M305" t="str">
            <v>N.89</v>
          </cell>
        </row>
        <row r="306">
          <cell r="A306" t="str">
            <v>신토석</v>
          </cell>
          <cell r="B306" t="str">
            <v>관급,190x90xT57</v>
          </cell>
          <cell r="C306">
            <v>830</v>
          </cell>
          <cell r="D306" t="str">
            <v>매</v>
          </cell>
          <cell r="E306">
            <v>0</v>
          </cell>
          <cell r="F306">
            <v>0</v>
          </cell>
          <cell r="G306">
            <v>0</v>
          </cell>
          <cell r="H306">
            <v>0</v>
          </cell>
          <cell r="I306">
            <v>0</v>
          </cell>
          <cell r="J306">
            <v>0</v>
          </cell>
          <cell r="K306">
            <v>0</v>
          </cell>
          <cell r="L306">
            <v>0</v>
          </cell>
        </row>
        <row r="307">
          <cell r="A307" t="str">
            <v>점토벽돌치장쌓기</v>
          </cell>
          <cell r="B307" t="str">
            <v>0.5B</v>
          </cell>
          <cell r="C307">
            <v>7.44</v>
          </cell>
          <cell r="D307" t="str">
            <v>㎡</v>
          </cell>
          <cell r="E307">
            <v>22368</v>
          </cell>
          <cell r="F307">
            <v>166417</v>
          </cell>
          <cell r="G307">
            <v>0</v>
          </cell>
          <cell r="H307">
            <v>0</v>
          </cell>
          <cell r="I307">
            <v>22368</v>
          </cell>
          <cell r="J307">
            <v>166417</v>
          </cell>
          <cell r="K307">
            <v>0</v>
          </cell>
          <cell r="L307">
            <v>0</v>
          </cell>
          <cell r="M307" t="str">
            <v>N.83</v>
          </cell>
        </row>
        <row r="308">
          <cell r="A308" t="str">
            <v>점토벽돌평깔기</v>
          </cell>
          <cell r="C308">
            <v>5.25</v>
          </cell>
          <cell r="D308" t="str">
            <v>㎡</v>
          </cell>
          <cell r="E308">
            <v>5499</v>
          </cell>
          <cell r="F308">
            <v>28869</v>
          </cell>
          <cell r="G308">
            <v>0</v>
          </cell>
          <cell r="H308">
            <v>0</v>
          </cell>
          <cell r="I308">
            <v>5499</v>
          </cell>
          <cell r="J308">
            <v>28869</v>
          </cell>
          <cell r="K308">
            <v>0</v>
          </cell>
          <cell r="L308">
            <v>0</v>
          </cell>
          <cell r="M308" t="str">
            <v>N.75</v>
          </cell>
        </row>
        <row r="309">
          <cell r="C309">
            <v>0</v>
          </cell>
          <cell r="E309">
            <v>0</v>
          </cell>
          <cell r="F309">
            <v>0</v>
          </cell>
          <cell r="G309">
            <v>0</v>
          </cell>
          <cell r="H309">
            <v>0</v>
          </cell>
          <cell r="I309">
            <v>0</v>
          </cell>
          <cell r="J309">
            <v>0</v>
          </cell>
          <cell r="K309">
            <v>0</v>
          </cell>
          <cell r="L309">
            <v>0</v>
          </cell>
        </row>
        <row r="310">
          <cell r="A310" t="str">
            <v>D3-D3' 계</v>
          </cell>
          <cell r="C310">
            <v>1</v>
          </cell>
          <cell r="D310" t="str">
            <v>식</v>
          </cell>
          <cell r="E310">
            <v>0</v>
          </cell>
          <cell r="F310">
            <v>756745</v>
          </cell>
          <cell r="G310">
            <v>0</v>
          </cell>
          <cell r="H310">
            <v>124036</v>
          </cell>
          <cell r="I310">
            <v>0</v>
          </cell>
          <cell r="J310">
            <v>627087</v>
          </cell>
          <cell r="K310">
            <v>0</v>
          </cell>
          <cell r="L310">
            <v>5622</v>
          </cell>
        </row>
        <row r="311">
          <cell r="C311">
            <v>0</v>
          </cell>
          <cell r="E311">
            <v>0</v>
          </cell>
          <cell r="F311">
            <v>0</v>
          </cell>
          <cell r="G311">
            <v>0</v>
          </cell>
          <cell r="H311">
            <v>0</v>
          </cell>
          <cell r="I311">
            <v>0</v>
          </cell>
          <cell r="J311">
            <v>0</v>
          </cell>
          <cell r="K311">
            <v>0</v>
          </cell>
          <cell r="L311">
            <v>0</v>
          </cell>
        </row>
        <row r="312">
          <cell r="A312" t="str">
            <v>■ D4-D4'</v>
          </cell>
          <cell r="C312">
            <v>0</v>
          </cell>
          <cell r="E312">
            <v>0</v>
          </cell>
          <cell r="F312">
            <v>0</v>
          </cell>
          <cell r="G312">
            <v>0</v>
          </cell>
          <cell r="H312">
            <v>0</v>
          </cell>
          <cell r="I312">
            <v>0</v>
          </cell>
          <cell r="J312">
            <v>0</v>
          </cell>
          <cell r="K312">
            <v>0</v>
          </cell>
          <cell r="L312">
            <v>0</v>
          </cell>
        </row>
        <row r="313">
          <cell r="A313" t="str">
            <v>터파기</v>
          </cell>
          <cell r="B313" t="str">
            <v>백호우0.4㎥</v>
          </cell>
          <cell r="C313">
            <v>9.3000000000000007</v>
          </cell>
          <cell r="D313" t="str">
            <v>㎥</v>
          </cell>
          <cell r="E313">
            <v>1331</v>
          </cell>
          <cell r="F313">
            <v>12376</v>
          </cell>
          <cell r="G313">
            <v>243</v>
          </cell>
          <cell r="H313">
            <v>2259</v>
          </cell>
          <cell r="I313">
            <v>686</v>
          </cell>
          <cell r="J313">
            <v>6379</v>
          </cell>
          <cell r="K313">
            <v>402</v>
          </cell>
          <cell r="L313">
            <v>3738</v>
          </cell>
          <cell r="M313" t="str">
            <v>#.2</v>
          </cell>
        </row>
        <row r="314">
          <cell r="A314" t="str">
            <v>잔토처리(토사)</v>
          </cell>
          <cell r="B314" t="str">
            <v>B.H 0.4M3</v>
          </cell>
          <cell r="C314">
            <v>4.9039999999999999</v>
          </cell>
          <cell r="D314" t="str">
            <v>M3</v>
          </cell>
          <cell r="E314">
            <v>837</v>
          </cell>
          <cell r="F314">
            <v>4103</v>
          </cell>
          <cell r="G314">
            <v>153</v>
          </cell>
          <cell r="H314">
            <v>750</v>
          </cell>
          <cell r="I314">
            <v>431</v>
          </cell>
          <cell r="J314">
            <v>2113</v>
          </cell>
          <cell r="K314">
            <v>253</v>
          </cell>
          <cell r="L314">
            <v>1240</v>
          </cell>
          <cell r="M314" t="str">
            <v>#.4</v>
          </cell>
        </row>
        <row r="315">
          <cell r="A315" t="str">
            <v>기계되메우기및다짐</v>
          </cell>
          <cell r="B315" t="str">
            <v>인력+기계</v>
          </cell>
          <cell r="C315">
            <v>4.3959999999999999</v>
          </cell>
          <cell r="D315" t="str">
            <v>㎥</v>
          </cell>
          <cell r="E315">
            <v>3367</v>
          </cell>
          <cell r="F315">
            <v>14800</v>
          </cell>
          <cell r="G315">
            <v>285</v>
          </cell>
          <cell r="H315">
            <v>1252</v>
          </cell>
          <cell r="I315">
            <v>2758</v>
          </cell>
          <cell r="J315">
            <v>12124</v>
          </cell>
          <cell r="K315">
            <v>324</v>
          </cell>
          <cell r="L315">
            <v>1424</v>
          </cell>
          <cell r="M315" t="str">
            <v>#.6</v>
          </cell>
        </row>
        <row r="316">
          <cell r="A316" t="str">
            <v>잡석다짐(기계+인력)</v>
          </cell>
          <cell r="B316" t="str">
            <v>로라+인력</v>
          </cell>
          <cell r="C316">
            <v>2.5779999999999998</v>
          </cell>
          <cell r="D316" t="str">
            <v>㎥</v>
          </cell>
          <cell r="E316">
            <v>10469</v>
          </cell>
          <cell r="F316">
            <v>26988</v>
          </cell>
          <cell r="G316">
            <v>8354</v>
          </cell>
          <cell r="H316">
            <v>21536</v>
          </cell>
          <cell r="I316">
            <v>1509</v>
          </cell>
          <cell r="J316">
            <v>3890</v>
          </cell>
          <cell r="K316">
            <v>606</v>
          </cell>
          <cell r="L316">
            <v>1562</v>
          </cell>
          <cell r="M316" t="str">
            <v>N.73</v>
          </cell>
        </row>
        <row r="317">
          <cell r="A317" t="str">
            <v>레미콘</v>
          </cell>
          <cell r="B317" t="str">
            <v>관급(40x160x8)</v>
          </cell>
          <cell r="C317">
            <v>1.018</v>
          </cell>
          <cell r="D317" t="str">
            <v>M3</v>
          </cell>
          <cell r="E317">
            <v>0</v>
          </cell>
          <cell r="F317">
            <v>0</v>
          </cell>
          <cell r="G317">
            <v>0</v>
          </cell>
          <cell r="H317">
            <v>0</v>
          </cell>
          <cell r="I317">
            <v>0</v>
          </cell>
          <cell r="J317">
            <v>0</v>
          </cell>
          <cell r="K317">
            <v>0</v>
          </cell>
          <cell r="L317">
            <v>0</v>
          </cell>
        </row>
        <row r="318">
          <cell r="A318" t="str">
            <v>레미콘</v>
          </cell>
          <cell r="B318" t="str">
            <v>관급(25x180x8)</v>
          </cell>
          <cell r="C318">
            <v>3.234</v>
          </cell>
          <cell r="D318" t="str">
            <v>M3</v>
          </cell>
          <cell r="E318">
            <v>0</v>
          </cell>
          <cell r="F318">
            <v>0</v>
          </cell>
          <cell r="G318">
            <v>0</v>
          </cell>
          <cell r="H318">
            <v>0</v>
          </cell>
          <cell r="I318">
            <v>0</v>
          </cell>
          <cell r="J318">
            <v>0</v>
          </cell>
          <cell r="K318">
            <v>0</v>
          </cell>
          <cell r="L318">
            <v>0</v>
          </cell>
        </row>
        <row r="319">
          <cell r="A319" t="str">
            <v>레미콘타설(소형구조물)</v>
          </cell>
          <cell r="C319">
            <v>4.2009999999999996</v>
          </cell>
          <cell r="D319" t="str">
            <v>㎥</v>
          </cell>
          <cell r="E319">
            <v>33719</v>
          </cell>
          <cell r="F319">
            <v>141653</v>
          </cell>
          <cell r="G319">
            <v>0</v>
          </cell>
          <cell r="H319">
            <v>0</v>
          </cell>
          <cell r="I319">
            <v>33719</v>
          </cell>
          <cell r="J319">
            <v>141653</v>
          </cell>
          <cell r="K319">
            <v>0</v>
          </cell>
          <cell r="L319">
            <v>0</v>
          </cell>
          <cell r="M319" t="str">
            <v>N.82</v>
          </cell>
        </row>
        <row r="320">
          <cell r="A320" t="str">
            <v>거푸집 (합판)</v>
          </cell>
          <cell r="B320" t="str">
            <v>6회</v>
          </cell>
          <cell r="C320">
            <v>38.012</v>
          </cell>
          <cell r="D320" t="str">
            <v>㎡</v>
          </cell>
          <cell r="E320">
            <v>13825</v>
          </cell>
          <cell r="F320">
            <v>525515</v>
          </cell>
          <cell r="G320">
            <v>4430</v>
          </cell>
          <cell r="H320">
            <v>168393</v>
          </cell>
          <cell r="I320">
            <v>9395</v>
          </cell>
          <cell r="J320">
            <v>357122</v>
          </cell>
          <cell r="K320">
            <v>0</v>
          </cell>
          <cell r="L320">
            <v>0</v>
          </cell>
          <cell r="M320" t="str">
            <v>N.80</v>
          </cell>
        </row>
        <row r="321">
          <cell r="A321" t="str">
            <v>이형철근</v>
          </cell>
          <cell r="B321" t="str">
            <v>관급, D13</v>
          </cell>
          <cell r="C321">
            <v>205.65</v>
          </cell>
          <cell r="D321" t="str">
            <v>KG</v>
          </cell>
          <cell r="E321">
            <v>0</v>
          </cell>
          <cell r="F321">
            <v>0</v>
          </cell>
          <cell r="G321">
            <v>0</v>
          </cell>
          <cell r="H321">
            <v>0</v>
          </cell>
          <cell r="I321">
            <v>0</v>
          </cell>
          <cell r="J321">
            <v>0</v>
          </cell>
          <cell r="K321">
            <v>0</v>
          </cell>
          <cell r="L321">
            <v>0</v>
          </cell>
        </row>
        <row r="322">
          <cell r="A322" t="str">
            <v>철근가공및조립</v>
          </cell>
          <cell r="B322" t="str">
            <v>간단</v>
          </cell>
          <cell r="C322">
            <v>0.19900000000000001</v>
          </cell>
          <cell r="D322" t="str">
            <v>TON</v>
          </cell>
          <cell r="E322">
            <v>257665</v>
          </cell>
          <cell r="F322">
            <v>51274</v>
          </cell>
          <cell r="G322">
            <v>2708</v>
          </cell>
          <cell r="H322">
            <v>538</v>
          </cell>
          <cell r="I322">
            <v>254957</v>
          </cell>
          <cell r="J322">
            <v>50736</v>
          </cell>
          <cell r="K322">
            <v>0</v>
          </cell>
          <cell r="L322">
            <v>0</v>
          </cell>
          <cell r="M322" t="str">
            <v>N.84</v>
          </cell>
        </row>
        <row r="323">
          <cell r="A323" t="str">
            <v>고재대</v>
          </cell>
          <cell r="B323" t="str">
            <v>철재</v>
          </cell>
          <cell r="C323">
            <v>5.9989999999999997</v>
          </cell>
          <cell r="D323" t="str">
            <v>KG</v>
          </cell>
          <cell r="E323">
            <v>-75</v>
          </cell>
          <cell r="F323">
            <v>-449</v>
          </cell>
          <cell r="G323">
            <v>-75</v>
          </cell>
          <cell r="H323">
            <v>-449</v>
          </cell>
          <cell r="I323">
            <v>0</v>
          </cell>
          <cell r="J323">
            <v>0</v>
          </cell>
          <cell r="K323">
            <v>0</v>
          </cell>
          <cell r="L323">
            <v>0</v>
          </cell>
        </row>
        <row r="324">
          <cell r="A324" t="str">
            <v>붙임몰탈</v>
          </cell>
          <cell r="B324" t="str">
            <v>인력,1:3</v>
          </cell>
          <cell r="C324">
            <v>0.73099999999999998</v>
          </cell>
          <cell r="D324" t="str">
            <v>㎥</v>
          </cell>
          <cell r="E324">
            <v>57561</v>
          </cell>
          <cell r="F324">
            <v>42076</v>
          </cell>
          <cell r="G324">
            <v>12100</v>
          </cell>
          <cell r="H324">
            <v>8845</v>
          </cell>
          <cell r="I324">
            <v>40922</v>
          </cell>
          <cell r="J324">
            <v>29913</v>
          </cell>
          <cell r="K324">
            <v>4539</v>
          </cell>
          <cell r="L324">
            <v>3318</v>
          </cell>
          <cell r="M324" t="str">
            <v>N.86</v>
          </cell>
        </row>
        <row r="325">
          <cell r="A325" t="str">
            <v>시멘트액체방수(2차)</v>
          </cell>
          <cell r="C325">
            <v>22.661000000000001</v>
          </cell>
          <cell r="D325" t="str">
            <v>㎡</v>
          </cell>
          <cell r="E325">
            <v>10922</v>
          </cell>
          <cell r="F325">
            <v>247503</v>
          </cell>
          <cell r="G325">
            <v>1990</v>
          </cell>
          <cell r="H325">
            <v>45095</v>
          </cell>
          <cell r="I325">
            <v>8932</v>
          </cell>
          <cell r="J325">
            <v>202408</v>
          </cell>
          <cell r="K325">
            <v>0</v>
          </cell>
          <cell r="L325">
            <v>0</v>
          </cell>
          <cell r="M325" t="str">
            <v>N.85</v>
          </cell>
        </row>
        <row r="326">
          <cell r="A326" t="str">
            <v>보호몰탈(벽체)</v>
          </cell>
          <cell r="B326" t="str">
            <v>T=24M/M</v>
          </cell>
          <cell r="C326">
            <v>22.661000000000001</v>
          </cell>
          <cell r="D326" t="str">
            <v>M2</v>
          </cell>
          <cell r="E326">
            <v>2350</v>
          </cell>
          <cell r="F326">
            <v>53252</v>
          </cell>
          <cell r="G326">
            <v>69</v>
          </cell>
          <cell r="H326">
            <v>1563</v>
          </cell>
          <cell r="I326">
            <v>2281</v>
          </cell>
          <cell r="J326">
            <v>51689</v>
          </cell>
          <cell r="K326">
            <v>0</v>
          </cell>
          <cell r="L326">
            <v>0</v>
          </cell>
          <cell r="M326" t="str">
            <v>N.89</v>
          </cell>
        </row>
        <row r="327">
          <cell r="A327" t="str">
            <v>점토벽돌치장쌓기</v>
          </cell>
          <cell r="B327" t="str">
            <v>0.5B</v>
          </cell>
          <cell r="C327">
            <v>6.97</v>
          </cell>
          <cell r="D327" t="str">
            <v>㎡</v>
          </cell>
          <cell r="E327">
            <v>22368</v>
          </cell>
          <cell r="F327">
            <v>155904</v>
          </cell>
          <cell r="G327">
            <v>0</v>
          </cell>
          <cell r="H327">
            <v>0</v>
          </cell>
          <cell r="I327">
            <v>22368</v>
          </cell>
          <cell r="J327">
            <v>155904</v>
          </cell>
          <cell r="K327">
            <v>0</v>
          </cell>
          <cell r="L327">
            <v>0</v>
          </cell>
          <cell r="M327" t="str">
            <v>N.83</v>
          </cell>
        </row>
        <row r="328">
          <cell r="A328" t="str">
            <v>점토벽돌평깔기</v>
          </cell>
          <cell r="C328">
            <v>10.599</v>
          </cell>
          <cell r="D328" t="str">
            <v>㎡</v>
          </cell>
          <cell r="E328">
            <v>5499</v>
          </cell>
          <cell r="F328">
            <v>58283</v>
          </cell>
          <cell r="G328">
            <v>0</v>
          </cell>
          <cell r="H328">
            <v>0</v>
          </cell>
          <cell r="I328">
            <v>5499</v>
          </cell>
          <cell r="J328">
            <v>58283</v>
          </cell>
          <cell r="K328">
            <v>0</v>
          </cell>
          <cell r="L328">
            <v>0</v>
          </cell>
          <cell r="M328" t="str">
            <v>N.75</v>
          </cell>
        </row>
        <row r="329">
          <cell r="A329" t="str">
            <v>신토석</v>
          </cell>
          <cell r="B329" t="str">
            <v>관급,190x90xT57</v>
          </cell>
          <cell r="C329">
            <v>1071</v>
          </cell>
          <cell r="D329" t="str">
            <v>매</v>
          </cell>
          <cell r="E329">
            <v>0</v>
          </cell>
          <cell r="F329">
            <v>0</v>
          </cell>
          <cell r="G329">
            <v>0</v>
          </cell>
          <cell r="H329">
            <v>0</v>
          </cell>
          <cell r="I329">
            <v>0</v>
          </cell>
          <cell r="J329">
            <v>0</v>
          </cell>
          <cell r="K329">
            <v>0</v>
          </cell>
          <cell r="L329">
            <v>0</v>
          </cell>
        </row>
        <row r="330">
          <cell r="C330">
            <v>0</v>
          </cell>
          <cell r="E330">
            <v>0</v>
          </cell>
          <cell r="F330">
            <v>0</v>
          </cell>
          <cell r="G330">
            <v>0</v>
          </cell>
          <cell r="H330">
            <v>0</v>
          </cell>
          <cell r="I330">
            <v>0</v>
          </cell>
          <cell r="J330">
            <v>0</v>
          </cell>
          <cell r="K330">
            <v>0</v>
          </cell>
          <cell r="L330">
            <v>0</v>
          </cell>
        </row>
        <row r="331">
          <cell r="A331" t="str">
            <v>D4-D4' 계</v>
          </cell>
          <cell r="C331">
            <v>1</v>
          </cell>
          <cell r="D331" t="str">
            <v>식</v>
          </cell>
          <cell r="E331">
            <v>0</v>
          </cell>
          <cell r="F331">
            <v>1333278</v>
          </cell>
          <cell r="G331">
            <v>0</v>
          </cell>
          <cell r="H331">
            <v>249782</v>
          </cell>
          <cell r="I331">
            <v>0</v>
          </cell>
          <cell r="J331">
            <v>1072214</v>
          </cell>
          <cell r="K331">
            <v>0</v>
          </cell>
          <cell r="L331">
            <v>11282</v>
          </cell>
        </row>
        <row r="332">
          <cell r="C332">
            <v>0</v>
          </cell>
          <cell r="E332">
            <v>0</v>
          </cell>
          <cell r="F332">
            <v>0</v>
          </cell>
          <cell r="G332">
            <v>0</v>
          </cell>
          <cell r="H332">
            <v>0</v>
          </cell>
          <cell r="I332">
            <v>0</v>
          </cell>
          <cell r="J332">
            <v>0</v>
          </cell>
          <cell r="K332">
            <v>0</v>
          </cell>
          <cell r="L332">
            <v>0</v>
          </cell>
        </row>
        <row r="333">
          <cell r="A333" t="str">
            <v>■ D5-D5'</v>
          </cell>
          <cell r="C333">
            <v>0</v>
          </cell>
          <cell r="E333">
            <v>0</v>
          </cell>
          <cell r="F333">
            <v>0</v>
          </cell>
          <cell r="G333">
            <v>0</v>
          </cell>
          <cell r="H333">
            <v>0</v>
          </cell>
          <cell r="I333">
            <v>0</v>
          </cell>
          <cell r="J333">
            <v>0</v>
          </cell>
          <cell r="K333">
            <v>0</v>
          </cell>
          <cell r="L333">
            <v>0</v>
          </cell>
        </row>
        <row r="334">
          <cell r="A334" t="str">
            <v>터파기</v>
          </cell>
          <cell r="B334" t="str">
            <v>백호우0.4㎥</v>
          </cell>
          <cell r="C334">
            <v>15.13</v>
          </cell>
          <cell r="D334" t="str">
            <v>㎥</v>
          </cell>
          <cell r="E334">
            <v>1331</v>
          </cell>
          <cell r="F334">
            <v>20137</v>
          </cell>
          <cell r="G334">
            <v>243</v>
          </cell>
          <cell r="H334">
            <v>3676</v>
          </cell>
          <cell r="I334">
            <v>686</v>
          </cell>
          <cell r="J334">
            <v>10379</v>
          </cell>
          <cell r="K334">
            <v>402</v>
          </cell>
          <cell r="L334">
            <v>6082</v>
          </cell>
          <cell r="M334" t="str">
            <v>#.2</v>
          </cell>
        </row>
        <row r="335">
          <cell r="A335" t="str">
            <v>잔토처리(토사)</v>
          </cell>
          <cell r="B335" t="str">
            <v>B.H 0.4M3</v>
          </cell>
          <cell r="C335">
            <v>7.9009999999999998</v>
          </cell>
          <cell r="D335" t="str">
            <v>M3</v>
          </cell>
          <cell r="E335">
            <v>837</v>
          </cell>
          <cell r="F335">
            <v>6611</v>
          </cell>
          <cell r="G335">
            <v>153</v>
          </cell>
          <cell r="H335">
            <v>1208</v>
          </cell>
          <cell r="I335">
            <v>431</v>
          </cell>
          <cell r="J335">
            <v>3405</v>
          </cell>
          <cell r="K335">
            <v>253</v>
          </cell>
          <cell r="L335">
            <v>1998</v>
          </cell>
          <cell r="M335" t="str">
            <v>#.4</v>
          </cell>
        </row>
        <row r="336">
          <cell r="A336" t="str">
            <v>기계되메우기및다짐</v>
          </cell>
          <cell r="B336" t="str">
            <v>인력+기계</v>
          </cell>
          <cell r="C336">
            <v>7.2290000000000001</v>
          </cell>
          <cell r="D336" t="str">
            <v>㎥</v>
          </cell>
          <cell r="E336">
            <v>3367</v>
          </cell>
          <cell r="F336">
            <v>24339</v>
          </cell>
          <cell r="G336">
            <v>285</v>
          </cell>
          <cell r="H336">
            <v>2060</v>
          </cell>
          <cell r="I336">
            <v>2758</v>
          </cell>
          <cell r="J336">
            <v>19937</v>
          </cell>
          <cell r="K336">
            <v>324</v>
          </cell>
          <cell r="L336">
            <v>2342</v>
          </cell>
          <cell r="M336" t="str">
            <v>#.6</v>
          </cell>
        </row>
        <row r="337">
          <cell r="A337" t="str">
            <v>잡석다짐(기계+인력)</v>
          </cell>
          <cell r="B337" t="str">
            <v>로라+인력</v>
          </cell>
          <cell r="C337">
            <v>4.0659999999999998</v>
          </cell>
          <cell r="D337" t="str">
            <v>㎥</v>
          </cell>
          <cell r="E337">
            <v>10469</v>
          </cell>
          <cell r="F337">
            <v>42565</v>
          </cell>
          <cell r="G337">
            <v>8354</v>
          </cell>
          <cell r="H337">
            <v>33967</v>
          </cell>
          <cell r="I337">
            <v>1509</v>
          </cell>
          <cell r="J337">
            <v>6135</v>
          </cell>
          <cell r="K337">
            <v>606</v>
          </cell>
          <cell r="L337">
            <v>2463</v>
          </cell>
          <cell r="M337" t="str">
            <v>N.73</v>
          </cell>
        </row>
        <row r="338">
          <cell r="A338" t="str">
            <v>레미콘</v>
          </cell>
          <cell r="B338" t="str">
            <v>관급(40x160x8)</v>
          </cell>
          <cell r="C338">
            <v>1.542</v>
          </cell>
          <cell r="D338" t="str">
            <v>M3</v>
          </cell>
          <cell r="E338">
            <v>0</v>
          </cell>
          <cell r="F338">
            <v>0</v>
          </cell>
          <cell r="G338">
            <v>0</v>
          </cell>
          <cell r="H338">
            <v>0</v>
          </cell>
          <cell r="I338">
            <v>0</v>
          </cell>
          <cell r="J338">
            <v>0</v>
          </cell>
          <cell r="K338">
            <v>0</v>
          </cell>
          <cell r="L338">
            <v>0</v>
          </cell>
        </row>
        <row r="339">
          <cell r="A339" t="str">
            <v>레미콘</v>
          </cell>
          <cell r="B339" t="str">
            <v>관급(25x180x8)</v>
          </cell>
          <cell r="C339">
            <v>5.8330000000000002</v>
          </cell>
          <cell r="D339" t="str">
            <v>M3</v>
          </cell>
          <cell r="E339">
            <v>0</v>
          </cell>
          <cell r="F339">
            <v>0</v>
          </cell>
          <cell r="G339">
            <v>0</v>
          </cell>
          <cell r="H339">
            <v>0</v>
          </cell>
          <cell r="I339">
            <v>0</v>
          </cell>
          <cell r="J339">
            <v>0</v>
          </cell>
          <cell r="K339">
            <v>0</v>
          </cell>
          <cell r="L339">
            <v>0</v>
          </cell>
        </row>
        <row r="340">
          <cell r="A340" t="str">
            <v>레미콘타설(소형구조물)</v>
          </cell>
          <cell r="C340">
            <v>7.2880000000000003</v>
          </cell>
          <cell r="D340" t="str">
            <v>㎥</v>
          </cell>
          <cell r="E340">
            <v>33719</v>
          </cell>
          <cell r="F340">
            <v>245744</v>
          </cell>
          <cell r="G340">
            <v>0</v>
          </cell>
          <cell r="H340">
            <v>0</v>
          </cell>
          <cell r="I340">
            <v>33719</v>
          </cell>
          <cell r="J340">
            <v>245744</v>
          </cell>
          <cell r="K340">
            <v>0</v>
          </cell>
          <cell r="L340">
            <v>0</v>
          </cell>
          <cell r="M340" t="str">
            <v>N.82</v>
          </cell>
        </row>
        <row r="341">
          <cell r="A341" t="str">
            <v>거푸집 (합판)</v>
          </cell>
          <cell r="B341" t="str">
            <v>6회</v>
          </cell>
          <cell r="C341">
            <v>62.826000000000001</v>
          </cell>
          <cell r="D341" t="str">
            <v>㎡</v>
          </cell>
          <cell r="E341">
            <v>13825</v>
          </cell>
          <cell r="F341">
            <v>868569</v>
          </cell>
          <cell r="G341">
            <v>4430</v>
          </cell>
          <cell r="H341">
            <v>278319</v>
          </cell>
          <cell r="I341">
            <v>9395</v>
          </cell>
          <cell r="J341">
            <v>590250</v>
          </cell>
          <cell r="K341">
            <v>0</v>
          </cell>
          <cell r="L341">
            <v>0</v>
          </cell>
          <cell r="M341" t="str">
            <v>N.80</v>
          </cell>
        </row>
        <row r="342">
          <cell r="A342" t="str">
            <v>이형철근</v>
          </cell>
          <cell r="B342" t="str">
            <v>관급, D13</v>
          </cell>
          <cell r="C342">
            <v>340.49</v>
          </cell>
          <cell r="D342" t="str">
            <v>KG</v>
          </cell>
          <cell r="E342">
            <v>0</v>
          </cell>
          <cell r="F342">
            <v>0</v>
          </cell>
          <cell r="G342">
            <v>0</v>
          </cell>
          <cell r="H342">
            <v>0</v>
          </cell>
          <cell r="I342">
            <v>0</v>
          </cell>
          <cell r="J342">
            <v>0</v>
          </cell>
          <cell r="K342">
            <v>0</v>
          </cell>
          <cell r="L342">
            <v>0</v>
          </cell>
        </row>
        <row r="343">
          <cell r="A343" t="str">
            <v>철근가공및조립</v>
          </cell>
          <cell r="B343" t="str">
            <v>간단</v>
          </cell>
          <cell r="C343">
            <v>0.33</v>
          </cell>
          <cell r="D343" t="str">
            <v>TON</v>
          </cell>
          <cell r="E343">
            <v>257665</v>
          </cell>
          <cell r="F343">
            <v>85028</v>
          </cell>
          <cell r="G343">
            <v>2708</v>
          </cell>
          <cell r="H343">
            <v>893</v>
          </cell>
          <cell r="I343">
            <v>254957</v>
          </cell>
          <cell r="J343">
            <v>84135</v>
          </cell>
          <cell r="K343">
            <v>0</v>
          </cell>
          <cell r="L343">
            <v>0</v>
          </cell>
          <cell r="M343" t="str">
            <v>N.84</v>
          </cell>
        </row>
        <row r="344">
          <cell r="A344" t="str">
            <v>고재대</v>
          </cell>
          <cell r="B344" t="str">
            <v>철재</v>
          </cell>
          <cell r="C344">
            <v>9.9169999999999998</v>
          </cell>
          <cell r="D344" t="str">
            <v>KG</v>
          </cell>
          <cell r="E344">
            <v>-75</v>
          </cell>
          <cell r="F344">
            <v>-743</v>
          </cell>
          <cell r="G344">
            <v>-75</v>
          </cell>
          <cell r="H344">
            <v>-743</v>
          </cell>
          <cell r="I344">
            <v>0</v>
          </cell>
          <cell r="J344">
            <v>0</v>
          </cell>
          <cell r="K344">
            <v>0</v>
          </cell>
          <cell r="L344">
            <v>0</v>
          </cell>
        </row>
        <row r="345">
          <cell r="A345" t="str">
            <v>붙임몰탈</v>
          </cell>
          <cell r="B345" t="str">
            <v>인력,1:3</v>
          </cell>
          <cell r="C345">
            <v>1.208</v>
          </cell>
          <cell r="D345" t="str">
            <v>㎥</v>
          </cell>
          <cell r="E345">
            <v>57561</v>
          </cell>
          <cell r="F345">
            <v>69532</v>
          </cell>
          <cell r="G345">
            <v>12100</v>
          </cell>
          <cell r="H345">
            <v>14616</v>
          </cell>
          <cell r="I345">
            <v>40922</v>
          </cell>
          <cell r="J345">
            <v>49433</v>
          </cell>
          <cell r="K345">
            <v>4539</v>
          </cell>
          <cell r="L345">
            <v>5483</v>
          </cell>
          <cell r="M345" t="str">
            <v>N.86</v>
          </cell>
        </row>
        <row r="346">
          <cell r="A346" t="str">
            <v>시멘트액체방수(2차)</v>
          </cell>
          <cell r="C346">
            <v>37.454000000000001</v>
          </cell>
          <cell r="D346" t="str">
            <v>㎡</v>
          </cell>
          <cell r="E346">
            <v>10922</v>
          </cell>
          <cell r="F346">
            <v>409072</v>
          </cell>
          <cell r="G346">
            <v>1990</v>
          </cell>
          <cell r="H346">
            <v>74533</v>
          </cell>
          <cell r="I346">
            <v>8932</v>
          </cell>
          <cell r="J346">
            <v>334539</v>
          </cell>
          <cell r="K346">
            <v>0</v>
          </cell>
          <cell r="L346">
            <v>0</v>
          </cell>
          <cell r="M346" t="str">
            <v>N.85</v>
          </cell>
        </row>
        <row r="347">
          <cell r="A347" t="str">
            <v>보호몰탈(벽체)</v>
          </cell>
          <cell r="B347" t="str">
            <v>T=24M/M</v>
          </cell>
          <cell r="C347">
            <v>37.454000000000001</v>
          </cell>
          <cell r="D347" t="str">
            <v>M2</v>
          </cell>
          <cell r="E347">
            <v>2350</v>
          </cell>
          <cell r="F347">
            <v>88016</v>
          </cell>
          <cell r="G347">
            <v>69</v>
          </cell>
          <cell r="H347">
            <v>2584</v>
          </cell>
          <cell r="I347">
            <v>2281</v>
          </cell>
          <cell r="J347">
            <v>85432</v>
          </cell>
          <cell r="K347">
            <v>0</v>
          </cell>
          <cell r="L347">
            <v>0</v>
          </cell>
          <cell r="M347" t="str">
            <v>N.89</v>
          </cell>
        </row>
        <row r="348">
          <cell r="A348" t="str">
            <v>점토벽돌치장쌓기</v>
          </cell>
          <cell r="B348" t="str">
            <v>0.5B</v>
          </cell>
          <cell r="C348">
            <v>22.64</v>
          </cell>
          <cell r="D348" t="str">
            <v>㎡</v>
          </cell>
          <cell r="E348">
            <v>22368</v>
          </cell>
          <cell r="F348">
            <v>506411</v>
          </cell>
          <cell r="G348">
            <v>0</v>
          </cell>
          <cell r="H348">
            <v>0</v>
          </cell>
          <cell r="I348">
            <v>22368</v>
          </cell>
          <cell r="J348">
            <v>506411</v>
          </cell>
          <cell r="K348">
            <v>0</v>
          </cell>
          <cell r="L348">
            <v>0</v>
          </cell>
          <cell r="M348" t="str">
            <v>N.83</v>
          </cell>
        </row>
        <row r="349">
          <cell r="A349" t="str">
            <v>점토벽돌평깔기</v>
          </cell>
          <cell r="C349">
            <v>17.518000000000001</v>
          </cell>
          <cell r="D349" t="str">
            <v>㎡</v>
          </cell>
          <cell r="E349">
            <v>5499</v>
          </cell>
          <cell r="F349">
            <v>96331</v>
          </cell>
          <cell r="G349">
            <v>0</v>
          </cell>
          <cell r="H349">
            <v>0</v>
          </cell>
          <cell r="I349">
            <v>5499</v>
          </cell>
          <cell r="J349">
            <v>96331</v>
          </cell>
          <cell r="K349">
            <v>0</v>
          </cell>
          <cell r="L349">
            <v>0</v>
          </cell>
          <cell r="M349" t="str">
            <v>N.75</v>
          </cell>
        </row>
        <row r="350">
          <cell r="A350" t="str">
            <v>신토석</v>
          </cell>
          <cell r="B350" t="str">
            <v>관급,190x90xT57</v>
          </cell>
          <cell r="C350">
            <v>2605</v>
          </cell>
          <cell r="D350" t="str">
            <v>매</v>
          </cell>
          <cell r="E350">
            <v>0</v>
          </cell>
          <cell r="F350">
            <v>0</v>
          </cell>
          <cell r="G350">
            <v>0</v>
          </cell>
          <cell r="H350">
            <v>0</v>
          </cell>
          <cell r="I350">
            <v>0</v>
          </cell>
          <cell r="J350">
            <v>0</v>
          </cell>
          <cell r="K350">
            <v>0</v>
          </cell>
          <cell r="L350">
            <v>0</v>
          </cell>
        </row>
        <row r="351">
          <cell r="C351">
            <v>0</v>
          </cell>
          <cell r="E351">
            <v>0</v>
          </cell>
          <cell r="F351">
            <v>0</v>
          </cell>
          <cell r="G351">
            <v>0</v>
          </cell>
          <cell r="H351">
            <v>0</v>
          </cell>
          <cell r="I351">
            <v>0</v>
          </cell>
          <cell r="J351">
            <v>0</v>
          </cell>
          <cell r="K351">
            <v>0</v>
          </cell>
          <cell r="L351">
            <v>0</v>
          </cell>
        </row>
        <row r="352">
          <cell r="A352" t="str">
            <v>D5-D5' 계</v>
          </cell>
          <cell r="C352">
            <v>1</v>
          </cell>
          <cell r="D352" t="str">
            <v>식</v>
          </cell>
          <cell r="E352">
            <v>0</v>
          </cell>
          <cell r="F352">
            <v>2461612</v>
          </cell>
          <cell r="G352">
            <v>0</v>
          </cell>
          <cell r="H352">
            <v>411113</v>
          </cell>
          <cell r="I352">
            <v>0</v>
          </cell>
          <cell r="J352">
            <v>2032131</v>
          </cell>
          <cell r="K352">
            <v>0</v>
          </cell>
          <cell r="L352">
            <v>18368</v>
          </cell>
        </row>
        <row r="353">
          <cell r="C353">
            <v>0</v>
          </cell>
          <cell r="E353">
            <v>0</v>
          </cell>
          <cell r="F353">
            <v>0</v>
          </cell>
          <cell r="G353">
            <v>0</v>
          </cell>
          <cell r="H353">
            <v>0</v>
          </cell>
          <cell r="I353">
            <v>0</v>
          </cell>
          <cell r="J353">
            <v>0</v>
          </cell>
          <cell r="K353">
            <v>0</v>
          </cell>
          <cell r="L353">
            <v>0</v>
          </cell>
        </row>
        <row r="354">
          <cell r="A354" t="str">
            <v>■ D6-D6'</v>
          </cell>
          <cell r="C354">
            <v>0</v>
          </cell>
          <cell r="E354">
            <v>0</v>
          </cell>
          <cell r="F354">
            <v>0</v>
          </cell>
          <cell r="G354">
            <v>0</v>
          </cell>
          <cell r="H354">
            <v>0</v>
          </cell>
          <cell r="I354">
            <v>0</v>
          </cell>
          <cell r="J354">
            <v>0</v>
          </cell>
          <cell r="K354">
            <v>0</v>
          </cell>
          <cell r="L354">
            <v>0</v>
          </cell>
        </row>
        <row r="355">
          <cell r="A355" t="str">
            <v>터파기</v>
          </cell>
          <cell r="B355" t="str">
            <v>백호우0.4㎥</v>
          </cell>
          <cell r="C355">
            <v>4.0289999999999999</v>
          </cell>
          <cell r="D355" t="str">
            <v>㎥</v>
          </cell>
          <cell r="E355">
            <v>1331</v>
          </cell>
          <cell r="F355">
            <v>5361</v>
          </cell>
          <cell r="G355">
            <v>243</v>
          </cell>
          <cell r="H355">
            <v>979</v>
          </cell>
          <cell r="I355">
            <v>686</v>
          </cell>
          <cell r="J355">
            <v>2763</v>
          </cell>
          <cell r="K355">
            <v>402</v>
          </cell>
          <cell r="L355">
            <v>1619</v>
          </cell>
          <cell r="M355" t="str">
            <v>#.2</v>
          </cell>
        </row>
        <row r="356">
          <cell r="A356" t="str">
            <v>잔토처리(토사)</v>
          </cell>
          <cell r="B356" t="str">
            <v>B.H 0.4M3</v>
          </cell>
          <cell r="C356">
            <v>1.9390000000000001</v>
          </cell>
          <cell r="D356" t="str">
            <v>M3</v>
          </cell>
          <cell r="E356">
            <v>837</v>
          </cell>
          <cell r="F356">
            <v>1621</v>
          </cell>
          <cell r="G356">
            <v>153</v>
          </cell>
          <cell r="H356">
            <v>296</v>
          </cell>
          <cell r="I356">
            <v>431</v>
          </cell>
          <cell r="J356">
            <v>835</v>
          </cell>
          <cell r="K356">
            <v>253</v>
          </cell>
          <cell r="L356">
            <v>490</v>
          </cell>
          <cell r="M356" t="str">
            <v>#.4</v>
          </cell>
        </row>
        <row r="357">
          <cell r="A357" t="str">
            <v>기계되메우기및다짐</v>
          </cell>
          <cell r="B357" t="str">
            <v>인력+기계</v>
          </cell>
          <cell r="C357">
            <v>2.09</v>
          </cell>
          <cell r="D357" t="str">
            <v>㎥</v>
          </cell>
          <cell r="E357">
            <v>3367</v>
          </cell>
          <cell r="F357">
            <v>7036</v>
          </cell>
          <cell r="G357">
            <v>285</v>
          </cell>
          <cell r="H357">
            <v>595</v>
          </cell>
          <cell r="I357">
            <v>2758</v>
          </cell>
          <cell r="J357">
            <v>5764</v>
          </cell>
          <cell r="K357">
            <v>324</v>
          </cell>
          <cell r="L357">
            <v>677</v>
          </cell>
          <cell r="M357" t="str">
            <v>#.6</v>
          </cell>
        </row>
        <row r="358">
          <cell r="A358" t="str">
            <v>잡석다짐(기계+인력)</v>
          </cell>
          <cell r="B358" t="str">
            <v>로라+인력</v>
          </cell>
          <cell r="C358">
            <v>0.93600000000000005</v>
          </cell>
          <cell r="D358" t="str">
            <v>㎥</v>
          </cell>
          <cell r="E358">
            <v>10469</v>
          </cell>
          <cell r="F358">
            <v>9798</v>
          </cell>
          <cell r="G358">
            <v>8354</v>
          </cell>
          <cell r="H358">
            <v>7819</v>
          </cell>
          <cell r="I358">
            <v>1509</v>
          </cell>
          <cell r="J358">
            <v>1412</v>
          </cell>
          <cell r="K358">
            <v>606</v>
          </cell>
          <cell r="L358">
            <v>567</v>
          </cell>
          <cell r="M358" t="str">
            <v>N.73</v>
          </cell>
        </row>
        <row r="359">
          <cell r="A359" t="str">
            <v>레미콘</v>
          </cell>
          <cell r="B359" t="str">
            <v>관급(40x160x8)</v>
          </cell>
          <cell r="C359">
            <v>0.40300000000000002</v>
          </cell>
          <cell r="D359" t="str">
            <v>M3</v>
          </cell>
          <cell r="E359">
            <v>0</v>
          </cell>
          <cell r="F359">
            <v>0</v>
          </cell>
          <cell r="G359">
            <v>0</v>
          </cell>
          <cell r="H359">
            <v>0</v>
          </cell>
          <cell r="I359">
            <v>0</v>
          </cell>
          <cell r="J359">
            <v>0</v>
          </cell>
          <cell r="K359">
            <v>0</v>
          </cell>
          <cell r="L359">
            <v>0</v>
          </cell>
        </row>
        <row r="360">
          <cell r="A360" t="str">
            <v>레미콘</v>
          </cell>
          <cell r="B360" t="str">
            <v>관급(25x180x8)</v>
          </cell>
          <cell r="C360">
            <v>2.8820000000000001</v>
          </cell>
          <cell r="D360" t="str">
            <v>M3</v>
          </cell>
          <cell r="E360">
            <v>0</v>
          </cell>
          <cell r="F360">
            <v>0</v>
          </cell>
          <cell r="G360">
            <v>0</v>
          </cell>
          <cell r="H360">
            <v>0</v>
          </cell>
          <cell r="I360">
            <v>0</v>
          </cell>
          <cell r="J360">
            <v>0</v>
          </cell>
          <cell r="K360">
            <v>0</v>
          </cell>
          <cell r="L360">
            <v>0</v>
          </cell>
        </row>
        <row r="361">
          <cell r="A361" t="str">
            <v>레미콘타설(소형구조물)</v>
          </cell>
          <cell r="C361">
            <v>3.25</v>
          </cell>
          <cell r="D361" t="str">
            <v>㎥</v>
          </cell>
          <cell r="E361">
            <v>33719</v>
          </cell>
          <cell r="F361">
            <v>109586</v>
          </cell>
          <cell r="G361">
            <v>0</v>
          </cell>
          <cell r="H361">
            <v>0</v>
          </cell>
          <cell r="I361">
            <v>33719</v>
          </cell>
          <cell r="J361">
            <v>109586</v>
          </cell>
          <cell r="K361">
            <v>0</v>
          </cell>
          <cell r="L361">
            <v>0</v>
          </cell>
          <cell r="M361" t="str">
            <v>N.82</v>
          </cell>
        </row>
        <row r="362">
          <cell r="A362" t="str">
            <v>거푸집 (합판)</v>
          </cell>
          <cell r="B362" t="str">
            <v>6회</v>
          </cell>
          <cell r="C362">
            <v>14.83</v>
          </cell>
          <cell r="D362" t="str">
            <v>㎡</v>
          </cell>
          <cell r="E362">
            <v>13825</v>
          </cell>
          <cell r="F362">
            <v>205023</v>
          </cell>
          <cell r="G362">
            <v>4430</v>
          </cell>
          <cell r="H362">
            <v>65696</v>
          </cell>
          <cell r="I362">
            <v>9395</v>
          </cell>
          <cell r="J362">
            <v>139327</v>
          </cell>
          <cell r="K362">
            <v>0</v>
          </cell>
          <cell r="L362">
            <v>0</v>
          </cell>
          <cell r="M362" t="str">
            <v>N.80</v>
          </cell>
        </row>
        <row r="363">
          <cell r="A363" t="str">
            <v>이형철근</v>
          </cell>
          <cell r="B363" t="str">
            <v>관급, D13</v>
          </cell>
          <cell r="C363">
            <v>80.736999999999995</v>
          </cell>
          <cell r="D363" t="str">
            <v>KG</v>
          </cell>
          <cell r="E363">
            <v>0</v>
          </cell>
          <cell r="F363">
            <v>0</v>
          </cell>
          <cell r="G363">
            <v>0</v>
          </cell>
          <cell r="H363">
            <v>0</v>
          </cell>
          <cell r="I363">
            <v>0</v>
          </cell>
          <cell r="J363">
            <v>0</v>
          </cell>
          <cell r="K363">
            <v>0</v>
          </cell>
          <cell r="L363">
            <v>0</v>
          </cell>
        </row>
        <row r="364">
          <cell r="A364" t="str">
            <v>철근가공및조립</v>
          </cell>
          <cell r="B364" t="str">
            <v>간단</v>
          </cell>
          <cell r="C364">
            <v>7.8E-2</v>
          </cell>
          <cell r="D364" t="str">
            <v>TON</v>
          </cell>
          <cell r="E364">
            <v>257665</v>
          </cell>
          <cell r="F364">
            <v>20097</v>
          </cell>
          <cell r="G364">
            <v>2708</v>
          </cell>
          <cell r="H364">
            <v>211</v>
          </cell>
          <cell r="I364">
            <v>254957</v>
          </cell>
          <cell r="J364">
            <v>19886</v>
          </cell>
          <cell r="K364">
            <v>0</v>
          </cell>
          <cell r="L364">
            <v>0</v>
          </cell>
          <cell r="M364" t="str">
            <v>N.84</v>
          </cell>
        </row>
        <row r="365">
          <cell r="A365" t="str">
            <v>고재대</v>
          </cell>
          <cell r="B365" t="str">
            <v>철재</v>
          </cell>
          <cell r="C365">
            <v>2.351</v>
          </cell>
          <cell r="D365" t="str">
            <v>KG</v>
          </cell>
          <cell r="E365">
            <v>-75</v>
          </cell>
          <cell r="F365">
            <v>-176</v>
          </cell>
          <cell r="G365">
            <v>-75</v>
          </cell>
          <cell r="H365">
            <v>-176</v>
          </cell>
          <cell r="I365">
            <v>0</v>
          </cell>
          <cell r="J365">
            <v>0</v>
          </cell>
          <cell r="K365">
            <v>0</v>
          </cell>
          <cell r="L365">
            <v>0</v>
          </cell>
        </row>
        <row r="366">
          <cell r="A366" t="str">
            <v>붙임몰탈</v>
          </cell>
          <cell r="B366" t="str">
            <v>인력,1:3</v>
          </cell>
          <cell r="C366">
            <v>0.28499999999999998</v>
          </cell>
          <cell r="D366" t="str">
            <v>㎥</v>
          </cell>
          <cell r="E366">
            <v>57561</v>
          </cell>
          <cell r="F366">
            <v>16403</v>
          </cell>
          <cell r="G366">
            <v>12100</v>
          </cell>
          <cell r="H366">
            <v>3448</v>
          </cell>
          <cell r="I366">
            <v>40922</v>
          </cell>
          <cell r="J366">
            <v>11662</v>
          </cell>
          <cell r="K366">
            <v>4539</v>
          </cell>
          <cell r="L366">
            <v>1293</v>
          </cell>
          <cell r="M366" t="str">
            <v>N.86</v>
          </cell>
        </row>
        <row r="367">
          <cell r="A367" t="str">
            <v>시멘트액체방수(2차)</v>
          </cell>
          <cell r="C367">
            <v>8.8409999999999993</v>
          </cell>
          <cell r="D367" t="str">
            <v>㎡</v>
          </cell>
          <cell r="E367">
            <v>10922</v>
          </cell>
          <cell r="F367">
            <v>96560</v>
          </cell>
          <cell r="G367">
            <v>1990</v>
          </cell>
          <cell r="H367">
            <v>17593</v>
          </cell>
          <cell r="I367">
            <v>8932</v>
          </cell>
          <cell r="J367">
            <v>78967</v>
          </cell>
          <cell r="K367">
            <v>0</v>
          </cell>
          <cell r="L367">
            <v>0</v>
          </cell>
          <cell r="M367" t="str">
            <v>N.85</v>
          </cell>
        </row>
        <row r="368">
          <cell r="A368" t="str">
            <v>보호몰탈(벽체)</v>
          </cell>
          <cell r="B368" t="str">
            <v>T=24M/M</v>
          </cell>
          <cell r="C368">
            <v>0.21199999999999999</v>
          </cell>
          <cell r="D368" t="str">
            <v>M2</v>
          </cell>
          <cell r="E368">
            <v>2350</v>
          </cell>
          <cell r="F368">
            <v>497</v>
          </cell>
          <cell r="G368">
            <v>69</v>
          </cell>
          <cell r="H368">
            <v>14</v>
          </cell>
          <cell r="I368">
            <v>2281</v>
          </cell>
          <cell r="J368">
            <v>483</v>
          </cell>
          <cell r="K368">
            <v>0</v>
          </cell>
          <cell r="L368">
            <v>0</v>
          </cell>
          <cell r="M368" t="str">
            <v>N.89</v>
          </cell>
        </row>
        <row r="369">
          <cell r="A369" t="str">
            <v>점토벽돌치장쌓기</v>
          </cell>
          <cell r="B369" t="str">
            <v>0.5B</v>
          </cell>
          <cell r="C369">
            <v>2.95</v>
          </cell>
          <cell r="D369" t="str">
            <v>㎡</v>
          </cell>
          <cell r="E369">
            <v>22368</v>
          </cell>
          <cell r="F369">
            <v>65985</v>
          </cell>
          <cell r="G369">
            <v>0</v>
          </cell>
          <cell r="H369">
            <v>0</v>
          </cell>
          <cell r="I369">
            <v>22368</v>
          </cell>
          <cell r="J369">
            <v>65985</v>
          </cell>
          <cell r="K369">
            <v>0</v>
          </cell>
          <cell r="L369">
            <v>0</v>
          </cell>
          <cell r="M369" t="str">
            <v>N.83</v>
          </cell>
        </row>
        <row r="370">
          <cell r="A370" t="str">
            <v>점토벽돌평깔기</v>
          </cell>
          <cell r="C370">
            <v>4.1349999999999998</v>
          </cell>
          <cell r="D370" t="str">
            <v>㎡</v>
          </cell>
          <cell r="E370">
            <v>5499</v>
          </cell>
          <cell r="F370">
            <v>22738</v>
          </cell>
          <cell r="G370">
            <v>0</v>
          </cell>
          <cell r="H370">
            <v>0</v>
          </cell>
          <cell r="I370">
            <v>5499</v>
          </cell>
          <cell r="J370">
            <v>22738</v>
          </cell>
          <cell r="K370">
            <v>0</v>
          </cell>
          <cell r="L370">
            <v>0</v>
          </cell>
          <cell r="M370" t="str">
            <v>N.75</v>
          </cell>
        </row>
        <row r="371">
          <cell r="A371" t="str">
            <v>신토석</v>
          </cell>
          <cell r="B371" t="str">
            <v>관급,190x90xT57</v>
          </cell>
          <cell r="C371">
            <v>436</v>
          </cell>
          <cell r="D371" t="str">
            <v>매</v>
          </cell>
          <cell r="E371">
            <v>0</v>
          </cell>
          <cell r="F371">
            <v>0</v>
          </cell>
          <cell r="G371">
            <v>0</v>
          </cell>
          <cell r="H371">
            <v>0</v>
          </cell>
          <cell r="I371">
            <v>0</v>
          </cell>
          <cell r="J371">
            <v>0</v>
          </cell>
          <cell r="K371">
            <v>0</v>
          </cell>
          <cell r="L371">
            <v>0</v>
          </cell>
        </row>
        <row r="372">
          <cell r="C372">
            <v>0</v>
          </cell>
          <cell r="E372">
            <v>0</v>
          </cell>
          <cell r="F372">
            <v>0</v>
          </cell>
          <cell r="G372">
            <v>0</v>
          </cell>
          <cell r="H372">
            <v>0</v>
          </cell>
          <cell r="I372">
            <v>0</v>
          </cell>
          <cell r="J372">
            <v>0</v>
          </cell>
          <cell r="K372">
            <v>0</v>
          </cell>
          <cell r="L372">
            <v>0</v>
          </cell>
        </row>
        <row r="373">
          <cell r="A373" t="str">
            <v>D6-D6' 계</v>
          </cell>
          <cell r="C373">
            <v>1</v>
          </cell>
          <cell r="D373" t="str">
            <v>식</v>
          </cell>
          <cell r="E373">
            <v>0</v>
          </cell>
          <cell r="F373">
            <v>560529</v>
          </cell>
          <cell r="G373">
            <v>0</v>
          </cell>
          <cell r="H373">
            <v>96475</v>
          </cell>
          <cell r="I373">
            <v>0</v>
          </cell>
          <cell r="J373">
            <v>459408</v>
          </cell>
          <cell r="K373">
            <v>0</v>
          </cell>
          <cell r="L373">
            <v>4646</v>
          </cell>
        </row>
        <row r="374">
          <cell r="C374">
            <v>0</v>
          </cell>
          <cell r="E374">
            <v>0</v>
          </cell>
          <cell r="F374">
            <v>0</v>
          </cell>
          <cell r="G374">
            <v>0</v>
          </cell>
          <cell r="H374">
            <v>0</v>
          </cell>
          <cell r="I374">
            <v>0</v>
          </cell>
          <cell r="J374">
            <v>0</v>
          </cell>
          <cell r="K374">
            <v>0</v>
          </cell>
          <cell r="L374">
            <v>0</v>
          </cell>
        </row>
        <row r="375">
          <cell r="A375" t="str">
            <v>■ D7-D7'</v>
          </cell>
          <cell r="C375">
            <v>0</v>
          </cell>
          <cell r="E375">
            <v>0</v>
          </cell>
          <cell r="F375">
            <v>0</v>
          </cell>
          <cell r="G375">
            <v>0</v>
          </cell>
          <cell r="H375">
            <v>0</v>
          </cell>
          <cell r="I375">
            <v>0</v>
          </cell>
          <cell r="J375">
            <v>0</v>
          </cell>
          <cell r="K375">
            <v>0</v>
          </cell>
          <cell r="L375">
            <v>0</v>
          </cell>
        </row>
        <row r="376">
          <cell r="A376" t="str">
            <v>터파기</v>
          </cell>
          <cell r="B376" t="str">
            <v>백호우0.4㎥</v>
          </cell>
          <cell r="C376">
            <v>3.8759999999999999</v>
          </cell>
          <cell r="D376" t="str">
            <v>㎥</v>
          </cell>
          <cell r="E376">
            <v>1331</v>
          </cell>
          <cell r="F376">
            <v>5157</v>
          </cell>
          <cell r="G376">
            <v>243</v>
          </cell>
          <cell r="H376">
            <v>941</v>
          </cell>
          <cell r="I376">
            <v>686</v>
          </cell>
          <cell r="J376">
            <v>2658</v>
          </cell>
          <cell r="K376">
            <v>402</v>
          </cell>
          <cell r="L376">
            <v>1558</v>
          </cell>
          <cell r="M376" t="str">
            <v>#.2</v>
          </cell>
        </row>
        <row r="377">
          <cell r="A377" t="str">
            <v>잔토처리(토사)</v>
          </cell>
          <cell r="B377" t="str">
            <v>B.H 0.4M3</v>
          </cell>
          <cell r="C377">
            <v>2.4609999999999999</v>
          </cell>
          <cell r="D377" t="str">
            <v>M3</v>
          </cell>
          <cell r="E377">
            <v>837</v>
          </cell>
          <cell r="F377">
            <v>2058</v>
          </cell>
          <cell r="G377">
            <v>153</v>
          </cell>
          <cell r="H377">
            <v>376</v>
          </cell>
          <cell r="I377">
            <v>431</v>
          </cell>
          <cell r="J377">
            <v>1060</v>
          </cell>
          <cell r="K377">
            <v>253</v>
          </cell>
          <cell r="L377">
            <v>622</v>
          </cell>
          <cell r="M377" t="str">
            <v>#.4</v>
          </cell>
        </row>
        <row r="378">
          <cell r="A378" t="str">
            <v>기계되메우기및다짐</v>
          </cell>
          <cell r="B378" t="str">
            <v>인력+기계</v>
          </cell>
          <cell r="C378">
            <v>1.415</v>
          </cell>
          <cell r="D378" t="str">
            <v>㎥</v>
          </cell>
          <cell r="E378">
            <v>3367</v>
          </cell>
          <cell r="F378">
            <v>4763</v>
          </cell>
          <cell r="G378">
            <v>285</v>
          </cell>
          <cell r="H378">
            <v>403</v>
          </cell>
          <cell r="I378">
            <v>2758</v>
          </cell>
          <cell r="J378">
            <v>3902</v>
          </cell>
          <cell r="K378">
            <v>324</v>
          </cell>
          <cell r="L378">
            <v>458</v>
          </cell>
          <cell r="M378" t="str">
            <v>#.6</v>
          </cell>
        </row>
        <row r="379">
          <cell r="A379" t="str">
            <v>잡석다짐(기계+인력)</v>
          </cell>
          <cell r="B379" t="str">
            <v>로라+인력</v>
          </cell>
          <cell r="C379">
            <v>1.52</v>
          </cell>
          <cell r="D379" t="str">
            <v>㎥</v>
          </cell>
          <cell r="E379">
            <v>10469</v>
          </cell>
          <cell r="F379">
            <v>15912</v>
          </cell>
          <cell r="G379">
            <v>8354</v>
          </cell>
          <cell r="H379">
            <v>12698</v>
          </cell>
          <cell r="I379">
            <v>1509</v>
          </cell>
          <cell r="J379">
            <v>2293</v>
          </cell>
          <cell r="K379">
            <v>606</v>
          </cell>
          <cell r="L379">
            <v>921</v>
          </cell>
          <cell r="M379" t="str">
            <v>N.73</v>
          </cell>
        </row>
        <row r="380">
          <cell r="A380" t="str">
            <v>레미콘</v>
          </cell>
          <cell r="B380" t="str">
            <v>관급(40x160x8)</v>
          </cell>
          <cell r="C380">
            <v>0.42199999999999999</v>
          </cell>
          <cell r="D380" t="str">
            <v>M3</v>
          </cell>
          <cell r="E380">
            <v>0</v>
          </cell>
          <cell r="F380">
            <v>0</v>
          </cell>
          <cell r="G380">
            <v>0</v>
          </cell>
          <cell r="H380">
            <v>0</v>
          </cell>
          <cell r="I380">
            <v>0</v>
          </cell>
          <cell r="J380">
            <v>0</v>
          </cell>
          <cell r="K380">
            <v>0</v>
          </cell>
          <cell r="L380">
            <v>0</v>
          </cell>
        </row>
        <row r="381">
          <cell r="A381" t="str">
            <v>레미콘</v>
          </cell>
          <cell r="B381" t="str">
            <v>관급(25x180x8)</v>
          </cell>
          <cell r="C381">
            <v>3.0449999999999999</v>
          </cell>
          <cell r="D381" t="str">
            <v>M3</v>
          </cell>
          <cell r="E381">
            <v>0</v>
          </cell>
          <cell r="F381">
            <v>0</v>
          </cell>
          <cell r="G381">
            <v>0</v>
          </cell>
          <cell r="H381">
            <v>0</v>
          </cell>
          <cell r="I381">
            <v>0</v>
          </cell>
          <cell r="J381">
            <v>0</v>
          </cell>
          <cell r="K381">
            <v>0</v>
          </cell>
          <cell r="L381">
            <v>0</v>
          </cell>
        </row>
        <row r="382">
          <cell r="A382" t="str">
            <v>레미콘타설(소형구조물)</v>
          </cell>
          <cell r="C382">
            <v>3.4289999999999998</v>
          </cell>
          <cell r="D382" t="str">
            <v>㎥</v>
          </cell>
          <cell r="E382">
            <v>33719</v>
          </cell>
          <cell r="F382">
            <v>115622</v>
          </cell>
          <cell r="G382">
            <v>0</v>
          </cell>
          <cell r="H382">
            <v>0</v>
          </cell>
          <cell r="I382">
            <v>33719</v>
          </cell>
          <cell r="J382">
            <v>115622</v>
          </cell>
          <cell r="K382">
            <v>0</v>
          </cell>
          <cell r="L382">
            <v>0</v>
          </cell>
          <cell r="M382" t="str">
            <v>N.82</v>
          </cell>
        </row>
        <row r="383">
          <cell r="A383" t="str">
            <v>거푸집 (합판)</v>
          </cell>
          <cell r="B383" t="str">
            <v>6회</v>
          </cell>
          <cell r="C383">
            <v>15.662000000000001</v>
          </cell>
          <cell r="D383" t="str">
            <v>㎡</v>
          </cell>
          <cell r="E383">
            <v>13825</v>
          </cell>
          <cell r="F383">
            <v>216526</v>
          </cell>
          <cell r="G383">
            <v>4430</v>
          </cell>
          <cell r="H383">
            <v>69382</v>
          </cell>
          <cell r="I383">
            <v>9395</v>
          </cell>
          <cell r="J383">
            <v>147144</v>
          </cell>
          <cell r="K383">
            <v>0</v>
          </cell>
          <cell r="L383">
            <v>0</v>
          </cell>
          <cell r="M383" t="str">
            <v>N.80</v>
          </cell>
        </row>
        <row r="384">
          <cell r="A384" t="str">
            <v>이형철근</v>
          </cell>
          <cell r="B384" t="str">
            <v>관급, D13</v>
          </cell>
          <cell r="C384">
            <v>84.733000000000004</v>
          </cell>
          <cell r="D384" t="str">
            <v>KG</v>
          </cell>
          <cell r="E384">
            <v>0</v>
          </cell>
          <cell r="F384">
            <v>0</v>
          </cell>
          <cell r="G384">
            <v>0</v>
          </cell>
          <cell r="H384">
            <v>0</v>
          </cell>
          <cell r="I384">
            <v>0</v>
          </cell>
          <cell r="J384">
            <v>0</v>
          </cell>
          <cell r="K384">
            <v>0</v>
          </cell>
          <cell r="L384">
            <v>0</v>
          </cell>
        </row>
        <row r="385">
          <cell r="A385" t="str">
            <v>철근가공및조립</v>
          </cell>
          <cell r="B385" t="str">
            <v>간단</v>
          </cell>
          <cell r="C385">
            <v>8.2000000000000003E-2</v>
          </cell>
          <cell r="D385" t="str">
            <v>TON</v>
          </cell>
          <cell r="E385">
            <v>257665</v>
          </cell>
          <cell r="F385">
            <v>21128</v>
          </cell>
          <cell r="G385">
            <v>2708</v>
          </cell>
          <cell r="H385">
            <v>222</v>
          </cell>
          <cell r="I385">
            <v>254957</v>
          </cell>
          <cell r="J385">
            <v>20906</v>
          </cell>
          <cell r="K385">
            <v>0</v>
          </cell>
          <cell r="L385">
            <v>0</v>
          </cell>
          <cell r="M385" t="str">
            <v>N.84</v>
          </cell>
        </row>
        <row r="386">
          <cell r="A386" t="str">
            <v>고재대</v>
          </cell>
          <cell r="B386" t="str">
            <v>철재</v>
          </cell>
          <cell r="C386">
            <v>2.4670000000000001</v>
          </cell>
          <cell r="D386" t="str">
            <v>KG</v>
          </cell>
          <cell r="E386">
            <v>-75</v>
          </cell>
          <cell r="F386">
            <v>-185</v>
          </cell>
          <cell r="G386">
            <v>-75</v>
          </cell>
          <cell r="H386">
            <v>-185</v>
          </cell>
          <cell r="I386">
            <v>0</v>
          </cell>
          <cell r="J386">
            <v>0</v>
          </cell>
          <cell r="K386">
            <v>0</v>
          </cell>
          <cell r="L386">
            <v>0</v>
          </cell>
        </row>
        <row r="387">
          <cell r="A387" t="str">
            <v>붙임몰탈</v>
          </cell>
          <cell r="B387" t="str">
            <v>인력,1:3</v>
          </cell>
          <cell r="C387">
            <v>0.30099999999999999</v>
          </cell>
          <cell r="D387" t="str">
            <v>㎥</v>
          </cell>
          <cell r="E387">
            <v>57561</v>
          </cell>
          <cell r="F387">
            <v>17325</v>
          </cell>
          <cell r="G387">
            <v>12100</v>
          </cell>
          <cell r="H387">
            <v>3642</v>
          </cell>
          <cell r="I387">
            <v>40922</v>
          </cell>
          <cell r="J387">
            <v>12317</v>
          </cell>
          <cell r="K387">
            <v>4539</v>
          </cell>
          <cell r="L387">
            <v>1366</v>
          </cell>
          <cell r="M387" t="str">
            <v>N.86</v>
          </cell>
        </row>
        <row r="388">
          <cell r="A388" t="str">
            <v>시멘트액체방수(2차)</v>
          </cell>
          <cell r="C388">
            <v>9.3369999999999997</v>
          </cell>
          <cell r="D388" t="str">
            <v>㎡</v>
          </cell>
          <cell r="E388">
            <v>10922</v>
          </cell>
          <cell r="F388">
            <v>101978</v>
          </cell>
          <cell r="G388">
            <v>1990</v>
          </cell>
          <cell r="H388">
            <v>18580</v>
          </cell>
          <cell r="I388">
            <v>8932</v>
          </cell>
          <cell r="J388">
            <v>83398</v>
          </cell>
          <cell r="K388">
            <v>0</v>
          </cell>
          <cell r="L388">
            <v>0</v>
          </cell>
          <cell r="M388" t="str">
            <v>N.85</v>
          </cell>
        </row>
        <row r="389">
          <cell r="A389" t="str">
            <v>보호몰탈(벽체)</v>
          </cell>
          <cell r="B389" t="str">
            <v>T=24M/M</v>
          </cell>
          <cell r="C389">
            <v>0.224</v>
          </cell>
          <cell r="D389" t="str">
            <v>M2</v>
          </cell>
          <cell r="E389">
            <v>2350</v>
          </cell>
          <cell r="F389">
            <v>525</v>
          </cell>
          <cell r="G389">
            <v>69</v>
          </cell>
          <cell r="H389">
            <v>15</v>
          </cell>
          <cell r="I389">
            <v>2281</v>
          </cell>
          <cell r="J389">
            <v>510</v>
          </cell>
          <cell r="K389">
            <v>0</v>
          </cell>
          <cell r="L389">
            <v>0</v>
          </cell>
          <cell r="M389" t="str">
            <v>N.89</v>
          </cell>
        </row>
        <row r="390">
          <cell r="A390" t="str">
            <v>점토벽돌치장쌓기</v>
          </cell>
          <cell r="B390" t="str">
            <v>0.5B</v>
          </cell>
          <cell r="C390">
            <v>3.14</v>
          </cell>
          <cell r="D390" t="str">
            <v>㎡</v>
          </cell>
          <cell r="E390">
            <v>22368</v>
          </cell>
          <cell r="F390">
            <v>70235</v>
          </cell>
          <cell r="G390">
            <v>0</v>
          </cell>
          <cell r="H390">
            <v>0</v>
          </cell>
          <cell r="I390">
            <v>22368</v>
          </cell>
          <cell r="J390">
            <v>70235</v>
          </cell>
          <cell r="K390">
            <v>0</v>
          </cell>
          <cell r="L390">
            <v>0</v>
          </cell>
          <cell r="M390" t="str">
            <v>N.83</v>
          </cell>
        </row>
        <row r="391">
          <cell r="A391" t="str">
            <v>점토벽돌평깔기</v>
          </cell>
          <cell r="C391">
            <v>4.3760000000000003</v>
          </cell>
          <cell r="D391" t="str">
            <v>㎡</v>
          </cell>
          <cell r="E391">
            <v>5499</v>
          </cell>
          <cell r="F391">
            <v>24063</v>
          </cell>
          <cell r="G391">
            <v>0</v>
          </cell>
          <cell r="H391">
            <v>0</v>
          </cell>
          <cell r="I391">
            <v>5499</v>
          </cell>
          <cell r="J391">
            <v>24063</v>
          </cell>
          <cell r="K391">
            <v>0</v>
          </cell>
          <cell r="L391">
            <v>0</v>
          </cell>
          <cell r="M391" t="str">
            <v>N.75</v>
          </cell>
        </row>
        <row r="392">
          <cell r="A392" t="str">
            <v>신토석</v>
          </cell>
          <cell r="B392" t="str">
            <v>관급,190x90xT57</v>
          </cell>
          <cell r="C392">
            <v>461</v>
          </cell>
          <cell r="D392" t="str">
            <v>매</v>
          </cell>
          <cell r="E392">
            <v>0</v>
          </cell>
          <cell r="F392">
            <v>0</v>
          </cell>
          <cell r="G392">
            <v>0</v>
          </cell>
          <cell r="H392">
            <v>0</v>
          </cell>
          <cell r="I392">
            <v>0</v>
          </cell>
          <cell r="J392">
            <v>0</v>
          </cell>
          <cell r="K392">
            <v>0</v>
          </cell>
          <cell r="L392">
            <v>0</v>
          </cell>
        </row>
        <row r="393">
          <cell r="C393">
            <v>0</v>
          </cell>
          <cell r="E393">
            <v>0</v>
          </cell>
          <cell r="F393">
            <v>0</v>
          </cell>
          <cell r="G393">
            <v>0</v>
          </cell>
          <cell r="H393">
            <v>0</v>
          </cell>
          <cell r="I393">
            <v>0</v>
          </cell>
          <cell r="J393">
            <v>0</v>
          </cell>
          <cell r="K393">
            <v>0</v>
          </cell>
          <cell r="L393">
            <v>0</v>
          </cell>
        </row>
        <row r="394">
          <cell r="A394" t="str">
            <v>D7-D7' 계</v>
          </cell>
          <cell r="C394">
            <v>1</v>
          </cell>
          <cell r="D394" t="str">
            <v>신</v>
          </cell>
          <cell r="E394">
            <v>0</v>
          </cell>
          <cell r="F394">
            <v>595107</v>
          </cell>
          <cell r="G394">
            <v>0</v>
          </cell>
          <cell r="H394">
            <v>106074</v>
          </cell>
          <cell r="I394">
            <v>0</v>
          </cell>
          <cell r="J394">
            <v>484108</v>
          </cell>
          <cell r="K394">
            <v>0</v>
          </cell>
          <cell r="L394">
            <v>4925</v>
          </cell>
        </row>
        <row r="395">
          <cell r="C395">
            <v>0</v>
          </cell>
          <cell r="E395">
            <v>0</v>
          </cell>
          <cell r="F395">
            <v>0</v>
          </cell>
          <cell r="G395">
            <v>0</v>
          </cell>
          <cell r="H395">
            <v>0</v>
          </cell>
          <cell r="I395">
            <v>0</v>
          </cell>
          <cell r="J395">
            <v>0</v>
          </cell>
          <cell r="K395">
            <v>0</v>
          </cell>
          <cell r="L395">
            <v>0</v>
          </cell>
        </row>
        <row r="396">
          <cell r="A396" t="str">
            <v>■ D8-D8'</v>
          </cell>
          <cell r="C396">
            <v>0</v>
          </cell>
          <cell r="E396">
            <v>0</v>
          </cell>
          <cell r="F396">
            <v>0</v>
          </cell>
          <cell r="G396">
            <v>0</v>
          </cell>
          <cell r="H396">
            <v>0</v>
          </cell>
          <cell r="I396">
            <v>0</v>
          </cell>
          <cell r="J396">
            <v>0</v>
          </cell>
          <cell r="K396">
            <v>0</v>
          </cell>
          <cell r="L396">
            <v>0</v>
          </cell>
        </row>
        <row r="397">
          <cell r="A397" t="str">
            <v>터파기</v>
          </cell>
          <cell r="B397" t="str">
            <v>백호우0.4㎥</v>
          </cell>
          <cell r="C397">
            <v>5.6440000000000001</v>
          </cell>
          <cell r="D397" t="str">
            <v>㎥</v>
          </cell>
          <cell r="E397">
            <v>1331</v>
          </cell>
          <cell r="F397">
            <v>7510</v>
          </cell>
          <cell r="G397">
            <v>243</v>
          </cell>
          <cell r="H397">
            <v>1371</v>
          </cell>
          <cell r="I397">
            <v>686</v>
          </cell>
          <cell r="J397">
            <v>3871</v>
          </cell>
          <cell r="K397">
            <v>402</v>
          </cell>
          <cell r="L397">
            <v>2268</v>
          </cell>
          <cell r="M397" t="str">
            <v>#.2</v>
          </cell>
        </row>
        <row r="398">
          <cell r="A398" t="str">
            <v>잔토처리(토사)</v>
          </cell>
          <cell r="B398" t="str">
            <v>B.H 0.4M3</v>
          </cell>
          <cell r="C398">
            <v>2.992</v>
          </cell>
          <cell r="D398" t="str">
            <v>M3</v>
          </cell>
          <cell r="E398">
            <v>837</v>
          </cell>
          <cell r="F398">
            <v>2502</v>
          </cell>
          <cell r="G398">
            <v>153</v>
          </cell>
          <cell r="H398">
            <v>457</v>
          </cell>
          <cell r="I398">
            <v>431</v>
          </cell>
          <cell r="J398">
            <v>1289</v>
          </cell>
          <cell r="K398">
            <v>253</v>
          </cell>
          <cell r="L398">
            <v>756</v>
          </cell>
          <cell r="M398" t="str">
            <v>#.4</v>
          </cell>
        </row>
        <row r="399">
          <cell r="A399" t="str">
            <v>기계되메우기및다짐</v>
          </cell>
          <cell r="B399" t="str">
            <v>인력+기계</v>
          </cell>
          <cell r="C399">
            <v>2.6520000000000001</v>
          </cell>
          <cell r="D399" t="str">
            <v>㎥</v>
          </cell>
          <cell r="E399">
            <v>3367</v>
          </cell>
          <cell r="F399">
            <v>8928</v>
          </cell>
          <cell r="G399">
            <v>285</v>
          </cell>
          <cell r="H399">
            <v>755</v>
          </cell>
          <cell r="I399">
            <v>2758</v>
          </cell>
          <cell r="J399">
            <v>7314</v>
          </cell>
          <cell r="K399">
            <v>324</v>
          </cell>
          <cell r="L399">
            <v>859</v>
          </cell>
          <cell r="M399" t="str">
            <v>#.6</v>
          </cell>
        </row>
        <row r="400">
          <cell r="A400" t="str">
            <v>잡석다짐(기계+인력)</v>
          </cell>
          <cell r="B400" t="str">
            <v>로라+인력</v>
          </cell>
          <cell r="C400">
            <v>1.5860000000000001</v>
          </cell>
          <cell r="D400" t="str">
            <v>㎥</v>
          </cell>
          <cell r="E400">
            <v>10469</v>
          </cell>
          <cell r="F400">
            <v>16603</v>
          </cell>
          <cell r="G400">
            <v>8354</v>
          </cell>
          <cell r="H400">
            <v>13249</v>
          </cell>
          <cell r="I400">
            <v>1509</v>
          </cell>
          <cell r="J400">
            <v>2393</v>
          </cell>
          <cell r="K400">
            <v>606</v>
          </cell>
          <cell r="L400">
            <v>961</v>
          </cell>
          <cell r="M400" t="str">
            <v>N.73</v>
          </cell>
        </row>
        <row r="401">
          <cell r="A401" t="str">
            <v>레미콘</v>
          </cell>
          <cell r="B401" t="str">
            <v>관급(40x160x8)</v>
          </cell>
          <cell r="C401">
            <v>0.624</v>
          </cell>
          <cell r="D401" t="str">
            <v>M3</v>
          </cell>
          <cell r="E401">
            <v>0</v>
          </cell>
          <cell r="F401">
            <v>0</v>
          </cell>
          <cell r="G401">
            <v>0</v>
          </cell>
          <cell r="H401">
            <v>0</v>
          </cell>
          <cell r="I401">
            <v>0</v>
          </cell>
          <cell r="J401">
            <v>0</v>
          </cell>
          <cell r="K401">
            <v>0</v>
          </cell>
          <cell r="L401">
            <v>0</v>
          </cell>
        </row>
        <row r="402">
          <cell r="A402" t="str">
            <v>레미콘</v>
          </cell>
          <cell r="B402" t="str">
            <v>관급(25x180x8)</v>
          </cell>
          <cell r="C402">
            <v>4.484</v>
          </cell>
          <cell r="D402" t="str">
            <v>M3</v>
          </cell>
          <cell r="E402">
            <v>0</v>
          </cell>
          <cell r="F402">
            <v>0</v>
          </cell>
          <cell r="G402">
            <v>0</v>
          </cell>
          <cell r="H402">
            <v>0</v>
          </cell>
          <cell r="I402">
            <v>0</v>
          </cell>
          <cell r="J402">
            <v>0</v>
          </cell>
          <cell r="K402">
            <v>0</v>
          </cell>
          <cell r="L402">
            <v>0</v>
          </cell>
        </row>
        <row r="403">
          <cell r="A403" t="str">
            <v>레미콘타설(소형구조물)</v>
          </cell>
          <cell r="C403">
            <v>5.0519999999999996</v>
          </cell>
          <cell r="D403" t="str">
            <v>㎥</v>
          </cell>
          <cell r="E403">
            <v>33719</v>
          </cell>
          <cell r="F403">
            <v>170348</v>
          </cell>
          <cell r="G403">
            <v>0</v>
          </cell>
          <cell r="H403">
            <v>0</v>
          </cell>
          <cell r="I403">
            <v>33719</v>
          </cell>
          <cell r="J403">
            <v>170348</v>
          </cell>
          <cell r="K403">
            <v>0</v>
          </cell>
          <cell r="L403">
            <v>0</v>
          </cell>
          <cell r="M403" t="str">
            <v>N.82</v>
          </cell>
        </row>
        <row r="404">
          <cell r="A404" t="str">
            <v>거푸집 (합판)</v>
          </cell>
          <cell r="B404" t="str">
            <v>6회</v>
          </cell>
          <cell r="C404">
            <v>23.097999999999999</v>
          </cell>
          <cell r="D404" t="str">
            <v>㎡</v>
          </cell>
          <cell r="E404">
            <v>13825</v>
          </cell>
          <cell r="F404">
            <v>319329</v>
          </cell>
          <cell r="G404">
            <v>4430</v>
          </cell>
          <cell r="H404">
            <v>102324</v>
          </cell>
          <cell r="I404">
            <v>9395</v>
          </cell>
          <cell r="J404">
            <v>217005</v>
          </cell>
          <cell r="K404">
            <v>0</v>
          </cell>
          <cell r="L404">
            <v>0</v>
          </cell>
          <cell r="M404" t="str">
            <v>N.80</v>
          </cell>
        </row>
        <row r="405">
          <cell r="A405" t="str">
            <v>이형철근</v>
          </cell>
          <cell r="B405" t="str">
            <v>관급, D13</v>
          </cell>
          <cell r="C405">
            <v>119.5</v>
          </cell>
          <cell r="D405" t="str">
            <v>KG</v>
          </cell>
          <cell r="E405">
            <v>0</v>
          </cell>
          <cell r="F405">
            <v>0</v>
          </cell>
          <cell r="G405">
            <v>0</v>
          </cell>
          <cell r="H405">
            <v>0</v>
          </cell>
          <cell r="I405">
            <v>0</v>
          </cell>
          <cell r="J405">
            <v>0</v>
          </cell>
          <cell r="K405">
            <v>0</v>
          </cell>
          <cell r="L405">
            <v>0</v>
          </cell>
        </row>
        <row r="406">
          <cell r="A406" t="str">
            <v>철근가공및조립</v>
          </cell>
          <cell r="B406" t="str">
            <v>간단</v>
          </cell>
          <cell r="C406">
            <v>0.11600000000000001</v>
          </cell>
          <cell r="D406" t="str">
            <v>TON</v>
          </cell>
          <cell r="E406">
            <v>257665</v>
          </cell>
          <cell r="F406">
            <v>29889</v>
          </cell>
          <cell r="G406">
            <v>2708</v>
          </cell>
          <cell r="H406">
            <v>314</v>
          </cell>
          <cell r="I406">
            <v>254957</v>
          </cell>
          <cell r="J406">
            <v>29575</v>
          </cell>
          <cell r="K406">
            <v>0</v>
          </cell>
          <cell r="L406">
            <v>0</v>
          </cell>
          <cell r="M406" t="str">
            <v>N.84</v>
          </cell>
        </row>
        <row r="407">
          <cell r="A407" t="str">
            <v>고재대</v>
          </cell>
          <cell r="B407" t="str">
            <v>철재</v>
          </cell>
          <cell r="C407">
            <v>3.48</v>
          </cell>
          <cell r="D407" t="str">
            <v>KG</v>
          </cell>
          <cell r="E407">
            <v>-75</v>
          </cell>
          <cell r="F407">
            <v>-261</v>
          </cell>
          <cell r="G407">
            <v>-75</v>
          </cell>
          <cell r="H407">
            <v>-261</v>
          </cell>
          <cell r="I407">
            <v>0</v>
          </cell>
          <cell r="J407">
            <v>0</v>
          </cell>
          <cell r="K407">
            <v>0</v>
          </cell>
          <cell r="L407">
            <v>0</v>
          </cell>
        </row>
        <row r="408">
          <cell r="A408" t="str">
            <v>붙임몰탈</v>
          </cell>
          <cell r="B408" t="str">
            <v>인력,1:3</v>
          </cell>
          <cell r="C408">
            <v>13.77</v>
          </cell>
          <cell r="D408" t="str">
            <v>㎥</v>
          </cell>
          <cell r="E408">
            <v>57561</v>
          </cell>
          <cell r="F408">
            <v>792614</v>
          </cell>
          <cell r="G408">
            <v>12100</v>
          </cell>
          <cell r="H408">
            <v>166617</v>
          </cell>
          <cell r="I408">
            <v>40922</v>
          </cell>
          <cell r="J408">
            <v>563495</v>
          </cell>
          <cell r="K408">
            <v>4539</v>
          </cell>
          <cell r="L408">
            <v>62502</v>
          </cell>
          <cell r="M408" t="str">
            <v>N.86</v>
          </cell>
        </row>
        <row r="409">
          <cell r="A409" t="str">
            <v>시멘트액체방수(2차)</v>
          </cell>
          <cell r="C409">
            <v>0.33</v>
          </cell>
          <cell r="D409" t="str">
            <v>㎡</v>
          </cell>
          <cell r="E409">
            <v>10922</v>
          </cell>
          <cell r="F409">
            <v>3603</v>
          </cell>
          <cell r="G409">
            <v>1990</v>
          </cell>
          <cell r="H409">
            <v>656</v>
          </cell>
          <cell r="I409">
            <v>8932</v>
          </cell>
          <cell r="J409">
            <v>2947</v>
          </cell>
          <cell r="K409">
            <v>0</v>
          </cell>
          <cell r="L409">
            <v>0</v>
          </cell>
          <cell r="M409" t="str">
            <v>N.85</v>
          </cell>
        </row>
        <row r="410">
          <cell r="A410" t="str">
            <v>보호몰탈(벽체)</v>
          </cell>
          <cell r="B410" t="str">
            <v>T=24M/M</v>
          </cell>
          <cell r="C410">
            <v>0.224</v>
          </cell>
          <cell r="D410" t="str">
            <v>M2</v>
          </cell>
          <cell r="E410">
            <v>2350</v>
          </cell>
          <cell r="F410">
            <v>525</v>
          </cell>
          <cell r="G410">
            <v>69</v>
          </cell>
          <cell r="H410">
            <v>15</v>
          </cell>
          <cell r="I410">
            <v>2281</v>
          </cell>
          <cell r="J410">
            <v>510</v>
          </cell>
          <cell r="K410">
            <v>0</v>
          </cell>
          <cell r="L410">
            <v>0</v>
          </cell>
          <cell r="M410" t="str">
            <v>N.89</v>
          </cell>
        </row>
        <row r="411">
          <cell r="A411" t="str">
            <v>점토벽돌치장쌓기</v>
          </cell>
          <cell r="B411" t="str">
            <v>0.5B</v>
          </cell>
          <cell r="C411">
            <v>7.36</v>
          </cell>
          <cell r="D411" t="str">
            <v>㎡</v>
          </cell>
          <cell r="E411">
            <v>22368</v>
          </cell>
          <cell r="F411">
            <v>164628</v>
          </cell>
          <cell r="G411">
            <v>0</v>
          </cell>
          <cell r="H411">
            <v>0</v>
          </cell>
          <cell r="I411">
            <v>22368</v>
          </cell>
          <cell r="J411">
            <v>164628</v>
          </cell>
          <cell r="K411">
            <v>0</v>
          </cell>
          <cell r="L411">
            <v>0</v>
          </cell>
          <cell r="M411" t="str">
            <v>N.83</v>
          </cell>
        </row>
        <row r="412">
          <cell r="A412" t="str">
            <v>점토벽돌평깔기</v>
          </cell>
          <cell r="C412">
            <v>6.44</v>
          </cell>
          <cell r="D412" t="str">
            <v>㎡</v>
          </cell>
          <cell r="E412">
            <v>5499</v>
          </cell>
          <cell r="F412">
            <v>35413</v>
          </cell>
          <cell r="G412">
            <v>0</v>
          </cell>
          <cell r="H412">
            <v>0</v>
          </cell>
          <cell r="I412">
            <v>5499</v>
          </cell>
          <cell r="J412">
            <v>35413</v>
          </cell>
          <cell r="K412">
            <v>0</v>
          </cell>
          <cell r="L412">
            <v>0</v>
          </cell>
          <cell r="M412" t="str">
            <v>N.75</v>
          </cell>
        </row>
        <row r="413">
          <cell r="A413" t="str">
            <v>신토석</v>
          </cell>
          <cell r="B413" t="str">
            <v>관급,190x90xT57</v>
          </cell>
          <cell r="C413">
            <v>885</v>
          </cell>
          <cell r="D413" t="str">
            <v>매</v>
          </cell>
          <cell r="E413">
            <v>0</v>
          </cell>
          <cell r="F413">
            <v>0</v>
          </cell>
          <cell r="G413">
            <v>0</v>
          </cell>
          <cell r="H413">
            <v>0</v>
          </cell>
          <cell r="I413">
            <v>0</v>
          </cell>
          <cell r="J413">
            <v>0</v>
          </cell>
          <cell r="K413">
            <v>0</v>
          </cell>
          <cell r="L413">
            <v>0</v>
          </cell>
        </row>
        <row r="414">
          <cell r="C414">
            <v>0</v>
          </cell>
          <cell r="E414">
            <v>0</v>
          </cell>
          <cell r="F414">
            <v>0</v>
          </cell>
          <cell r="G414">
            <v>0</v>
          </cell>
          <cell r="H414">
            <v>0</v>
          </cell>
          <cell r="I414">
            <v>0</v>
          </cell>
          <cell r="J414">
            <v>0</v>
          </cell>
          <cell r="K414">
            <v>0</v>
          </cell>
          <cell r="L414">
            <v>0</v>
          </cell>
        </row>
        <row r="415">
          <cell r="A415" t="str">
            <v>D8-D8' 계</v>
          </cell>
          <cell r="C415">
            <v>1</v>
          </cell>
          <cell r="D415" t="str">
            <v>식</v>
          </cell>
          <cell r="E415">
            <v>0</v>
          </cell>
          <cell r="F415">
            <v>1551631</v>
          </cell>
          <cell r="G415">
            <v>0</v>
          </cell>
          <cell r="H415">
            <v>285497</v>
          </cell>
          <cell r="I415">
            <v>0</v>
          </cell>
          <cell r="J415">
            <v>1198788</v>
          </cell>
          <cell r="K415">
            <v>0</v>
          </cell>
          <cell r="L415">
            <v>67346</v>
          </cell>
        </row>
        <row r="416">
          <cell r="C416">
            <v>0</v>
          </cell>
          <cell r="E416">
            <v>0</v>
          </cell>
          <cell r="F416">
            <v>0</v>
          </cell>
          <cell r="G416">
            <v>0</v>
          </cell>
          <cell r="H416">
            <v>0</v>
          </cell>
          <cell r="I416">
            <v>0</v>
          </cell>
          <cell r="J416">
            <v>0</v>
          </cell>
          <cell r="K416">
            <v>0</v>
          </cell>
          <cell r="L416">
            <v>0</v>
          </cell>
        </row>
        <row r="417">
          <cell r="A417" t="str">
            <v>계</v>
          </cell>
          <cell r="F417">
            <v>12212797</v>
          </cell>
          <cell r="H417">
            <v>2079083</v>
          </cell>
          <cell r="J417">
            <v>9982892</v>
          </cell>
          <cell r="L417">
            <v>150822</v>
          </cell>
        </row>
        <row r="432">
          <cell r="A432" t="str">
            <v>No.20호표 플랜터E</v>
          </cell>
          <cell r="C432">
            <v>1</v>
          </cell>
          <cell r="D432" t="str">
            <v>식</v>
          </cell>
          <cell r="M432" t="str">
            <v>PPG05</v>
          </cell>
        </row>
        <row r="433">
          <cell r="A433" t="str">
            <v>■ E1-E1'</v>
          </cell>
          <cell r="C433">
            <v>0</v>
          </cell>
          <cell r="E433">
            <v>0</v>
          </cell>
          <cell r="F433">
            <v>0</v>
          </cell>
          <cell r="G433">
            <v>0</v>
          </cell>
          <cell r="H433">
            <v>0</v>
          </cell>
          <cell r="I433">
            <v>0</v>
          </cell>
          <cell r="J433">
            <v>0</v>
          </cell>
          <cell r="K433">
            <v>0</v>
          </cell>
          <cell r="L433">
            <v>0</v>
          </cell>
        </row>
        <row r="434">
          <cell r="A434" t="str">
            <v>터파기</v>
          </cell>
          <cell r="B434" t="str">
            <v>백호우0.4㎥</v>
          </cell>
          <cell r="C434">
            <v>14.928000000000001</v>
          </cell>
          <cell r="D434" t="str">
            <v>㎥</v>
          </cell>
          <cell r="E434">
            <v>1331</v>
          </cell>
          <cell r="F434">
            <v>19868</v>
          </cell>
          <cell r="G434">
            <v>243</v>
          </cell>
          <cell r="H434">
            <v>3627</v>
          </cell>
          <cell r="I434">
            <v>686</v>
          </cell>
          <cell r="J434">
            <v>10240</v>
          </cell>
          <cell r="K434">
            <v>402</v>
          </cell>
          <cell r="L434">
            <v>6001</v>
          </cell>
          <cell r="M434" t="str">
            <v>#.2</v>
          </cell>
        </row>
        <row r="435">
          <cell r="A435" t="str">
            <v>잔토처리(토사)</v>
          </cell>
          <cell r="B435" t="str">
            <v>B.H 0.4M3</v>
          </cell>
          <cell r="C435">
            <v>8.5429999999999993</v>
          </cell>
          <cell r="D435" t="str">
            <v>M3</v>
          </cell>
          <cell r="E435">
            <v>837</v>
          </cell>
          <cell r="F435">
            <v>7150</v>
          </cell>
          <cell r="G435">
            <v>153</v>
          </cell>
          <cell r="H435">
            <v>1307</v>
          </cell>
          <cell r="I435">
            <v>431</v>
          </cell>
          <cell r="J435">
            <v>3682</v>
          </cell>
          <cell r="K435">
            <v>253</v>
          </cell>
          <cell r="L435">
            <v>2161</v>
          </cell>
          <cell r="M435" t="str">
            <v>#.4</v>
          </cell>
        </row>
        <row r="436">
          <cell r="A436" t="str">
            <v>기계되메우기및다짐</v>
          </cell>
          <cell r="B436" t="str">
            <v>인력+기계</v>
          </cell>
          <cell r="C436">
            <v>6.3849999999999998</v>
          </cell>
          <cell r="D436" t="str">
            <v>㎥</v>
          </cell>
          <cell r="E436">
            <v>3367</v>
          </cell>
          <cell r="F436">
            <v>21496</v>
          </cell>
          <cell r="G436">
            <v>285</v>
          </cell>
          <cell r="H436">
            <v>1819</v>
          </cell>
          <cell r="I436">
            <v>2758</v>
          </cell>
          <cell r="J436">
            <v>17609</v>
          </cell>
          <cell r="K436">
            <v>324</v>
          </cell>
          <cell r="L436">
            <v>2068</v>
          </cell>
          <cell r="M436" t="str">
            <v>#.6</v>
          </cell>
        </row>
        <row r="437">
          <cell r="A437" t="str">
            <v>잡석다짐(기계+인력)</v>
          </cell>
          <cell r="B437" t="str">
            <v>로라+인력</v>
          </cell>
          <cell r="C437">
            <v>3.9350000000000001</v>
          </cell>
          <cell r="D437" t="str">
            <v>㎥</v>
          </cell>
          <cell r="E437">
            <v>10469</v>
          </cell>
          <cell r="F437">
            <v>41193</v>
          </cell>
          <cell r="G437">
            <v>8354</v>
          </cell>
          <cell r="H437">
            <v>32872</v>
          </cell>
          <cell r="I437">
            <v>1509</v>
          </cell>
          <cell r="J437">
            <v>5937</v>
          </cell>
          <cell r="K437">
            <v>606</v>
          </cell>
          <cell r="L437">
            <v>2384</v>
          </cell>
          <cell r="M437" t="str">
            <v>N.73</v>
          </cell>
        </row>
        <row r="438">
          <cell r="A438" t="str">
            <v>레미콘</v>
          </cell>
          <cell r="B438" t="str">
            <v>관급(40x160x8)</v>
          </cell>
          <cell r="C438">
            <v>1.99</v>
          </cell>
          <cell r="D438" t="str">
            <v>M3</v>
          </cell>
          <cell r="E438">
            <v>0</v>
          </cell>
          <cell r="F438">
            <v>0</v>
          </cell>
          <cell r="G438">
            <v>0</v>
          </cell>
          <cell r="H438">
            <v>0</v>
          </cell>
          <cell r="I438">
            <v>0</v>
          </cell>
          <cell r="J438">
            <v>0</v>
          </cell>
          <cell r="K438">
            <v>0</v>
          </cell>
          <cell r="L438">
            <v>0</v>
          </cell>
        </row>
        <row r="439">
          <cell r="A439" t="str">
            <v>레미콘</v>
          </cell>
          <cell r="B439" t="str">
            <v>관급(25x180x8)</v>
          </cell>
          <cell r="C439">
            <v>6.0430000000000001</v>
          </cell>
          <cell r="D439" t="str">
            <v>M3</v>
          </cell>
          <cell r="E439">
            <v>0</v>
          </cell>
          <cell r="F439">
            <v>0</v>
          </cell>
          <cell r="G439">
            <v>0</v>
          </cell>
          <cell r="H439">
            <v>0</v>
          </cell>
          <cell r="I439">
            <v>0</v>
          </cell>
          <cell r="J439">
            <v>0</v>
          </cell>
          <cell r="K439">
            <v>0</v>
          </cell>
          <cell r="L439">
            <v>0</v>
          </cell>
        </row>
        <row r="440">
          <cell r="A440" t="str">
            <v>레미콘타설(소형구조물)</v>
          </cell>
          <cell r="C440">
            <v>7.16</v>
          </cell>
          <cell r="D440" t="str">
            <v>㎥</v>
          </cell>
          <cell r="E440">
            <v>33719</v>
          </cell>
          <cell r="F440">
            <v>241428</v>
          </cell>
          <cell r="G440">
            <v>0</v>
          </cell>
          <cell r="H440">
            <v>0</v>
          </cell>
          <cell r="I440">
            <v>33719</v>
          </cell>
          <cell r="J440">
            <v>241428</v>
          </cell>
          <cell r="K440">
            <v>0</v>
          </cell>
          <cell r="L440">
            <v>0</v>
          </cell>
          <cell r="M440" t="str">
            <v>N.82</v>
          </cell>
        </row>
        <row r="441">
          <cell r="A441" t="str">
            <v>거푸집 (합판)</v>
          </cell>
          <cell r="B441" t="str">
            <v>6회</v>
          </cell>
          <cell r="C441">
            <v>41.003999999999998</v>
          </cell>
          <cell r="D441" t="str">
            <v>㎡</v>
          </cell>
          <cell r="E441">
            <v>13825</v>
          </cell>
          <cell r="F441">
            <v>566879</v>
          </cell>
          <cell r="G441">
            <v>4430</v>
          </cell>
          <cell r="H441">
            <v>181647</v>
          </cell>
          <cell r="I441">
            <v>9395</v>
          </cell>
          <cell r="J441">
            <v>385232</v>
          </cell>
          <cell r="K441">
            <v>0</v>
          </cell>
          <cell r="L441">
            <v>0</v>
          </cell>
          <cell r="M441" t="str">
            <v>N.80</v>
          </cell>
        </row>
        <row r="442">
          <cell r="A442" t="str">
            <v>이형철근</v>
          </cell>
          <cell r="B442" t="str">
            <v>관급, D13</v>
          </cell>
          <cell r="C442">
            <v>252.73</v>
          </cell>
          <cell r="D442" t="str">
            <v>KG</v>
          </cell>
          <cell r="E442">
            <v>0</v>
          </cell>
          <cell r="F442">
            <v>0</v>
          </cell>
          <cell r="G442">
            <v>0</v>
          </cell>
          <cell r="H442">
            <v>0</v>
          </cell>
          <cell r="I442">
            <v>0</v>
          </cell>
          <cell r="J442">
            <v>0</v>
          </cell>
          <cell r="K442">
            <v>0</v>
          </cell>
          <cell r="L442">
            <v>0</v>
          </cell>
        </row>
        <row r="443">
          <cell r="A443" t="str">
            <v>철근가공및조립</v>
          </cell>
          <cell r="B443" t="str">
            <v>간단</v>
          </cell>
          <cell r="C443">
            <v>0.245</v>
          </cell>
          <cell r="D443" t="str">
            <v>TON</v>
          </cell>
          <cell r="E443">
            <v>257665</v>
          </cell>
          <cell r="F443">
            <v>63127</v>
          </cell>
          <cell r="G443">
            <v>2708</v>
          </cell>
          <cell r="H443">
            <v>663</v>
          </cell>
          <cell r="I443">
            <v>254957</v>
          </cell>
          <cell r="J443">
            <v>62464</v>
          </cell>
          <cell r="K443">
            <v>0</v>
          </cell>
          <cell r="L443">
            <v>0</v>
          </cell>
          <cell r="M443" t="str">
            <v>N.84</v>
          </cell>
        </row>
        <row r="444">
          <cell r="A444" t="str">
            <v>고재대</v>
          </cell>
          <cell r="B444" t="str">
            <v>철재</v>
          </cell>
          <cell r="C444">
            <v>7.3609999999999998</v>
          </cell>
          <cell r="D444" t="str">
            <v>KG</v>
          </cell>
          <cell r="E444">
            <v>-75</v>
          </cell>
          <cell r="F444">
            <v>-552</v>
          </cell>
          <cell r="G444">
            <v>-75</v>
          </cell>
          <cell r="H444">
            <v>-552</v>
          </cell>
          <cell r="I444">
            <v>0</v>
          </cell>
          <cell r="J444">
            <v>0</v>
          </cell>
          <cell r="K444">
            <v>0</v>
          </cell>
          <cell r="L444">
            <v>0</v>
          </cell>
        </row>
        <row r="445">
          <cell r="A445" t="str">
            <v>붙임몰탈</v>
          </cell>
          <cell r="B445" t="str">
            <v>인력,1:3</v>
          </cell>
          <cell r="C445">
            <v>0.72299999999999998</v>
          </cell>
          <cell r="D445" t="str">
            <v>㎥</v>
          </cell>
          <cell r="E445">
            <v>57561</v>
          </cell>
          <cell r="F445">
            <v>41615</v>
          </cell>
          <cell r="G445">
            <v>12100</v>
          </cell>
          <cell r="H445">
            <v>8748</v>
          </cell>
          <cell r="I445">
            <v>40922</v>
          </cell>
          <cell r="J445">
            <v>29586</v>
          </cell>
          <cell r="K445">
            <v>4539</v>
          </cell>
          <cell r="L445">
            <v>3281</v>
          </cell>
          <cell r="M445" t="str">
            <v>N.86</v>
          </cell>
        </row>
        <row r="446">
          <cell r="A446" t="str">
            <v>화강석판석</v>
          </cell>
          <cell r="B446" t="str">
            <v>T30 황등석</v>
          </cell>
          <cell r="C446">
            <v>27.39</v>
          </cell>
          <cell r="D446" t="str">
            <v>㎡</v>
          </cell>
          <cell r="E446">
            <v>29000</v>
          </cell>
          <cell r="F446">
            <v>794310</v>
          </cell>
          <cell r="G446">
            <v>29000</v>
          </cell>
          <cell r="H446">
            <v>794310</v>
          </cell>
          <cell r="I446">
            <v>0</v>
          </cell>
          <cell r="J446">
            <v>0</v>
          </cell>
          <cell r="K446">
            <v>0</v>
          </cell>
          <cell r="L446">
            <v>0</v>
          </cell>
        </row>
        <row r="447">
          <cell r="A447" t="str">
            <v>연결철물</v>
          </cell>
          <cell r="B447" t="str">
            <v>STS(공간거리70)</v>
          </cell>
          <cell r="C447">
            <v>82</v>
          </cell>
          <cell r="D447" t="str">
            <v>조</v>
          </cell>
          <cell r="E447">
            <v>490</v>
          </cell>
          <cell r="F447">
            <v>40180</v>
          </cell>
          <cell r="G447">
            <v>490</v>
          </cell>
          <cell r="H447">
            <v>40180</v>
          </cell>
          <cell r="I447">
            <v>0</v>
          </cell>
          <cell r="J447">
            <v>0</v>
          </cell>
          <cell r="K447">
            <v>0</v>
          </cell>
          <cell r="L447">
            <v>0</v>
          </cell>
        </row>
        <row r="448">
          <cell r="A448" t="str">
            <v>화강석판석붙임</v>
          </cell>
          <cell r="B448" t="str">
            <v>벽,건식</v>
          </cell>
          <cell r="C448">
            <v>25.390999999999998</v>
          </cell>
          <cell r="D448" t="str">
            <v>㎡</v>
          </cell>
          <cell r="E448">
            <v>47989</v>
          </cell>
          <cell r="F448">
            <v>1218488</v>
          </cell>
          <cell r="G448">
            <v>0</v>
          </cell>
          <cell r="H448">
            <v>0</v>
          </cell>
          <cell r="I448">
            <v>47989</v>
          </cell>
          <cell r="J448">
            <v>1218488</v>
          </cell>
          <cell r="K448">
            <v>0</v>
          </cell>
          <cell r="L448">
            <v>0</v>
          </cell>
          <cell r="M448" t="str">
            <v>N.90</v>
          </cell>
        </row>
        <row r="449">
          <cell r="A449" t="str">
            <v>시멘트벽돌</v>
          </cell>
          <cell r="B449" t="str">
            <v>190x90x57</v>
          </cell>
          <cell r="C449">
            <v>490</v>
          </cell>
          <cell r="D449" t="str">
            <v>EA</v>
          </cell>
          <cell r="E449">
            <v>45</v>
          </cell>
          <cell r="F449">
            <v>22050</v>
          </cell>
          <cell r="G449">
            <v>45</v>
          </cell>
          <cell r="H449">
            <v>22050</v>
          </cell>
          <cell r="I449">
            <v>0</v>
          </cell>
          <cell r="J449">
            <v>0</v>
          </cell>
          <cell r="K449">
            <v>0</v>
          </cell>
          <cell r="L449">
            <v>0</v>
          </cell>
        </row>
        <row r="450">
          <cell r="A450" t="str">
            <v>시멘트벽돌쌓기</v>
          </cell>
          <cell r="C450">
            <v>0.49</v>
          </cell>
          <cell r="D450" t="str">
            <v>천매</v>
          </cell>
          <cell r="E450">
            <v>197889</v>
          </cell>
          <cell r="F450">
            <v>96965</v>
          </cell>
          <cell r="G450">
            <v>3025</v>
          </cell>
          <cell r="H450">
            <v>1482</v>
          </cell>
          <cell r="I450">
            <v>194864</v>
          </cell>
          <cell r="J450">
            <v>95483</v>
          </cell>
          <cell r="K450">
            <v>0</v>
          </cell>
          <cell r="L450">
            <v>0</v>
          </cell>
          <cell r="M450" t="str">
            <v>N.93</v>
          </cell>
        </row>
        <row r="451">
          <cell r="A451" t="str">
            <v>화강석판석</v>
          </cell>
          <cell r="B451" t="str">
            <v>T50 마천석</v>
          </cell>
          <cell r="C451">
            <v>24.12</v>
          </cell>
          <cell r="D451" t="str">
            <v>EA</v>
          </cell>
          <cell r="E451">
            <v>30000</v>
          </cell>
          <cell r="F451">
            <v>723600</v>
          </cell>
          <cell r="G451">
            <v>30000</v>
          </cell>
          <cell r="H451">
            <v>723600</v>
          </cell>
          <cell r="I451">
            <v>0</v>
          </cell>
          <cell r="J451">
            <v>0</v>
          </cell>
          <cell r="K451">
            <v>0</v>
          </cell>
          <cell r="L451">
            <v>0</v>
          </cell>
        </row>
        <row r="452">
          <cell r="A452" t="str">
            <v>마름돌설치</v>
          </cell>
          <cell r="C452">
            <v>0.53</v>
          </cell>
          <cell r="D452" t="str">
            <v>M3</v>
          </cell>
          <cell r="E452">
            <v>550886</v>
          </cell>
          <cell r="F452">
            <v>291969</v>
          </cell>
          <cell r="G452">
            <v>0</v>
          </cell>
          <cell r="H452">
            <v>0</v>
          </cell>
          <cell r="I452">
            <v>550886</v>
          </cell>
          <cell r="J452">
            <v>291969</v>
          </cell>
          <cell r="K452">
            <v>0</v>
          </cell>
          <cell r="L452">
            <v>0</v>
          </cell>
          <cell r="M452" t="str">
            <v>N.92</v>
          </cell>
        </row>
        <row r="453">
          <cell r="C453">
            <v>0</v>
          </cell>
          <cell r="E453">
            <v>0</v>
          </cell>
          <cell r="F453">
            <v>0</v>
          </cell>
          <cell r="G453">
            <v>0</v>
          </cell>
          <cell r="H453">
            <v>0</v>
          </cell>
          <cell r="I453">
            <v>0</v>
          </cell>
          <cell r="J453">
            <v>0</v>
          </cell>
          <cell r="K453">
            <v>0</v>
          </cell>
          <cell r="L453">
            <v>0</v>
          </cell>
        </row>
        <row r="454">
          <cell r="A454" t="str">
            <v>E1-E1' 계</v>
          </cell>
          <cell r="C454">
            <v>0</v>
          </cell>
          <cell r="E454">
            <v>0</v>
          </cell>
          <cell r="F454">
            <v>4189766</v>
          </cell>
          <cell r="G454">
            <v>0</v>
          </cell>
          <cell r="H454">
            <v>1811753</v>
          </cell>
          <cell r="I454">
            <v>0</v>
          </cell>
          <cell r="J454">
            <v>2362118</v>
          </cell>
          <cell r="K454">
            <v>0</v>
          </cell>
          <cell r="L454">
            <v>15895</v>
          </cell>
        </row>
        <row r="455">
          <cell r="C455">
            <v>0</v>
          </cell>
          <cell r="E455">
            <v>0</v>
          </cell>
          <cell r="F455">
            <v>0</v>
          </cell>
          <cell r="G455">
            <v>0</v>
          </cell>
          <cell r="H455">
            <v>0</v>
          </cell>
          <cell r="I455">
            <v>0</v>
          </cell>
          <cell r="J455">
            <v>0</v>
          </cell>
          <cell r="K455">
            <v>0</v>
          </cell>
          <cell r="L455">
            <v>0</v>
          </cell>
        </row>
        <row r="456">
          <cell r="A456" t="str">
            <v>■ E2-E2'</v>
          </cell>
          <cell r="C456">
            <v>0</v>
          </cell>
          <cell r="E456">
            <v>0</v>
          </cell>
          <cell r="F456">
            <v>0</v>
          </cell>
          <cell r="G456">
            <v>0</v>
          </cell>
          <cell r="H456">
            <v>0</v>
          </cell>
          <cell r="I456">
            <v>0</v>
          </cell>
          <cell r="J456">
            <v>0</v>
          </cell>
          <cell r="K456">
            <v>0</v>
          </cell>
          <cell r="L456">
            <v>0</v>
          </cell>
        </row>
        <row r="457">
          <cell r="A457" t="str">
            <v>터파기</v>
          </cell>
          <cell r="B457" t="str">
            <v>백호우0.4㎥</v>
          </cell>
          <cell r="C457">
            <v>4.524</v>
          </cell>
          <cell r="D457" t="str">
            <v>㎥</v>
          </cell>
          <cell r="E457">
            <v>1331</v>
          </cell>
          <cell r="F457">
            <v>6020</v>
          </cell>
          <cell r="G457">
            <v>243</v>
          </cell>
          <cell r="H457">
            <v>1099</v>
          </cell>
          <cell r="I457">
            <v>686</v>
          </cell>
          <cell r="J457">
            <v>3103</v>
          </cell>
          <cell r="K457">
            <v>402</v>
          </cell>
          <cell r="L457">
            <v>1818</v>
          </cell>
          <cell r="M457" t="str">
            <v>#.2</v>
          </cell>
        </row>
        <row r="458">
          <cell r="A458" t="str">
            <v>잔토처리(토사)</v>
          </cell>
          <cell r="B458" t="str">
            <v>B.H 0.4M3</v>
          </cell>
          <cell r="C458">
            <v>2.1379999999999999</v>
          </cell>
          <cell r="D458" t="str">
            <v>M3</v>
          </cell>
          <cell r="E458">
            <v>837</v>
          </cell>
          <cell r="F458">
            <v>1788</v>
          </cell>
          <cell r="G458">
            <v>153</v>
          </cell>
          <cell r="H458">
            <v>327</v>
          </cell>
          <cell r="I458">
            <v>431</v>
          </cell>
          <cell r="J458">
            <v>921</v>
          </cell>
          <cell r="K458">
            <v>253</v>
          </cell>
          <cell r="L458">
            <v>540</v>
          </cell>
          <cell r="M458" t="str">
            <v>#.4</v>
          </cell>
        </row>
        <row r="459">
          <cell r="A459" t="str">
            <v>기계되메우기및다짐</v>
          </cell>
          <cell r="B459" t="str">
            <v>인력+기계</v>
          </cell>
          <cell r="C459">
            <v>2.3860000000000001</v>
          </cell>
          <cell r="D459" t="str">
            <v>㎥</v>
          </cell>
          <cell r="E459">
            <v>3367</v>
          </cell>
          <cell r="F459">
            <v>8033</v>
          </cell>
          <cell r="G459">
            <v>285</v>
          </cell>
          <cell r="H459">
            <v>680</v>
          </cell>
          <cell r="I459">
            <v>2758</v>
          </cell>
          <cell r="J459">
            <v>6580</v>
          </cell>
          <cell r="K459">
            <v>324</v>
          </cell>
          <cell r="L459">
            <v>773</v>
          </cell>
          <cell r="M459" t="str">
            <v>#.6</v>
          </cell>
        </row>
        <row r="460">
          <cell r="A460" t="str">
            <v>잡석다짐(기계+인력)</v>
          </cell>
          <cell r="B460" t="str">
            <v>로라+인력</v>
          </cell>
          <cell r="C460">
            <v>1.0149999999999999</v>
          </cell>
          <cell r="D460" t="str">
            <v>㎥</v>
          </cell>
          <cell r="E460">
            <v>10469</v>
          </cell>
          <cell r="F460">
            <v>10625</v>
          </cell>
          <cell r="G460">
            <v>8354</v>
          </cell>
          <cell r="H460">
            <v>8479</v>
          </cell>
          <cell r="I460">
            <v>1509</v>
          </cell>
          <cell r="J460">
            <v>1531</v>
          </cell>
          <cell r="K460">
            <v>606</v>
          </cell>
          <cell r="L460">
            <v>615</v>
          </cell>
          <cell r="M460" t="str">
            <v>N.73</v>
          </cell>
        </row>
        <row r="461">
          <cell r="A461" t="str">
            <v>레미콘</v>
          </cell>
          <cell r="B461" t="str">
            <v>관급(40x160x8)</v>
          </cell>
          <cell r="C461">
            <v>0.39100000000000001</v>
          </cell>
          <cell r="D461" t="str">
            <v>M3</v>
          </cell>
          <cell r="E461">
            <v>0</v>
          </cell>
          <cell r="F461">
            <v>0</v>
          </cell>
          <cell r="G461">
            <v>0</v>
          </cell>
          <cell r="H461">
            <v>0</v>
          </cell>
          <cell r="I461">
            <v>0</v>
          </cell>
          <cell r="J461">
            <v>0</v>
          </cell>
          <cell r="K461">
            <v>0</v>
          </cell>
          <cell r="L461">
            <v>0</v>
          </cell>
        </row>
        <row r="462">
          <cell r="A462" t="str">
            <v>레미콘</v>
          </cell>
          <cell r="B462" t="str">
            <v>관급(25x180x8)</v>
          </cell>
          <cell r="C462">
            <v>1.706</v>
          </cell>
          <cell r="D462" t="str">
            <v>M3</v>
          </cell>
          <cell r="E462">
            <v>0</v>
          </cell>
          <cell r="F462">
            <v>0</v>
          </cell>
          <cell r="G462">
            <v>0</v>
          </cell>
          <cell r="H462">
            <v>0</v>
          </cell>
          <cell r="I462">
            <v>0</v>
          </cell>
          <cell r="J462">
            <v>0</v>
          </cell>
          <cell r="K462">
            <v>0</v>
          </cell>
          <cell r="L462">
            <v>0</v>
          </cell>
        </row>
        <row r="463">
          <cell r="A463" t="str">
            <v>레미콘타설(소형구조물)</v>
          </cell>
          <cell r="C463">
            <v>2.726</v>
          </cell>
          <cell r="D463" t="str">
            <v>㎥</v>
          </cell>
          <cell r="E463">
            <v>33719</v>
          </cell>
          <cell r="F463">
            <v>91917</v>
          </cell>
          <cell r="G463">
            <v>0</v>
          </cell>
          <cell r="H463">
            <v>0</v>
          </cell>
          <cell r="I463">
            <v>33719</v>
          </cell>
          <cell r="J463">
            <v>91917</v>
          </cell>
          <cell r="K463">
            <v>0</v>
          </cell>
          <cell r="L463">
            <v>0</v>
          </cell>
          <cell r="M463" t="str">
            <v>N.82</v>
          </cell>
        </row>
        <row r="464">
          <cell r="A464" t="str">
            <v>거푸집 (합판)</v>
          </cell>
          <cell r="B464" t="str">
            <v>6회</v>
          </cell>
          <cell r="C464">
            <v>12.885999999999999</v>
          </cell>
          <cell r="D464" t="str">
            <v>㎡</v>
          </cell>
          <cell r="E464">
            <v>13825</v>
          </cell>
          <cell r="F464">
            <v>178147</v>
          </cell>
          <cell r="G464">
            <v>4430</v>
          </cell>
          <cell r="H464">
            <v>57084</v>
          </cell>
          <cell r="I464">
            <v>9395</v>
          </cell>
          <cell r="J464">
            <v>121063</v>
          </cell>
          <cell r="K464">
            <v>0</v>
          </cell>
          <cell r="L464">
            <v>0</v>
          </cell>
          <cell r="M464" t="str">
            <v>N.80</v>
          </cell>
        </row>
        <row r="465">
          <cell r="A465" t="str">
            <v>이형철근</v>
          </cell>
          <cell r="B465" t="str">
            <v>관급, D13</v>
          </cell>
          <cell r="C465">
            <v>78.656000000000006</v>
          </cell>
          <cell r="D465" t="str">
            <v>KG</v>
          </cell>
          <cell r="E465">
            <v>0</v>
          </cell>
          <cell r="F465">
            <v>0</v>
          </cell>
          <cell r="G465">
            <v>0</v>
          </cell>
          <cell r="H465">
            <v>0</v>
          </cell>
          <cell r="I465">
            <v>0</v>
          </cell>
          <cell r="J465">
            <v>0</v>
          </cell>
          <cell r="K465">
            <v>0</v>
          </cell>
          <cell r="L465">
            <v>0</v>
          </cell>
        </row>
        <row r="466">
          <cell r="A466" t="str">
            <v>철근가공및조립</v>
          </cell>
          <cell r="B466" t="str">
            <v>간단</v>
          </cell>
          <cell r="C466">
            <v>7.5999999999999998E-2</v>
          </cell>
          <cell r="D466" t="str">
            <v>TON</v>
          </cell>
          <cell r="E466">
            <v>257665</v>
          </cell>
          <cell r="F466">
            <v>19581</v>
          </cell>
          <cell r="G466">
            <v>2708</v>
          </cell>
          <cell r="H466">
            <v>205</v>
          </cell>
          <cell r="I466">
            <v>254957</v>
          </cell>
          <cell r="J466">
            <v>19376</v>
          </cell>
          <cell r="K466">
            <v>0</v>
          </cell>
          <cell r="L466">
            <v>0</v>
          </cell>
          <cell r="M466" t="str">
            <v>N.84</v>
          </cell>
        </row>
        <row r="467">
          <cell r="A467" t="str">
            <v>고재대</v>
          </cell>
          <cell r="B467" t="str">
            <v>철재</v>
          </cell>
          <cell r="C467">
            <v>2.29</v>
          </cell>
          <cell r="D467" t="str">
            <v>KG</v>
          </cell>
          <cell r="E467">
            <v>-75</v>
          </cell>
          <cell r="F467">
            <v>-171</v>
          </cell>
          <cell r="G467">
            <v>-75</v>
          </cell>
          <cell r="H467">
            <v>-171</v>
          </cell>
          <cell r="I467">
            <v>0</v>
          </cell>
          <cell r="J467">
            <v>0</v>
          </cell>
          <cell r="K467">
            <v>0</v>
          </cell>
          <cell r="L467">
            <v>0</v>
          </cell>
        </row>
        <row r="468">
          <cell r="A468" t="str">
            <v>붙임몰탈</v>
          </cell>
          <cell r="B468" t="str">
            <v>인력,1:3</v>
          </cell>
          <cell r="C468">
            <v>0.22700000000000001</v>
          </cell>
          <cell r="D468" t="str">
            <v>㎥</v>
          </cell>
          <cell r="E468">
            <v>57561</v>
          </cell>
          <cell r="F468">
            <v>13065</v>
          </cell>
          <cell r="G468">
            <v>12100</v>
          </cell>
          <cell r="H468">
            <v>2746</v>
          </cell>
          <cell r="I468">
            <v>40922</v>
          </cell>
          <cell r="J468">
            <v>9289</v>
          </cell>
          <cell r="K468">
            <v>4539</v>
          </cell>
          <cell r="L468">
            <v>1030</v>
          </cell>
          <cell r="M468" t="str">
            <v>N.86</v>
          </cell>
        </row>
        <row r="469">
          <cell r="A469" t="str">
            <v>화강석판석</v>
          </cell>
          <cell r="B469" t="str">
            <v>T30 황등석</v>
          </cell>
          <cell r="C469">
            <v>6.0609999999999999</v>
          </cell>
          <cell r="D469" t="str">
            <v>㎡</v>
          </cell>
          <cell r="E469">
            <v>29000</v>
          </cell>
          <cell r="F469">
            <v>175769</v>
          </cell>
          <cell r="G469">
            <v>29000</v>
          </cell>
          <cell r="H469">
            <v>175769</v>
          </cell>
          <cell r="I469">
            <v>0</v>
          </cell>
          <cell r="J469">
            <v>0</v>
          </cell>
          <cell r="K469">
            <v>0</v>
          </cell>
          <cell r="L469">
            <v>0</v>
          </cell>
        </row>
        <row r="470">
          <cell r="A470" t="str">
            <v>화강석판석붙임</v>
          </cell>
          <cell r="B470" t="str">
            <v>벽,건식</v>
          </cell>
          <cell r="C470">
            <v>5.51</v>
          </cell>
          <cell r="D470" t="str">
            <v>㎡</v>
          </cell>
          <cell r="E470">
            <v>47989</v>
          </cell>
          <cell r="F470">
            <v>264419</v>
          </cell>
          <cell r="G470">
            <v>0</v>
          </cell>
          <cell r="H470">
            <v>0</v>
          </cell>
          <cell r="I470">
            <v>47989</v>
          </cell>
          <cell r="J470">
            <v>264419</v>
          </cell>
          <cell r="K470">
            <v>0</v>
          </cell>
          <cell r="L470">
            <v>0</v>
          </cell>
          <cell r="M470" t="str">
            <v>N.90</v>
          </cell>
        </row>
        <row r="471">
          <cell r="A471" t="str">
            <v>연결철물</v>
          </cell>
          <cell r="B471" t="str">
            <v>STS(공간거리70)</v>
          </cell>
          <cell r="C471">
            <v>60</v>
          </cell>
          <cell r="D471" t="str">
            <v>조</v>
          </cell>
          <cell r="E471">
            <v>490</v>
          </cell>
          <cell r="F471">
            <v>29400</v>
          </cell>
          <cell r="G471">
            <v>490</v>
          </cell>
          <cell r="H471">
            <v>29400</v>
          </cell>
          <cell r="I471">
            <v>0</v>
          </cell>
          <cell r="J471">
            <v>0</v>
          </cell>
          <cell r="K471">
            <v>0</v>
          </cell>
          <cell r="L471">
            <v>0</v>
          </cell>
        </row>
        <row r="472">
          <cell r="A472" t="str">
            <v>시멘트벽돌</v>
          </cell>
          <cell r="B472" t="str">
            <v>190x90x57</v>
          </cell>
          <cell r="C472">
            <v>154</v>
          </cell>
          <cell r="D472" t="str">
            <v>EA</v>
          </cell>
          <cell r="E472">
            <v>45</v>
          </cell>
          <cell r="F472">
            <v>6930</v>
          </cell>
          <cell r="G472">
            <v>45</v>
          </cell>
          <cell r="H472">
            <v>6930</v>
          </cell>
          <cell r="I472">
            <v>0</v>
          </cell>
          <cell r="J472">
            <v>0</v>
          </cell>
          <cell r="K472">
            <v>0</v>
          </cell>
          <cell r="L472">
            <v>0</v>
          </cell>
        </row>
        <row r="473">
          <cell r="A473" t="str">
            <v>시멘트벽돌쌓기</v>
          </cell>
          <cell r="C473">
            <v>0.154</v>
          </cell>
          <cell r="D473" t="str">
            <v>천매</v>
          </cell>
          <cell r="E473">
            <v>197889</v>
          </cell>
          <cell r="F473">
            <v>30474</v>
          </cell>
          <cell r="G473">
            <v>3025</v>
          </cell>
          <cell r="H473">
            <v>465</v>
          </cell>
          <cell r="I473">
            <v>194864</v>
          </cell>
          <cell r="J473">
            <v>30009</v>
          </cell>
          <cell r="K473">
            <v>0</v>
          </cell>
          <cell r="L473">
            <v>0</v>
          </cell>
          <cell r="M473" t="str">
            <v>N.93</v>
          </cell>
        </row>
        <row r="474">
          <cell r="A474" t="str">
            <v>화강석판석</v>
          </cell>
          <cell r="B474" t="str">
            <v>T50 마천석</v>
          </cell>
          <cell r="C474">
            <v>7.58</v>
          </cell>
          <cell r="D474" t="str">
            <v>EA</v>
          </cell>
          <cell r="E474">
            <v>30000</v>
          </cell>
          <cell r="F474">
            <v>227400</v>
          </cell>
          <cell r="G474">
            <v>30000</v>
          </cell>
          <cell r="H474">
            <v>227400</v>
          </cell>
          <cell r="I474">
            <v>0</v>
          </cell>
          <cell r="J474">
            <v>0</v>
          </cell>
          <cell r="K474">
            <v>0</v>
          </cell>
          <cell r="L474">
            <v>0</v>
          </cell>
        </row>
        <row r="475">
          <cell r="A475" t="str">
            <v>마름돌설치</v>
          </cell>
          <cell r="C475">
            <v>0.16600000000000001</v>
          </cell>
          <cell r="D475" t="str">
            <v>M3</v>
          </cell>
          <cell r="E475">
            <v>550886</v>
          </cell>
          <cell r="F475">
            <v>91447</v>
          </cell>
          <cell r="G475">
            <v>0</v>
          </cell>
          <cell r="H475">
            <v>0</v>
          </cell>
          <cell r="I475">
            <v>550886</v>
          </cell>
          <cell r="J475">
            <v>91447</v>
          </cell>
          <cell r="K475">
            <v>0</v>
          </cell>
          <cell r="L475">
            <v>0</v>
          </cell>
          <cell r="M475" t="str">
            <v>N.92</v>
          </cell>
        </row>
        <row r="476">
          <cell r="C476">
            <v>0</v>
          </cell>
          <cell r="E476">
            <v>0</v>
          </cell>
          <cell r="F476">
            <v>0</v>
          </cell>
          <cell r="G476">
            <v>0</v>
          </cell>
          <cell r="H476">
            <v>0</v>
          </cell>
          <cell r="I476">
            <v>0</v>
          </cell>
          <cell r="J476">
            <v>0</v>
          </cell>
          <cell r="K476">
            <v>0</v>
          </cell>
          <cell r="L476">
            <v>0</v>
          </cell>
        </row>
        <row r="477">
          <cell r="A477" t="str">
            <v>E2-E2' 계</v>
          </cell>
          <cell r="C477">
            <v>1</v>
          </cell>
          <cell r="D477" t="str">
            <v>식</v>
          </cell>
          <cell r="E477">
            <v>0</v>
          </cell>
          <cell r="F477">
            <v>1154844</v>
          </cell>
          <cell r="G477">
            <v>0</v>
          </cell>
          <cell r="H477">
            <v>510413</v>
          </cell>
          <cell r="I477">
            <v>0</v>
          </cell>
          <cell r="J477">
            <v>639655</v>
          </cell>
          <cell r="K477">
            <v>0</v>
          </cell>
          <cell r="L477">
            <v>4776</v>
          </cell>
        </row>
        <row r="478">
          <cell r="C478">
            <v>0</v>
          </cell>
          <cell r="E478">
            <v>0</v>
          </cell>
          <cell r="F478">
            <v>0</v>
          </cell>
          <cell r="G478">
            <v>0</v>
          </cell>
          <cell r="H478">
            <v>0</v>
          </cell>
          <cell r="I478">
            <v>0</v>
          </cell>
          <cell r="J478">
            <v>0</v>
          </cell>
          <cell r="K478">
            <v>0</v>
          </cell>
          <cell r="L478">
            <v>0</v>
          </cell>
        </row>
        <row r="479">
          <cell r="A479" t="str">
            <v>■ E3-E3'</v>
          </cell>
          <cell r="C479">
            <v>0</v>
          </cell>
          <cell r="E479">
            <v>0</v>
          </cell>
          <cell r="F479">
            <v>0</v>
          </cell>
          <cell r="G479">
            <v>0</v>
          </cell>
          <cell r="H479">
            <v>0</v>
          </cell>
          <cell r="I479">
            <v>0</v>
          </cell>
          <cell r="J479">
            <v>0</v>
          </cell>
          <cell r="K479">
            <v>0</v>
          </cell>
          <cell r="L479">
            <v>0</v>
          </cell>
        </row>
        <row r="480">
          <cell r="A480" t="str">
            <v>터파기</v>
          </cell>
          <cell r="B480" t="str">
            <v>백호우0.4㎥</v>
          </cell>
          <cell r="C480">
            <v>7.7279999999999998</v>
          </cell>
          <cell r="D480" t="str">
            <v>㎥</v>
          </cell>
          <cell r="E480">
            <v>1331</v>
          </cell>
          <cell r="F480">
            <v>10284</v>
          </cell>
          <cell r="G480">
            <v>243</v>
          </cell>
          <cell r="H480">
            <v>1877</v>
          </cell>
          <cell r="I480">
            <v>686</v>
          </cell>
          <cell r="J480">
            <v>5301</v>
          </cell>
          <cell r="K480">
            <v>402</v>
          </cell>
          <cell r="L480">
            <v>3106</v>
          </cell>
          <cell r="M480" t="str">
            <v>#.2</v>
          </cell>
        </row>
        <row r="481">
          <cell r="A481" t="str">
            <v>잔토처리(토사)</v>
          </cell>
          <cell r="B481" t="str">
            <v>B.H 0.4M3</v>
          </cell>
          <cell r="C481">
            <v>4.3</v>
          </cell>
          <cell r="D481" t="str">
            <v>M3</v>
          </cell>
          <cell r="E481">
            <v>837</v>
          </cell>
          <cell r="F481">
            <v>3597</v>
          </cell>
          <cell r="G481">
            <v>153</v>
          </cell>
          <cell r="H481">
            <v>657</v>
          </cell>
          <cell r="I481">
            <v>431</v>
          </cell>
          <cell r="J481">
            <v>1853</v>
          </cell>
          <cell r="K481">
            <v>253</v>
          </cell>
          <cell r="L481">
            <v>1087</v>
          </cell>
          <cell r="M481" t="str">
            <v>#.4</v>
          </cell>
        </row>
        <row r="482">
          <cell r="A482" t="str">
            <v>기계되메우기및다짐</v>
          </cell>
          <cell r="B482" t="str">
            <v>인력+기계</v>
          </cell>
          <cell r="C482">
            <v>3.4820000000000002</v>
          </cell>
          <cell r="D482" t="str">
            <v>㎥</v>
          </cell>
          <cell r="E482">
            <v>3367</v>
          </cell>
          <cell r="F482">
            <v>11723</v>
          </cell>
          <cell r="G482">
            <v>285</v>
          </cell>
          <cell r="H482">
            <v>992</v>
          </cell>
          <cell r="I482">
            <v>2758</v>
          </cell>
          <cell r="J482">
            <v>9603</v>
          </cell>
          <cell r="K482">
            <v>324</v>
          </cell>
          <cell r="L482">
            <v>1128</v>
          </cell>
          <cell r="M482" t="str">
            <v>#.6</v>
          </cell>
        </row>
        <row r="483">
          <cell r="A483" t="str">
            <v>잡석다짐(기계+인력)</v>
          </cell>
          <cell r="B483" t="str">
            <v>로라+인력</v>
          </cell>
          <cell r="C483">
            <v>2.1789999999999998</v>
          </cell>
          <cell r="D483" t="str">
            <v>㎥</v>
          </cell>
          <cell r="E483">
            <v>10469</v>
          </cell>
          <cell r="F483">
            <v>22811</v>
          </cell>
          <cell r="G483">
            <v>8354</v>
          </cell>
          <cell r="H483">
            <v>18203</v>
          </cell>
          <cell r="I483">
            <v>1509</v>
          </cell>
          <cell r="J483">
            <v>3288</v>
          </cell>
          <cell r="K483">
            <v>606</v>
          </cell>
          <cell r="L483">
            <v>1320</v>
          </cell>
          <cell r="M483" t="str">
            <v>N.73</v>
          </cell>
        </row>
        <row r="484">
          <cell r="A484" t="str">
            <v>레미콘</v>
          </cell>
          <cell r="B484" t="str">
            <v>관급(40x160x8)</v>
          </cell>
          <cell r="C484">
            <v>0.64400000000000002</v>
          </cell>
          <cell r="D484" t="str">
            <v>M3</v>
          </cell>
          <cell r="E484">
            <v>0</v>
          </cell>
          <cell r="F484">
            <v>0</v>
          </cell>
          <cell r="G484">
            <v>0</v>
          </cell>
          <cell r="H484">
            <v>0</v>
          </cell>
          <cell r="I484">
            <v>0</v>
          </cell>
          <cell r="J484">
            <v>0</v>
          </cell>
          <cell r="K484">
            <v>0</v>
          </cell>
          <cell r="L484">
            <v>0</v>
          </cell>
        </row>
        <row r="485">
          <cell r="A485" t="str">
            <v>레미콘</v>
          </cell>
          <cell r="B485" t="str">
            <v>관급(25x180x8)</v>
          </cell>
          <cell r="C485">
            <v>3.7410000000000001</v>
          </cell>
          <cell r="D485" t="str">
            <v>M3</v>
          </cell>
          <cell r="E485">
            <v>0</v>
          </cell>
          <cell r="F485">
            <v>0</v>
          </cell>
          <cell r="G485">
            <v>0</v>
          </cell>
          <cell r="H485">
            <v>0</v>
          </cell>
          <cell r="I485">
            <v>0</v>
          </cell>
          <cell r="J485">
            <v>0</v>
          </cell>
          <cell r="K485">
            <v>0</v>
          </cell>
          <cell r="L485">
            <v>0</v>
          </cell>
        </row>
        <row r="486">
          <cell r="A486" t="str">
            <v>레미콘타설(소형구조물)</v>
          </cell>
          <cell r="C486">
            <v>4.3360000000000003</v>
          </cell>
          <cell r="D486" t="str">
            <v>㎥</v>
          </cell>
          <cell r="E486">
            <v>33719</v>
          </cell>
          <cell r="F486">
            <v>146205</v>
          </cell>
          <cell r="G486">
            <v>0</v>
          </cell>
          <cell r="H486">
            <v>0</v>
          </cell>
          <cell r="I486">
            <v>33719</v>
          </cell>
          <cell r="J486">
            <v>146205</v>
          </cell>
          <cell r="K486">
            <v>0</v>
          </cell>
          <cell r="L486">
            <v>0</v>
          </cell>
          <cell r="M486" t="str">
            <v>N.82</v>
          </cell>
        </row>
        <row r="487">
          <cell r="A487" t="str">
            <v>거푸집 (합판)</v>
          </cell>
          <cell r="B487" t="str">
            <v>6회</v>
          </cell>
          <cell r="C487">
            <v>21.664000000000001</v>
          </cell>
          <cell r="D487" t="str">
            <v>㎡</v>
          </cell>
          <cell r="E487">
            <v>13825</v>
          </cell>
          <cell r="F487">
            <v>299504</v>
          </cell>
          <cell r="G487">
            <v>4430</v>
          </cell>
          <cell r="H487">
            <v>95971</v>
          </cell>
          <cell r="I487">
            <v>9395</v>
          </cell>
          <cell r="J487">
            <v>203533</v>
          </cell>
          <cell r="K487">
            <v>0</v>
          </cell>
          <cell r="L487">
            <v>0</v>
          </cell>
          <cell r="M487" t="str">
            <v>N.80</v>
          </cell>
        </row>
        <row r="488">
          <cell r="A488" t="str">
            <v>이형철근</v>
          </cell>
          <cell r="B488" t="str">
            <v>관급, D13</v>
          </cell>
          <cell r="C488">
            <v>133.1</v>
          </cell>
          <cell r="D488" t="str">
            <v>KG</v>
          </cell>
          <cell r="E488">
            <v>0</v>
          </cell>
          <cell r="F488">
            <v>0</v>
          </cell>
          <cell r="G488">
            <v>0</v>
          </cell>
          <cell r="H488">
            <v>0</v>
          </cell>
          <cell r="I488">
            <v>0</v>
          </cell>
          <cell r="J488">
            <v>0</v>
          </cell>
          <cell r="K488">
            <v>0</v>
          </cell>
          <cell r="L488">
            <v>0</v>
          </cell>
        </row>
        <row r="489">
          <cell r="A489" t="str">
            <v>철근가공및조립</v>
          </cell>
          <cell r="B489" t="str">
            <v>간단</v>
          </cell>
          <cell r="C489">
            <v>0.129</v>
          </cell>
          <cell r="D489" t="str">
            <v>TON</v>
          </cell>
          <cell r="E489">
            <v>257665</v>
          </cell>
          <cell r="F489">
            <v>33238</v>
          </cell>
          <cell r="G489">
            <v>2708</v>
          </cell>
          <cell r="H489">
            <v>349</v>
          </cell>
          <cell r="I489">
            <v>254957</v>
          </cell>
          <cell r="J489">
            <v>32889</v>
          </cell>
          <cell r="K489">
            <v>0</v>
          </cell>
          <cell r="L489">
            <v>0</v>
          </cell>
          <cell r="M489" t="str">
            <v>N.84</v>
          </cell>
        </row>
        <row r="490">
          <cell r="A490" t="str">
            <v>고재대</v>
          </cell>
          <cell r="B490" t="str">
            <v>철재</v>
          </cell>
          <cell r="C490">
            <v>3.8759999999999999</v>
          </cell>
          <cell r="D490" t="str">
            <v>KG</v>
          </cell>
          <cell r="E490">
            <v>-75</v>
          </cell>
          <cell r="F490">
            <v>-290</v>
          </cell>
          <cell r="G490">
            <v>-75</v>
          </cell>
          <cell r="H490">
            <v>-290</v>
          </cell>
          <cell r="I490">
            <v>0</v>
          </cell>
          <cell r="J490">
            <v>0</v>
          </cell>
          <cell r="K490">
            <v>0</v>
          </cell>
          <cell r="L490">
            <v>0</v>
          </cell>
        </row>
        <row r="491">
          <cell r="A491" t="str">
            <v>붙임몰탈</v>
          </cell>
          <cell r="B491" t="str">
            <v>인력,1:3</v>
          </cell>
          <cell r="C491">
            <v>0.22700000000000001</v>
          </cell>
          <cell r="D491" t="str">
            <v>㎥</v>
          </cell>
          <cell r="E491">
            <v>57561</v>
          </cell>
          <cell r="F491">
            <v>13065</v>
          </cell>
          <cell r="G491">
            <v>12100</v>
          </cell>
          <cell r="H491">
            <v>2746</v>
          </cell>
          <cell r="I491">
            <v>40922</v>
          </cell>
          <cell r="J491">
            <v>9289</v>
          </cell>
          <cell r="K491">
            <v>4539</v>
          </cell>
          <cell r="L491">
            <v>1030</v>
          </cell>
          <cell r="M491" t="str">
            <v>N.86</v>
          </cell>
        </row>
        <row r="492">
          <cell r="A492" t="str">
            <v>화강석판석</v>
          </cell>
          <cell r="B492" t="str">
            <v>T30 황등석</v>
          </cell>
          <cell r="C492">
            <v>6.0609999999999999</v>
          </cell>
          <cell r="D492" t="str">
            <v>㎡</v>
          </cell>
          <cell r="E492">
            <v>29000</v>
          </cell>
          <cell r="F492">
            <v>175769</v>
          </cell>
          <cell r="G492">
            <v>29000</v>
          </cell>
          <cell r="H492">
            <v>175769</v>
          </cell>
          <cell r="I492">
            <v>0</v>
          </cell>
          <cell r="J492">
            <v>0</v>
          </cell>
          <cell r="K492">
            <v>0</v>
          </cell>
          <cell r="L492">
            <v>0</v>
          </cell>
        </row>
        <row r="493">
          <cell r="A493" t="str">
            <v>화강석판석붙임</v>
          </cell>
          <cell r="B493" t="str">
            <v>벽,건식</v>
          </cell>
          <cell r="C493">
            <v>9.89</v>
          </cell>
          <cell r="D493" t="str">
            <v>㎡</v>
          </cell>
          <cell r="E493">
            <v>47989</v>
          </cell>
          <cell r="F493">
            <v>474611</v>
          </cell>
          <cell r="G493">
            <v>0</v>
          </cell>
          <cell r="H493">
            <v>0</v>
          </cell>
          <cell r="I493">
            <v>47989</v>
          </cell>
          <cell r="J493">
            <v>474611</v>
          </cell>
          <cell r="K493">
            <v>0</v>
          </cell>
          <cell r="L493">
            <v>0</v>
          </cell>
          <cell r="M493" t="str">
            <v>N.90</v>
          </cell>
        </row>
        <row r="494">
          <cell r="A494" t="str">
            <v>연결철물</v>
          </cell>
          <cell r="B494" t="str">
            <v>STS(공간거리70)</v>
          </cell>
          <cell r="C494">
            <v>109</v>
          </cell>
          <cell r="D494" t="str">
            <v>조</v>
          </cell>
          <cell r="E494">
            <v>490</v>
          </cell>
          <cell r="F494">
            <v>53410</v>
          </cell>
          <cell r="G494">
            <v>490</v>
          </cell>
          <cell r="H494">
            <v>53410</v>
          </cell>
          <cell r="I494">
            <v>0</v>
          </cell>
          <cell r="J494">
            <v>0</v>
          </cell>
          <cell r="K494">
            <v>0</v>
          </cell>
          <cell r="L494">
            <v>0</v>
          </cell>
        </row>
        <row r="495">
          <cell r="A495" t="str">
            <v>시멘트벽돌</v>
          </cell>
          <cell r="B495" t="str">
            <v>190x90x57</v>
          </cell>
          <cell r="C495">
            <v>259</v>
          </cell>
          <cell r="D495" t="str">
            <v>EA</v>
          </cell>
          <cell r="E495">
            <v>45</v>
          </cell>
          <cell r="F495">
            <v>11655</v>
          </cell>
          <cell r="G495">
            <v>45</v>
          </cell>
          <cell r="H495">
            <v>11655</v>
          </cell>
          <cell r="I495">
            <v>0</v>
          </cell>
          <cell r="J495">
            <v>0</v>
          </cell>
          <cell r="K495">
            <v>0</v>
          </cell>
          <cell r="L495">
            <v>0</v>
          </cell>
        </row>
        <row r="496">
          <cell r="A496" t="str">
            <v>시멘트벽돌쌓기</v>
          </cell>
          <cell r="C496">
            <v>0.25900000000000001</v>
          </cell>
          <cell r="D496" t="str">
            <v>천매</v>
          </cell>
          <cell r="E496">
            <v>197889</v>
          </cell>
          <cell r="F496">
            <v>51252</v>
          </cell>
          <cell r="G496">
            <v>3025</v>
          </cell>
          <cell r="H496">
            <v>783</v>
          </cell>
          <cell r="I496">
            <v>194864</v>
          </cell>
          <cell r="J496">
            <v>50469</v>
          </cell>
          <cell r="K496">
            <v>0</v>
          </cell>
          <cell r="L496">
            <v>0</v>
          </cell>
          <cell r="M496" t="str">
            <v>N.93</v>
          </cell>
        </row>
        <row r="497">
          <cell r="A497" t="str">
            <v>화강석판석</v>
          </cell>
          <cell r="B497" t="str">
            <v>T50 마천석</v>
          </cell>
          <cell r="C497">
            <v>12.744</v>
          </cell>
          <cell r="D497" t="str">
            <v>EA</v>
          </cell>
          <cell r="E497">
            <v>30000</v>
          </cell>
          <cell r="F497">
            <v>382320</v>
          </cell>
          <cell r="G497">
            <v>30000</v>
          </cell>
          <cell r="H497">
            <v>382320</v>
          </cell>
          <cell r="I497">
            <v>0</v>
          </cell>
          <cell r="J497">
            <v>0</v>
          </cell>
          <cell r="K497">
            <v>0</v>
          </cell>
          <cell r="L497">
            <v>0</v>
          </cell>
        </row>
        <row r="498">
          <cell r="A498" t="str">
            <v>마름돌설치</v>
          </cell>
          <cell r="C498">
            <v>0.27900000000000003</v>
          </cell>
          <cell r="D498" t="str">
            <v>M3</v>
          </cell>
          <cell r="E498">
            <v>550886</v>
          </cell>
          <cell r="F498">
            <v>153697</v>
          </cell>
          <cell r="G498">
            <v>0</v>
          </cell>
          <cell r="H498">
            <v>0</v>
          </cell>
          <cell r="I498">
            <v>550886</v>
          </cell>
          <cell r="J498">
            <v>153697</v>
          </cell>
          <cell r="K498">
            <v>0</v>
          </cell>
          <cell r="L498">
            <v>0</v>
          </cell>
          <cell r="M498" t="str">
            <v>N.92</v>
          </cell>
        </row>
        <row r="499">
          <cell r="C499">
            <v>0</v>
          </cell>
          <cell r="E499">
            <v>0</v>
          </cell>
          <cell r="F499">
            <v>0</v>
          </cell>
          <cell r="G499">
            <v>0</v>
          </cell>
          <cell r="H499">
            <v>0</v>
          </cell>
          <cell r="I499">
            <v>0</v>
          </cell>
          <cell r="J499">
            <v>0</v>
          </cell>
          <cell r="K499">
            <v>0</v>
          </cell>
          <cell r="L499">
            <v>0</v>
          </cell>
        </row>
        <row r="500">
          <cell r="A500" t="str">
            <v>E3-E3' 계</v>
          </cell>
          <cell r="C500">
            <v>1</v>
          </cell>
          <cell r="D500" t="str">
            <v>식</v>
          </cell>
          <cell r="E500">
            <v>0</v>
          </cell>
          <cell r="F500">
            <v>1842851</v>
          </cell>
          <cell r="G500">
            <v>0</v>
          </cell>
          <cell r="H500">
            <v>744442</v>
          </cell>
          <cell r="I500">
            <v>0</v>
          </cell>
          <cell r="J500">
            <v>1090738</v>
          </cell>
          <cell r="K500">
            <v>0</v>
          </cell>
          <cell r="L500">
            <v>7671</v>
          </cell>
        </row>
        <row r="501">
          <cell r="C501">
            <v>0</v>
          </cell>
          <cell r="E501">
            <v>0</v>
          </cell>
          <cell r="F501">
            <v>0</v>
          </cell>
          <cell r="G501">
            <v>0</v>
          </cell>
          <cell r="H501">
            <v>0</v>
          </cell>
          <cell r="I501">
            <v>0</v>
          </cell>
          <cell r="J501">
            <v>0</v>
          </cell>
          <cell r="K501">
            <v>0</v>
          </cell>
          <cell r="L501">
            <v>0</v>
          </cell>
        </row>
        <row r="502">
          <cell r="A502" t="str">
            <v>계</v>
          </cell>
          <cell r="F502">
            <v>7187461</v>
          </cell>
          <cell r="H502">
            <v>3066608</v>
          </cell>
          <cell r="J502">
            <v>4092511</v>
          </cell>
          <cell r="L502">
            <v>28342</v>
          </cell>
        </row>
        <row r="504">
          <cell r="A504" t="str">
            <v>No.21호표 플랜터F</v>
          </cell>
          <cell r="C504">
            <v>1</v>
          </cell>
          <cell r="D504" t="str">
            <v>식</v>
          </cell>
          <cell r="M504" t="str">
            <v>PPG06</v>
          </cell>
        </row>
        <row r="505">
          <cell r="A505" t="str">
            <v>터파기</v>
          </cell>
          <cell r="B505" t="str">
            <v>백호우0.4㎥</v>
          </cell>
          <cell r="C505">
            <v>17.629000000000001</v>
          </cell>
          <cell r="D505" t="str">
            <v>㎥</v>
          </cell>
          <cell r="E505">
            <v>1331</v>
          </cell>
          <cell r="F505">
            <v>23462</v>
          </cell>
          <cell r="G505">
            <v>243</v>
          </cell>
          <cell r="H505">
            <v>4283</v>
          </cell>
          <cell r="I505">
            <v>686</v>
          </cell>
          <cell r="J505">
            <v>12093</v>
          </cell>
          <cell r="K505">
            <v>402</v>
          </cell>
          <cell r="L505">
            <v>7086</v>
          </cell>
          <cell r="M505" t="str">
            <v>#.2</v>
          </cell>
        </row>
        <row r="506">
          <cell r="A506" t="str">
            <v>잔토처리(토사)</v>
          </cell>
          <cell r="B506" t="str">
            <v>B.H 0.4M3</v>
          </cell>
          <cell r="C506">
            <v>8.3960000000000008</v>
          </cell>
          <cell r="D506" t="str">
            <v>M3</v>
          </cell>
          <cell r="E506">
            <v>837</v>
          </cell>
          <cell r="F506">
            <v>7026</v>
          </cell>
          <cell r="G506">
            <v>153</v>
          </cell>
          <cell r="H506">
            <v>1284</v>
          </cell>
          <cell r="I506">
            <v>431</v>
          </cell>
          <cell r="J506">
            <v>3618</v>
          </cell>
          <cell r="K506">
            <v>253</v>
          </cell>
          <cell r="L506">
            <v>2124</v>
          </cell>
          <cell r="M506" t="str">
            <v>#.4</v>
          </cell>
        </row>
        <row r="507">
          <cell r="A507" t="str">
            <v>기계되메우기및다짐</v>
          </cell>
          <cell r="B507" t="str">
            <v>인력+기계</v>
          </cell>
          <cell r="C507">
            <v>9.2330000000000005</v>
          </cell>
          <cell r="D507" t="str">
            <v>㎥</v>
          </cell>
          <cell r="E507">
            <v>3367</v>
          </cell>
          <cell r="F507">
            <v>31086</v>
          </cell>
          <cell r="G507">
            <v>285</v>
          </cell>
          <cell r="H507">
            <v>2631</v>
          </cell>
          <cell r="I507">
            <v>2758</v>
          </cell>
          <cell r="J507">
            <v>25464</v>
          </cell>
          <cell r="K507">
            <v>324</v>
          </cell>
          <cell r="L507">
            <v>2991</v>
          </cell>
          <cell r="M507" t="str">
            <v>#.6</v>
          </cell>
        </row>
        <row r="508">
          <cell r="A508" t="str">
            <v>잡석다짐(기계+인력)</v>
          </cell>
          <cell r="B508" t="str">
            <v>로라+인력</v>
          </cell>
          <cell r="C508">
            <v>8.3960000000000008</v>
          </cell>
          <cell r="D508" t="str">
            <v>㎥</v>
          </cell>
          <cell r="E508">
            <v>10469</v>
          </cell>
          <cell r="F508">
            <v>87896</v>
          </cell>
          <cell r="G508">
            <v>8354</v>
          </cell>
          <cell r="H508">
            <v>70140</v>
          </cell>
          <cell r="I508">
            <v>1509</v>
          </cell>
          <cell r="J508">
            <v>12669</v>
          </cell>
          <cell r="K508">
            <v>606</v>
          </cell>
          <cell r="L508">
            <v>5087</v>
          </cell>
          <cell r="M508" t="str">
            <v>N.73</v>
          </cell>
        </row>
        <row r="509">
          <cell r="A509" t="str">
            <v>레미콘</v>
          </cell>
          <cell r="B509" t="str">
            <v>관급(40x160x8)</v>
          </cell>
          <cell r="C509">
            <v>1.748</v>
          </cell>
          <cell r="D509" t="str">
            <v>M3</v>
          </cell>
          <cell r="E509">
            <v>0</v>
          </cell>
          <cell r="F509">
            <v>0</v>
          </cell>
          <cell r="G509">
            <v>0</v>
          </cell>
          <cell r="H509">
            <v>0</v>
          </cell>
          <cell r="I509">
            <v>0</v>
          </cell>
          <cell r="J509">
            <v>0</v>
          </cell>
          <cell r="K509">
            <v>0</v>
          </cell>
          <cell r="L509">
            <v>0</v>
          </cell>
        </row>
        <row r="510">
          <cell r="A510" t="str">
            <v>레미콘</v>
          </cell>
          <cell r="B510" t="str">
            <v>관급(25x180x8)</v>
          </cell>
          <cell r="C510">
            <v>10.557</v>
          </cell>
          <cell r="D510" t="str">
            <v>M3</v>
          </cell>
          <cell r="E510">
            <v>0</v>
          </cell>
          <cell r="F510">
            <v>0</v>
          </cell>
          <cell r="G510">
            <v>0</v>
          </cell>
          <cell r="H510">
            <v>0</v>
          </cell>
          <cell r="I510">
            <v>0</v>
          </cell>
          <cell r="J510">
            <v>0</v>
          </cell>
          <cell r="K510">
            <v>0</v>
          </cell>
          <cell r="L510">
            <v>0</v>
          </cell>
        </row>
        <row r="511">
          <cell r="A511" t="str">
            <v>레미콘타설(소형구조물)</v>
          </cell>
          <cell r="C511">
            <v>12.167</v>
          </cell>
          <cell r="D511" t="str">
            <v>㎥</v>
          </cell>
          <cell r="E511">
            <v>33719</v>
          </cell>
          <cell r="F511">
            <v>410259</v>
          </cell>
          <cell r="G511">
            <v>0</v>
          </cell>
          <cell r="H511">
            <v>0</v>
          </cell>
          <cell r="I511">
            <v>33719</v>
          </cell>
          <cell r="J511">
            <v>410259</v>
          </cell>
          <cell r="K511">
            <v>0</v>
          </cell>
          <cell r="L511">
            <v>0</v>
          </cell>
          <cell r="M511" t="str">
            <v>N.82</v>
          </cell>
        </row>
        <row r="512">
          <cell r="A512" t="str">
            <v>거푸집 (합판)</v>
          </cell>
          <cell r="B512" t="str">
            <v>6회</v>
          </cell>
          <cell r="C512">
            <v>49.231000000000002</v>
          </cell>
          <cell r="D512" t="str">
            <v>㎡</v>
          </cell>
          <cell r="E512">
            <v>13825</v>
          </cell>
          <cell r="F512">
            <v>680618</v>
          </cell>
          <cell r="G512">
            <v>4430</v>
          </cell>
          <cell r="H512">
            <v>218093</v>
          </cell>
          <cell r="I512">
            <v>9395</v>
          </cell>
          <cell r="J512">
            <v>462525</v>
          </cell>
          <cell r="K512">
            <v>0</v>
          </cell>
          <cell r="L512">
            <v>0</v>
          </cell>
          <cell r="M512" t="str">
            <v>N.80</v>
          </cell>
        </row>
        <row r="513">
          <cell r="A513" t="str">
            <v>이형철근</v>
          </cell>
          <cell r="B513" t="str">
            <v>관급, D13</v>
          </cell>
          <cell r="C513">
            <v>401.79</v>
          </cell>
          <cell r="D513" t="str">
            <v>KG</v>
          </cell>
          <cell r="E513">
            <v>0</v>
          </cell>
          <cell r="F513">
            <v>0</v>
          </cell>
          <cell r="G513">
            <v>0</v>
          </cell>
          <cell r="H513">
            <v>0</v>
          </cell>
          <cell r="I513">
            <v>0</v>
          </cell>
          <cell r="J513">
            <v>0</v>
          </cell>
          <cell r="K513">
            <v>0</v>
          </cell>
          <cell r="L513">
            <v>0</v>
          </cell>
        </row>
        <row r="514">
          <cell r="A514" t="str">
            <v>철근가공및조립</v>
          </cell>
          <cell r="B514" t="str">
            <v>간단</v>
          </cell>
          <cell r="C514">
            <v>0.39</v>
          </cell>
          <cell r="D514" t="str">
            <v>TON</v>
          </cell>
          <cell r="E514">
            <v>257665</v>
          </cell>
          <cell r="F514">
            <v>100489</v>
          </cell>
          <cell r="G514">
            <v>2708</v>
          </cell>
          <cell r="H514">
            <v>1056</v>
          </cell>
          <cell r="I514">
            <v>254957</v>
          </cell>
          <cell r="J514">
            <v>99433</v>
          </cell>
          <cell r="K514">
            <v>0</v>
          </cell>
          <cell r="L514">
            <v>0</v>
          </cell>
          <cell r="M514" t="str">
            <v>N.84</v>
          </cell>
        </row>
        <row r="515">
          <cell r="A515" t="str">
            <v>고재대</v>
          </cell>
          <cell r="B515" t="str">
            <v>철재</v>
          </cell>
          <cell r="C515">
            <v>11.702</v>
          </cell>
          <cell r="D515" t="str">
            <v>KG</v>
          </cell>
          <cell r="E515">
            <v>-75</v>
          </cell>
          <cell r="F515">
            <v>-877</v>
          </cell>
          <cell r="G515">
            <v>-75</v>
          </cell>
          <cell r="H515">
            <v>-877</v>
          </cell>
          <cell r="I515">
            <v>0</v>
          </cell>
          <cell r="J515">
            <v>0</v>
          </cell>
          <cell r="K515">
            <v>0</v>
          </cell>
          <cell r="L515">
            <v>0</v>
          </cell>
        </row>
        <row r="516">
          <cell r="A516" t="str">
            <v>붙임몰탈</v>
          </cell>
          <cell r="B516" t="str">
            <v>인력,1:3</v>
          </cell>
          <cell r="C516">
            <v>1.427</v>
          </cell>
          <cell r="D516" t="str">
            <v>㎥</v>
          </cell>
          <cell r="E516">
            <v>57561</v>
          </cell>
          <cell r="F516">
            <v>82138</v>
          </cell>
          <cell r="G516">
            <v>12100</v>
          </cell>
          <cell r="H516">
            <v>17266</v>
          </cell>
          <cell r="I516">
            <v>40922</v>
          </cell>
          <cell r="J516">
            <v>58395</v>
          </cell>
          <cell r="K516">
            <v>4539</v>
          </cell>
          <cell r="L516">
            <v>6477</v>
          </cell>
          <cell r="M516" t="str">
            <v>N.86</v>
          </cell>
        </row>
        <row r="517">
          <cell r="A517" t="str">
            <v>시멘트액체방수(2차)</v>
          </cell>
          <cell r="C517">
            <v>42.81</v>
          </cell>
          <cell r="D517" t="str">
            <v>㎡</v>
          </cell>
          <cell r="E517">
            <v>10922</v>
          </cell>
          <cell r="F517">
            <v>467569</v>
          </cell>
          <cell r="G517">
            <v>1990</v>
          </cell>
          <cell r="H517">
            <v>85191</v>
          </cell>
          <cell r="I517">
            <v>8932</v>
          </cell>
          <cell r="J517">
            <v>382378</v>
          </cell>
          <cell r="K517">
            <v>0</v>
          </cell>
          <cell r="L517">
            <v>0</v>
          </cell>
          <cell r="M517" t="str">
            <v>N.85</v>
          </cell>
        </row>
        <row r="518">
          <cell r="A518" t="str">
            <v>보호몰탈(벽체)</v>
          </cell>
          <cell r="B518" t="str">
            <v>T=24M/M</v>
          </cell>
          <cell r="C518">
            <v>1.0269999999999999</v>
          </cell>
          <cell r="D518" t="str">
            <v>M2</v>
          </cell>
          <cell r="E518">
            <v>2350</v>
          </cell>
          <cell r="F518">
            <v>2412</v>
          </cell>
          <cell r="G518">
            <v>69</v>
          </cell>
          <cell r="H518">
            <v>70</v>
          </cell>
          <cell r="I518">
            <v>2281</v>
          </cell>
          <cell r="J518">
            <v>2342</v>
          </cell>
          <cell r="K518">
            <v>0</v>
          </cell>
          <cell r="L518">
            <v>0</v>
          </cell>
          <cell r="M518" t="str">
            <v>N.89</v>
          </cell>
        </row>
        <row r="519">
          <cell r="A519" t="str">
            <v>점토벽돌</v>
          </cell>
          <cell r="B519" t="str">
            <v>190×90×T57</v>
          </cell>
          <cell r="C519">
            <v>3167.9</v>
          </cell>
          <cell r="D519" t="str">
            <v>매</v>
          </cell>
          <cell r="E519">
            <v>0</v>
          </cell>
          <cell r="F519">
            <v>0</v>
          </cell>
          <cell r="G519">
            <v>0</v>
          </cell>
          <cell r="H519">
            <v>0</v>
          </cell>
          <cell r="I519">
            <v>0</v>
          </cell>
          <cell r="J519">
            <v>0</v>
          </cell>
          <cell r="K519">
            <v>0</v>
          </cell>
          <cell r="L519">
            <v>0</v>
          </cell>
        </row>
        <row r="520">
          <cell r="A520" t="str">
            <v>점토벽돌치장쌓기</v>
          </cell>
          <cell r="B520" t="str">
            <v>0.5B</v>
          </cell>
          <cell r="C520">
            <v>27.969000000000001</v>
          </cell>
          <cell r="D520" t="str">
            <v>㎡</v>
          </cell>
          <cell r="E520">
            <v>22368</v>
          </cell>
          <cell r="F520">
            <v>625610</v>
          </cell>
          <cell r="G520">
            <v>0</v>
          </cell>
          <cell r="H520">
            <v>0</v>
          </cell>
          <cell r="I520">
            <v>22368</v>
          </cell>
          <cell r="J520">
            <v>625610</v>
          </cell>
          <cell r="K520">
            <v>0</v>
          </cell>
          <cell r="L520">
            <v>0</v>
          </cell>
          <cell r="M520" t="str">
            <v>N.83</v>
          </cell>
        </row>
        <row r="521">
          <cell r="A521" t="str">
            <v>점토벽돌평깔기</v>
          </cell>
          <cell r="C521">
            <v>20.690999999999999</v>
          </cell>
          <cell r="D521" t="str">
            <v>㎡</v>
          </cell>
          <cell r="E521">
            <v>5499</v>
          </cell>
          <cell r="F521">
            <v>113779</v>
          </cell>
          <cell r="G521">
            <v>0</v>
          </cell>
          <cell r="H521">
            <v>0</v>
          </cell>
          <cell r="I521">
            <v>5499</v>
          </cell>
          <cell r="J521">
            <v>113779</v>
          </cell>
          <cell r="K521">
            <v>0</v>
          </cell>
          <cell r="L521">
            <v>0</v>
          </cell>
          <cell r="M521" t="str">
            <v>N.75</v>
          </cell>
        </row>
        <row r="522">
          <cell r="A522" t="str">
            <v>계</v>
          </cell>
          <cell r="F522">
            <v>2631467</v>
          </cell>
          <cell r="H522">
            <v>399137</v>
          </cell>
          <cell r="J522">
            <v>2208565</v>
          </cell>
          <cell r="L522">
            <v>23765</v>
          </cell>
        </row>
        <row r="524">
          <cell r="A524" t="str">
            <v>No.22호표 SEATWALL</v>
          </cell>
          <cell r="C524">
            <v>1</v>
          </cell>
          <cell r="D524" t="str">
            <v>M</v>
          </cell>
          <cell r="M524" t="str">
            <v>PPG07</v>
          </cell>
        </row>
        <row r="525">
          <cell r="A525" t="str">
            <v>터파기</v>
          </cell>
          <cell r="B525" t="str">
            <v>백호우0.4㎥</v>
          </cell>
          <cell r="C525">
            <v>0.505</v>
          </cell>
          <cell r="D525" t="str">
            <v>㎥</v>
          </cell>
          <cell r="E525">
            <v>1331</v>
          </cell>
          <cell r="F525">
            <v>671</v>
          </cell>
          <cell r="G525">
            <v>243</v>
          </cell>
          <cell r="H525">
            <v>122</v>
          </cell>
          <cell r="I525">
            <v>686</v>
          </cell>
          <cell r="J525">
            <v>346</v>
          </cell>
          <cell r="K525">
            <v>402</v>
          </cell>
          <cell r="L525">
            <v>203</v>
          </cell>
          <cell r="M525" t="str">
            <v>#.2</v>
          </cell>
        </row>
        <row r="526">
          <cell r="A526" t="str">
            <v>잔토처리(토사)</v>
          </cell>
          <cell r="B526" t="str">
            <v>B.H 0.4M3</v>
          </cell>
          <cell r="C526">
            <v>0.24399999999999999</v>
          </cell>
          <cell r="D526" t="str">
            <v>M3</v>
          </cell>
          <cell r="E526">
            <v>837</v>
          </cell>
          <cell r="F526">
            <v>203</v>
          </cell>
          <cell r="G526">
            <v>153</v>
          </cell>
          <cell r="H526">
            <v>37</v>
          </cell>
          <cell r="I526">
            <v>431</v>
          </cell>
          <cell r="J526">
            <v>105</v>
          </cell>
          <cell r="K526">
            <v>253</v>
          </cell>
          <cell r="L526">
            <v>61</v>
          </cell>
          <cell r="M526" t="str">
            <v>#.4</v>
          </cell>
        </row>
        <row r="527">
          <cell r="A527" t="str">
            <v>기계되메우기및다짐</v>
          </cell>
          <cell r="B527" t="str">
            <v>인력+기계</v>
          </cell>
          <cell r="C527">
            <v>0.26100000000000001</v>
          </cell>
          <cell r="D527" t="str">
            <v>㎥</v>
          </cell>
          <cell r="E527">
            <v>3367</v>
          </cell>
          <cell r="F527">
            <v>877</v>
          </cell>
          <cell r="G527">
            <v>285</v>
          </cell>
          <cell r="H527">
            <v>74</v>
          </cell>
          <cell r="I527">
            <v>2758</v>
          </cell>
          <cell r="J527">
            <v>719</v>
          </cell>
          <cell r="K527">
            <v>324</v>
          </cell>
          <cell r="L527">
            <v>84</v>
          </cell>
          <cell r="M527" t="str">
            <v>#.6</v>
          </cell>
        </row>
        <row r="528">
          <cell r="A528" t="str">
            <v>잡석다짐(기계+인력)</v>
          </cell>
          <cell r="B528" t="str">
            <v>로라+인력</v>
          </cell>
          <cell r="C528">
            <v>9.2999999999999999E-2</v>
          </cell>
          <cell r="D528" t="str">
            <v>㎥</v>
          </cell>
          <cell r="E528">
            <v>10469</v>
          </cell>
          <cell r="F528">
            <v>972</v>
          </cell>
          <cell r="G528">
            <v>8354</v>
          </cell>
          <cell r="H528">
            <v>776</v>
          </cell>
          <cell r="I528">
            <v>1509</v>
          </cell>
          <cell r="J528">
            <v>140</v>
          </cell>
          <cell r="K528">
            <v>606</v>
          </cell>
          <cell r="L528">
            <v>56</v>
          </cell>
          <cell r="M528" t="str">
            <v>N.73</v>
          </cell>
        </row>
        <row r="529">
          <cell r="A529" t="str">
            <v>레미콘</v>
          </cell>
          <cell r="B529" t="str">
            <v>관급(40x160x8)</v>
          </cell>
          <cell r="C529">
            <v>3.0000000000000001E-3</v>
          </cell>
          <cell r="D529" t="str">
            <v>M3</v>
          </cell>
          <cell r="E529">
            <v>0</v>
          </cell>
          <cell r="F529">
            <v>0</v>
          </cell>
          <cell r="G529">
            <v>0</v>
          </cell>
          <cell r="H529">
            <v>0</v>
          </cell>
          <cell r="I529">
            <v>0</v>
          </cell>
          <cell r="J529">
            <v>0</v>
          </cell>
          <cell r="K529">
            <v>0</v>
          </cell>
          <cell r="L529">
            <v>0</v>
          </cell>
        </row>
        <row r="530">
          <cell r="A530" t="str">
            <v>레미콘</v>
          </cell>
          <cell r="B530" t="str">
            <v>관급(25x180x8)</v>
          </cell>
          <cell r="C530">
            <v>0.13900000000000001</v>
          </cell>
          <cell r="D530" t="str">
            <v>M3</v>
          </cell>
          <cell r="E530">
            <v>0</v>
          </cell>
          <cell r="F530">
            <v>0</v>
          </cell>
          <cell r="G530">
            <v>0</v>
          </cell>
          <cell r="H530">
            <v>0</v>
          </cell>
          <cell r="I530">
            <v>0</v>
          </cell>
          <cell r="J530">
            <v>0</v>
          </cell>
          <cell r="K530">
            <v>0</v>
          </cell>
          <cell r="L530">
            <v>0</v>
          </cell>
        </row>
        <row r="531">
          <cell r="A531" t="str">
            <v>레미콘타설(소형구조물)</v>
          </cell>
          <cell r="C531">
            <v>0.13800000000000001</v>
          </cell>
          <cell r="D531" t="str">
            <v>㎥</v>
          </cell>
          <cell r="E531">
            <v>33719</v>
          </cell>
          <cell r="F531">
            <v>4653</v>
          </cell>
          <cell r="G531">
            <v>0</v>
          </cell>
          <cell r="H531">
            <v>0</v>
          </cell>
          <cell r="I531">
            <v>33719</v>
          </cell>
          <cell r="J531">
            <v>4653</v>
          </cell>
          <cell r="K531">
            <v>0</v>
          </cell>
          <cell r="L531">
            <v>0</v>
          </cell>
          <cell r="M531" t="str">
            <v>N.82</v>
          </cell>
        </row>
        <row r="532">
          <cell r="A532" t="str">
            <v>이형철근</v>
          </cell>
          <cell r="B532" t="str">
            <v>관급, D13</v>
          </cell>
          <cell r="C532">
            <v>11.082000000000001</v>
          </cell>
          <cell r="D532" t="str">
            <v>KG</v>
          </cell>
          <cell r="E532">
            <v>0</v>
          </cell>
          <cell r="F532">
            <v>0</v>
          </cell>
          <cell r="G532">
            <v>0</v>
          </cell>
          <cell r="H532">
            <v>0</v>
          </cell>
          <cell r="I532">
            <v>0</v>
          </cell>
          <cell r="J532">
            <v>0</v>
          </cell>
          <cell r="K532">
            <v>0</v>
          </cell>
          <cell r="L532">
            <v>0</v>
          </cell>
        </row>
        <row r="533">
          <cell r="A533" t="str">
            <v>철근가공및조립</v>
          </cell>
          <cell r="B533" t="str">
            <v>간단</v>
          </cell>
          <cell r="C533">
            <v>0.01</v>
          </cell>
          <cell r="D533" t="str">
            <v>TON</v>
          </cell>
          <cell r="E533">
            <v>257665</v>
          </cell>
          <cell r="F533">
            <v>2576</v>
          </cell>
          <cell r="G533">
            <v>2708</v>
          </cell>
          <cell r="H533">
            <v>27</v>
          </cell>
          <cell r="I533">
            <v>254957</v>
          </cell>
          <cell r="J533">
            <v>2549</v>
          </cell>
          <cell r="K533">
            <v>0</v>
          </cell>
          <cell r="L533">
            <v>0</v>
          </cell>
          <cell r="M533" t="str">
            <v>N.84</v>
          </cell>
        </row>
        <row r="534">
          <cell r="A534" t="str">
            <v>고재대</v>
          </cell>
          <cell r="B534" t="str">
            <v>철재</v>
          </cell>
          <cell r="C534">
            <v>0.32200000000000001</v>
          </cell>
          <cell r="D534" t="str">
            <v>KG</v>
          </cell>
          <cell r="E534">
            <v>-75</v>
          </cell>
          <cell r="F534">
            <v>-24</v>
          </cell>
          <cell r="G534">
            <v>-75</v>
          </cell>
          <cell r="H534">
            <v>-24</v>
          </cell>
          <cell r="I534">
            <v>0</v>
          </cell>
          <cell r="J534">
            <v>0</v>
          </cell>
          <cell r="K534">
            <v>0</v>
          </cell>
          <cell r="L534">
            <v>0</v>
          </cell>
        </row>
        <row r="535">
          <cell r="A535" t="str">
            <v>신토석</v>
          </cell>
          <cell r="B535" t="str">
            <v>관급,190x90xT57</v>
          </cell>
          <cell r="C535">
            <v>70.122</v>
          </cell>
          <cell r="D535" t="str">
            <v>매</v>
          </cell>
          <cell r="E535">
            <v>0</v>
          </cell>
          <cell r="F535">
            <v>0</v>
          </cell>
          <cell r="G535">
            <v>0</v>
          </cell>
          <cell r="H535">
            <v>0</v>
          </cell>
          <cell r="I535">
            <v>0</v>
          </cell>
          <cell r="J535">
            <v>0</v>
          </cell>
          <cell r="K535">
            <v>0</v>
          </cell>
          <cell r="L535">
            <v>0</v>
          </cell>
        </row>
        <row r="536">
          <cell r="A536" t="str">
            <v>점토벽돌치장쌓기</v>
          </cell>
          <cell r="B536" t="str">
            <v>0.5B</v>
          </cell>
          <cell r="C536">
            <v>0.92</v>
          </cell>
          <cell r="D536" t="str">
            <v>㎡</v>
          </cell>
          <cell r="E536">
            <v>22368</v>
          </cell>
          <cell r="F536">
            <v>20578</v>
          </cell>
          <cell r="G536">
            <v>0</v>
          </cell>
          <cell r="H536">
            <v>0</v>
          </cell>
          <cell r="I536">
            <v>22368</v>
          </cell>
          <cell r="J536">
            <v>20578</v>
          </cell>
          <cell r="K536">
            <v>0</v>
          </cell>
          <cell r="L536">
            <v>0</v>
          </cell>
          <cell r="M536" t="str">
            <v>N.83</v>
          </cell>
        </row>
        <row r="537">
          <cell r="A537" t="str">
            <v>붙임몰탈</v>
          </cell>
          <cell r="B537" t="str">
            <v>인력,1:3</v>
          </cell>
          <cell r="C537">
            <v>0.02</v>
          </cell>
          <cell r="D537" t="str">
            <v>㎥</v>
          </cell>
          <cell r="E537">
            <v>57561</v>
          </cell>
          <cell r="F537">
            <v>1150</v>
          </cell>
          <cell r="G537">
            <v>12100</v>
          </cell>
          <cell r="H537">
            <v>242</v>
          </cell>
          <cell r="I537">
            <v>40922</v>
          </cell>
          <cell r="J537">
            <v>818</v>
          </cell>
          <cell r="K537">
            <v>4539</v>
          </cell>
          <cell r="L537">
            <v>90</v>
          </cell>
          <cell r="M537" t="str">
            <v>N.86</v>
          </cell>
        </row>
        <row r="538">
          <cell r="A538" t="str">
            <v>미송각재</v>
          </cell>
          <cell r="B538" t="str">
            <v>3.6ｍ x 4.5cm x 4.5cm (상품)</v>
          </cell>
          <cell r="C538">
            <v>2.1999999999999999E-2</v>
          </cell>
          <cell r="D538" t="str">
            <v>M3</v>
          </cell>
          <cell r="E538">
            <v>329341</v>
          </cell>
          <cell r="F538">
            <v>7245</v>
          </cell>
          <cell r="G538">
            <v>329341</v>
          </cell>
          <cell r="H538">
            <v>7245</v>
          </cell>
          <cell r="I538">
            <v>0</v>
          </cell>
          <cell r="J538">
            <v>0</v>
          </cell>
          <cell r="K538">
            <v>0</v>
          </cell>
          <cell r="L538">
            <v>0</v>
          </cell>
        </row>
        <row r="539">
          <cell r="A539" t="str">
            <v>목재가공 및 조립</v>
          </cell>
          <cell r="B539" t="str">
            <v>보통</v>
          </cell>
          <cell r="C539">
            <v>2.1000000000000001E-2</v>
          </cell>
          <cell r="D539" t="str">
            <v>㎥</v>
          </cell>
          <cell r="E539">
            <v>535332</v>
          </cell>
          <cell r="F539">
            <v>11241</v>
          </cell>
          <cell r="G539">
            <v>0</v>
          </cell>
          <cell r="H539">
            <v>0</v>
          </cell>
          <cell r="I539">
            <v>535332</v>
          </cell>
          <cell r="J539">
            <v>11241</v>
          </cell>
          <cell r="K539">
            <v>0</v>
          </cell>
          <cell r="L539">
            <v>0</v>
          </cell>
          <cell r="M539" t="str">
            <v>N.103</v>
          </cell>
        </row>
        <row r="540">
          <cell r="A540" t="str">
            <v>CCA방부</v>
          </cell>
          <cell r="C540">
            <v>2.1000000000000001E-2</v>
          </cell>
          <cell r="D540" t="str">
            <v>㎥</v>
          </cell>
          <cell r="E540">
            <v>90000</v>
          </cell>
          <cell r="F540">
            <v>1890</v>
          </cell>
          <cell r="G540">
            <v>90000</v>
          </cell>
          <cell r="H540">
            <v>1890</v>
          </cell>
          <cell r="I540">
            <v>0</v>
          </cell>
          <cell r="J540">
            <v>0</v>
          </cell>
          <cell r="K540">
            <v>0</v>
          </cell>
          <cell r="L540">
            <v>0</v>
          </cell>
        </row>
        <row r="541">
          <cell r="A541" t="str">
            <v>ㄱ형강</v>
          </cell>
          <cell r="B541" t="str">
            <v>40x40x3M/M       1.83KG/M</v>
          </cell>
          <cell r="C541">
            <v>6.0000000000000001E-3</v>
          </cell>
          <cell r="D541" t="str">
            <v>KG</v>
          </cell>
          <cell r="E541">
            <v>400</v>
          </cell>
          <cell r="F541">
            <v>2</v>
          </cell>
          <cell r="G541">
            <v>400</v>
          </cell>
          <cell r="H541">
            <v>2</v>
          </cell>
          <cell r="I541">
            <v>0</v>
          </cell>
          <cell r="J541">
            <v>0</v>
          </cell>
          <cell r="K541">
            <v>0</v>
          </cell>
          <cell r="L541">
            <v>0</v>
          </cell>
        </row>
        <row r="542">
          <cell r="A542" t="str">
            <v>앵커볼트</v>
          </cell>
          <cell r="B542" t="str">
            <v>M8</v>
          </cell>
          <cell r="C542">
            <v>7</v>
          </cell>
          <cell r="D542" t="str">
            <v>EA</v>
          </cell>
          <cell r="E542">
            <v>160</v>
          </cell>
          <cell r="F542">
            <v>1120</v>
          </cell>
          <cell r="G542">
            <v>160</v>
          </cell>
          <cell r="H542">
            <v>1120</v>
          </cell>
          <cell r="I542">
            <v>0</v>
          </cell>
          <cell r="J542">
            <v>0</v>
          </cell>
          <cell r="K542">
            <v>0</v>
          </cell>
          <cell r="L542">
            <v>0</v>
          </cell>
        </row>
        <row r="543">
          <cell r="A543" t="str">
            <v>앵커볼트설치</v>
          </cell>
          <cell r="C543">
            <v>7</v>
          </cell>
          <cell r="D543" t="str">
            <v>개소</v>
          </cell>
          <cell r="E543">
            <v>5371</v>
          </cell>
          <cell r="F543">
            <v>37597</v>
          </cell>
          <cell r="G543">
            <v>0</v>
          </cell>
          <cell r="H543">
            <v>0</v>
          </cell>
          <cell r="I543">
            <v>5371</v>
          </cell>
          <cell r="J543">
            <v>37597</v>
          </cell>
          <cell r="K543">
            <v>0</v>
          </cell>
          <cell r="L543">
            <v>0</v>
          </cell>
          <cell r="M543" t="str">
            <v>N.123</v>
          </cell>
        </row>
        <row r="544">
          <cell r="A544" t="str">
            <v>철못</v>
          </cell>
          <cell r="B544" t="str">
            <v>N50</v>
          </cell>
          <cell r="C544">
            <v>1</v>
          </cell>
          <cell r="D544" t="str">
            <v>KG</v>
          </cell>
          <cell r="E544">
            <v>584</v>
          </cell>
          <cell r="F544">
            <v>584</v>
          </cell>
          <cell r="G544">
            <v>584</v>
          </cell>
          <cell r="H544">
            <v>584</v>
          </cell>
          <cell r="I544">
            <v>0</v>
          </cell>
          <cell r="J544">
            <v>0</v>
          </cell>
          <cell r="K544">
            <v>0</v>
          </cell>
          <cell r="L544">
            <v>0</v>
          </cell>
        </row>
        <row r="545">
          <cell r="A545" t="str">
            <v>계</v>
          </cell>
          <cell r="F545">
            <v>91335</v>
          </cell>
          <cell r="H545">
            <v>12095</v>
          </cell>
          <cell r="J545">
            <v>78746</v>
          </cell>
          <cell r="L545">
            <v>494</v>
          </cell>
        </row>
        <row r="547">
          <cell r="A547" t="str">
            <v>No.23호표 화계</v>
          </cell>
          <cell r="C547">
            <v>1</v>
          </cell>
          <cell r="D547" t="str">
            <v>식</v>
          </cell>
          <cell r="M547" t="str">
            <v>PPG08</v>
          </cell>
        </row>
        <row r="548">
          <cell r="A548" t="str">
            <v>레미콘</v>
          </cell>
          <cell r="B548" t="str">
            <v>관급(40x160x8)</v>
          </cell>
          <cell r="C548">
            <v>6.6360000000000001</v>
          </cell>
          <cell r="D548" t="str">
            <v>M3</v>
          </cell>
          <cell r="E548">
            <v>0</v>
          </cell>
          <cell r="F548">
            <v>0</v>
          </cell>
          <cell r="G548">
            <v>0</v>
          </cell>
          <cell r="H548">
            <v>0</v>
          </cell>
          <cell r="I548">
            <v>0</v>
          </cell>
          <cell r="J548">
            <v>0</v>
          </cell>
          <cell r="K548">
            <v>0</v>
          </cell>
          <cell r="L548">
            <v>0</v>
          </cell>
        </row>
        <row r="549">
          <cell r="A549" t="str">
            <v>PVC PIPE</v>
          </cell>
          <cell r="B549" t="str">
            <v>￠50</v>
          </cell>
          <cell r="C549">
            <v>1</v>
          </cell>
          <cell r="D549" t="str">
            <v>M</v>
          </cell>
          <cell r="E549">
            <v>1625</v>
          </cell>
          <cell r="F549">
            <v>1625</v>
          </cell>
          <cell r="G549">
            <v>1625</v>
          </cell>
          <cell r="H549">
            <v>1625</v>
          </cell>
          <cell r="I549">
            <v>0</v>
          </cell>
          <cell r="J549">
            <v>0</v>
          </cell>
          <cell r="K549">
            <v>0</v>
          </cell>
          <cell r="L549">
            <v>0</v>
          </cell>
        </row>
        <row r="550">
          <cell r="A550" t="str">
            <v>자갈부설(D40)</v>
          </cell>
          <cell r="C550">
            <v>10.977</v>
          </cell>
          <cell r="D550" t="str">
            <v>㎥</v>
          </cell>
          <cell r="E550">
            <v>5319</v>
          </cell>
          <cell r="F550">
            <v>58386</v>
          </cell>
          <cell r="G550">
            <v>0</v>
          </cell>
          <cell r="H550">
            <v>0</v>
          </cell>
          <cell r="I550">
            <v>5319</v>
          </cell>
          <cell r="J550">
            <v>58386</v>
          </cell>
          <cell r="K550">
            <v>0</v>
          </cell>
          <cell r="L550">
            <v>0</v>
          </cell>
          <cell r="M550" t="str">
            <v>N.77</v>
          </cell>
        </row>
        <row r="551">
          <cell r="A551" t="str">
            <v>부직포</v>
          </cell>
          <cell r="B551" t="str">
            <v>300g/M2    SE300</v>
          </cell>
          <cell r="C551">
            <v>60.95</v>
          </cell>
          <cell r="D551" t="str">
            <v>㎡</v>
          </cell>
          <cell r="E551">
            <v>1100</v>
          </cell>
          <cell r="F551">
            <v>67045</v>
          </cell>
          <cell r="G551">
            <v>1100</v>
          </cell>
          <cell r="H551">
            <v>67045</v>
          </cell>
          <cell r="I551">
            <v>0</v>
          </cell>
          <cell r="J551">
            <v>0</v>
          </cell>
          <cell r="K551">
            <v>0</v>
          </cell>
          <cell r="L551">
            <v>0</v>
          </cell>
        </row>
        <row r="552">
          <cell r="A552" t="str">
            <v>콘크리트블록</v>
          </cell>
          <cell r="B552" t="str">
            <v>190x190x390</v>
          </cell>
          <cell r="C552">
            <v>145.96600000000001</v>
          </cell>
          <cell r="D552" t="str">
            <v>EA</v>
          </cell>
          <cell r="E552">
            <v>800</v>
          </cell>
          <cell r="F552">
            <v>116772</v>
          </cell>
          <cell r="G552">
            <v>800</v>
          </cell>
          <cell r="H552">
            <v>116772</v>
          </cell>
          <cell r="I552">
            <v>0</v>
          </cell>
          <cell r="J552">
            <v>0</v>
          </cell>
          <cell r="K552">
            <v>0</v>
          </cell>
          <cell r="L552">
            <v>0</v>
          </cell>
        </row>
        <row r="553">
          <cell r="A553" t="str">
            <v>붙임몰탈</v>
          </cell>
          <cell r="B553" t="str">
            <v>인력,1:3</v>
          </cell>
          <cell r="C553">
            <v>0.43</v>
          </cell>
          <cell r="D553" t="str">
            <v>㎥</v>
          </cell>
          <cell r="E553">
            <v>57561</v>
          </cell>
          <cell r="F553">
            <v>24750</v>
          </cell>
          <cell r="G553">
            <v>12100</v>
          </cell>
          <cell r="H553">
            <v>5203</v>
          </cell>
          <cell r="I553">
            <v>40922</v>
          </cell>
          <cell r="J553">
            <v>17596</v>
          </cell>
          <cell r="K553">
            <v>4539</v>
          </cell>
          <cell r="L553">
            <v>1951</v>
          </cell>
          <cell r="M553" t="str">
            <v>N.86</v>
          </cell>
        </row>
        <row r="554">
          <cell r="A554" t="str">
            <v>장대석</v>
          </cell>
          <cell r="B554" t="str">
            <v>200x200x1000</v>
          </cell>
          <cell r="C554">
            <v>16.434000000000001</v>
          </cell>
          <cell r="D554" t="str">
            <v>EA</v>
          </cell>
          <cell r="E554">
            <v>65000</v>
          </cell>
          <cell r="F554">
            <v>1068210</v>
          </cell>
          <cell r="G554">
            <v>65000</v>
          </cell>
          <cell r="H554">
            <v>1068210</v>
          </cell>
          <cell r="I554">
            <v>0</v>
          </cell>
          <cell r="J554">
            <v>0</v>
          </cell>
          <cell r="K554">
            <v>0</v>
          </cell>
          <cell r="L554">
            <v>0</v>
          </cell>
        </row>
        <row r="555">
          <cell r="A555" t="str">
            <v>장대석</v>
          </cell>
          <cell r="B555" t="str">
            <v>200x300x1000</v>
          </cell>
          <cell r="C555">
            <v>21.265000000000001</v>
          </cell>
          <cell r="D555" t="str">
            <v>EA</v>
          </cell>
          <cell r="E555">
            <v>91000</v>
          </cell>
          <cell r="F555">
            <v>1935115</v>
          </cell>
          <cell r="G555">
            <v>91000</v>
          </cell>
          <cell r="H555">
            <v>1935115</v>
          </cell>
          <cell r="I555">
            <v>0</v>
          </cell>
          <cell r="J555">
            <v>0</v>
          </cell>
          <cell r="K555">
            <v>0</v>
          </cell>
          <cell r="L555">
            <v>0</v>
          </cell>
        </row>
        <row r="556">
          <cell r="A556" t="str">
            <v>장대석</v>
          </cell>
          <cell r="B556" t="str">
            <v>600x500x1000</v>
          </cell>
          <cell r="C556">
            <v>4.4000000000000004</v>
          </cell>
          <cell r="D556" t="str">
            <v>EA</v>
          </cell>
          <cell r="E556">
            <v>380000</v>
          </cell>
          <cell r="F556">
            <v>1672000</v>
          </cell>
          <cell r="G556">
            <v>380000</v>
          </cell>
          <cell r="H556">
            <v>1672000</v>
          </cell>
          <cell r="I556">
            <v>0</v>
          </cell>
          <cell r="J556">
            <v>0</v>
          </cell>
          <cell r="K556">
            <v>0</v>
          </cell>
          <cell r="L556">
            <v>0</v>
          </cell>
        </row>
        <row r="557">
          <cell r="A557" t="str">
            <v>마름돌설치</v>
          </cell>
          <cell r="C557">
            <v>9.2520000000000007</v>
          </cell>
          <cell r="D557" t="str">
            <v>M3</v>
          </cell>
          <cell r="E557">
            <v>550886</v>
          </cell>
          <cell r="F557">
            <v>5096797</v>
          </cell>
          <cell r="G557">
            <v>0</v>
          </cell>
          <cell r="H557">
            <v>0</v>
          </cell>
          <cell r="I557">
            <v>550886</v>
          </cell>
          <cell r="J557">
            <v>5096797</v>
          </cell>
          <cell r="K557">
            <v>0</v>
          </cell>
          <cell r="L557">
            <v>0</v>
          </cell>
          <cell r="M557" t="str">
            <v>N.92</v>
          </cell>
        </row>
        <row r="558">
          <cell r="A558" t="str">
            <v>계</v>
          </cell>
          <cell r="F558">
            <v>10040700</v>
          </cell>
          <cell r="H558">
            <v>4865970</v>
          </cell>
          <cell r="J558">
            <v>5172779</v>
          </cell>
          <cell r="L558">
            <v>1951</v>
          </cell>
        </row>
        <row r="570">
          <cell r="A570" t="str">
            <v>No.24호표 조명열주</v>
          </cell>
          <cell r="C570">
            <v>1</v>
          </cell>
          <cell r="D570" t="str">
            <v>EA</v>
          </cell>
          <cell r="M570" t="str">
            <v>PPG09</v>
          </cell>
        </row>
        <row r="571">
          <cell r="A571" t="str">
            <v>터파기</v>
          </cell>
          <cell r="B571" t="str">
            <v>백호우0.4㎥</v>
          </cell>
          <cell r="C571">
            <v>3.2629999999999999</v>
          </cell>
          <cell r="D571" t="str">
            <v>㎥</v>
          </cell>
          <cell r="E571">
            <v>1331</v>
          </cell>
          <cell r="F571">
            <v>4341</v>
          </cell>
          <cell r="G571">
            <v>243</v>
          </cell>
          <cell r="H571">
            <v>792</v>
          </cell>
          <cell r="I571">
            <v>686</v>
          </cell>
          <cell r="J571">
            <v>2238</v>
          </cell>
          <cell r="K571">
            <v>402</v>
          </cell>
          <cell r="L571">
            <v>1311</v>
          </cell>
          <cell r="M571" t="str">
            <v>#.2</v>
          </cell>
        </row>
        <row r="572">
          <cell r="A572" t="str">
            <v>잔토처리(토사)</v>
          </cell>
          <cell r="B572" t="str">
            <v>B.H 0.4M3</v>
          </cell>
          <cell r="C572">
            <v>1.613</v>
          </cell>
          <cell r="D572" t="str">
            <v>M3</v>
          </cell>
          <cell r="E572">
            <v>837</v>
          </cell>
          <cell r="F572">
            <v>1349</v>
          </cell>
          <cell r="G572">
            <v>153</v>
          </cell>
          <cell r="H572">
            <v>246</v>
          </cell>
          <cell r="I572">
            <v>431</v>
          </cell>
          <cell r="J572">
            <v>695</v>
          </cell>
          <cell r="K572">
            <v>253</v>
          </cell>
          <cell r="L572">
            <v>408</v>
          </cell>
          <cell r="M572" t="str">
            <v>#.4</v>
          </cell>
        </row>
        <row r="573">
          <cell r="A573" t="str">
            <v>기계되메우기및다짐</v>
          </cell>
          <cell r="B573" t="str">
            <v>인력+기계</v>
          </cell>
          <cell r="C573">
            <v>1.65</v>
          </cell>
          <cell r="D573" t="str">
            <v>㎥</v>
          </cell>
          <cell r="E573">
            <v>3367</v>
          </cell>
          <cell r="F573">
            <v>5554</v>
          </cell>
          <cell r="G573">
            <v>285</v>
          </cell>
          <cell r="H573">
            <v>470</v>
          </cell>
          <cell r="I573">
            <v>2758</v>
          </cell>
          <cell r="J573">
            <v>4550</v>
          </cell>
          <cell r="K573">
            <v>324</v>
          </cell>
          <cell r="L573">
            <v>534</v>
          </cell>
          <cell r="M573" t="str">
            <v>#.6</v>
          </cell>
        </row>
        <row r="574">
          <cell r="A574" t="str">
            <v>잡석다짐(기계+인력)</v>
          </cell>
          <cell r="B574" t="str">
            <v>로라+인력</v>
          </cell>
          <cell r="C574">
            <v>0.71499999999999997</v>
          </cell>
          <cell r="D574" t="str">
            <v>㎥</v>
          </cell>
          <cell r="E574">
            <v>10469</v>
          </cell>
          <cell r="F574">
            <v>7484</v>
          </cell>
          <cell r="G574">
            <v>8354</v>
          </cell>
          <cell r="H574">
            <v>5973</v>
          </cell>
          <cell r="I574">
            <v>1509</v>
          </cell>
          <cell r="J574">
            <v>1078</v>
          </cell>
          <cell r="K574">
            <v>606</v>
          </cell>
          <cell r="L574">
            <v>433</v>
          </cell>
          <cell r="M574" t="str">
            <v>N.73</v>
          </cell>
        </row>
        <row r="575">
          <cell r="A575" t="str">
            <v>레미콘</v>
          </cell>
          <cell r="B575" t="str">
            <v>관급(40x160x8)</v>
          </cell>
          <cell r="C575">
            <v>0.14099999999999999</v>
          </cell>
          <cell r="D575" t="str">
            <v>M3</v>
          </cell>
          <cell r="E575">
            <v>0</v>
          </cell>
          <cell r="F575">
            <v>0</v>
          </cell>
          <cell r="G575">
            <v>0</v>
          </cell>
          <cell r="H575">
            <v>0</v>
          </cell>
          <cell r="I575">
            <v>0</v>
          </cell>
          <cell r="J575">
            <v>0</v>
          </cell>
          <cell r="K575">
            <v>0</v>
          </cell>
          <cell r="L575">
            <v>0</v>
          </cell>
        </row>
        <row r="576">
          <cell r="A576" t="str">
            <v>레미콘</v>
          </cell>
          <cell r="B576" t="str">
            <v>관급(25x180x8)</v>
          </cell>
          <cell r="C576">
            <v>0.97599999999999998</v>
          </cell>
          <cell r="D576" t="str">
            <v>M3</v>
          </cell>
          <cell r="E576">
            <v>0</v>
          </cell>
          <cell r="F576">
            <v>0</v>
          </cell>
          <cell r="G576">
            <v>0</v>
          </cell>
          <cell r="H576">
            <v>0</v>
          </cell>
          <cell r="I576">
            <v>0</v>
          </cell>
          <cell r="J576">
            <v>0</v>
          </cell>
          <cell r="K576">
            <v>0</v>
          </cell>
          <cell r="L576">
            <v>0</v>
          </cell>
        </row>
        <row r="577">
          <cell r="A577" t="str">
            <v>레미콘타설(소형구조물)</v>
          </cell>
          <cell r="C577">
            <v>1.0940000000000001</v>
          </cell>
          <cell r="D577" t="str">
            <v>㎥</v>
          </cell>
          <cell r="E577">
            <v>33719</v>
          </cell>
          <cell r="F577">
            <v>36888</v>
          </cell>
          <cell r="G577">
            <v>0</v>
          </cell>
          <cell r="H577">
            <v>0</v>
          </cell>
          <cell r="I577">
            <v>33719</v>
          </cell>
          <cell r="J577">
            <v>36888</v>
          </cell>
          <cell r="K577">
            <v>0</v>
          </cell>
          <cell r="L577">
            <v>0</v>
          </cell>
          <cell r="M577" t="str">
            <v>N.82</v>
          </cell>
        </row>
        <row r="578">
          <cell r="A578" t="str">
            <v>거푸집 (합판)</v>
          </cell>
          <cell r="B578" t="str">
            <v>6회</v>
          </cell>
          <cell r="C578">
            <v>4.3460000000000001</v>
          </cell>
          <cell r="D578" t="str">
            <v>㎡</v>
          </cell>
          <cell r="E578">
            <v>13825</v>
          </cell>
          <cell r="F578">
            <v>60082</v>
          </cell>
          <cell r="G578">
            <v>4430</v>
          </cell>
          <cell r="H578">
            <v>19252</v>
          </cell>
          <cell r="I578">
            <v>9395</v>
          </cell>
          <cell r="J578">
            <v>40830</v>
          </cell>
          <cell r="K578">
            <v>0</v>
          </cell>
          <cell r="L578">
            <v>0</v>
          </cell>
          <cell r="M578" t="str">
            <v>N.80</v>
          </cell>
        </row>
        <row r="579">
          <cell r="A579" t="str">
            <v>이형철근</v>
          </cell>
          <cell r="B579" t="str">
            <v>관급, D13</v>
          </cell>
          <cell r="C579">
            <v>18.692</v>
          </cell>
          <cell r="D579" t="str">
            <v>KG</v>
          </cell>
          <cell r="E579">
            <v>0</v>
          </cell>
          <cell r="F579">
            <v>0</v>
          </cell>
          <cell r="G579">
            <v>0</v>
          </cell>
          <cell r="H579">
            <v>0</v>
          </cell>
          <cell r="I579">
            <v>0</v>
          </cell>
          <cell r="J579">
            <v>0</v>
          </cell>
          <cell r="K579">
            <v>0</v>
          </cell>
          <cell r="L579">
            <v>0</v>
          </cell>
        </row>
        <row r="580">
          <cell r="A580" t="str">
            <v>철근가공및조립</v>
          </cell>
          <cell r="B580" t="str">
            <v>간단</v>
          </cell>
          <cell r="C580">
            <v>1.7999999999999999E-2</v>
          </cell>
          <cell r="D580" t="str">
            <v>TON</v>
          </cell>
          <cell r="E580">
            <v>257665</v>
          </cell>
          <cell r="F580">
            <v>4637</v>
          </cell>
          <cell r="G580">
            <v>2708</v>
          </cell>
          <cell r="H580">
            <v>48</v>
          </cell>
          <cell r="I580">
            <v>254957</v>
          </cell>
          <cell r="J580">
            <v>4589</v>
          </cell>
          <cell r="K580">
            <v>0</v>
          </cell>
          <cell r="L580">
            <v>0</v>
          </cell>
          <cell r="M580" t="str">
            <v>N.84</v>
          </cell>
        </row>
        <row r="581">
          <cell r="A581" t="str">
            <v>고재대</v>
          </cell>
          <cell r="B581" t="str">
            <v>철재</v>
          </cell>
          <cell r="C581">
            <v>0.54400000000000004</v>
          </cell>
          <cell r="D581" t="str">
            <v>KG</v>
          </cell>
          <cell r="E581">
            <v>-75</v>
          </cell>
          <cell r="F581">
            <v>-40</v>
          </cell>
          <cell r="G581">
            <v>-75</v>
          </cell>
          <cell r="H581">
            <v>-40</v>
          </cell>
          <cell r="I581">
            <v>0</v>
          </cell>
          <cell r="J581">
            <v>0</v>
          </cell>
          <cell r="K581">
            <v>0</v>
          </cell>
          <cell r="L581">
            <v>0</v>
          </cell>
        </row>
        <row r="582">
          <cell r="A582" t="str">
            <v>붙임몰탈</v>
          </cell>
          <cell r="B582" t="str">
            <v>인력,1:3</v>
          </cell>
          <cell r="C582">
            <v>2.3559999999999999</v>
          </cell>
          <cell r="D582" t="str">
            <v>㎥</v>
          </cell>
          <cell r="E582">
            <v>57561</v>
          </cell>
          <cell r="F582">
            <v>135612</v>
          </cell>
          <cell r="G582">
            <v>12100</v>
          </cell>
          <cell r="H582">
            <v>28507</v>
          </cell>
          <cell r="I582">
            <v>40922</v>
          </cell>
          <cell r="J582">
            <v>96412</v>
          </cell>
          <cell r="K582">
            <v>4539</v>
          </cell>
          <cell r="L582">
            <v>10693</v>
          </cell>
          <cell r="M582" t="str">
            <v>N.86</v>
          </cell>
        </row>
        <row r="583">
          <cell r="A583" t="str">
            <v>스테인리스강판</v>
          </cell>
          <cell r="B583" t="str">
            <v>T1.5</v>
          </cell>
          <cell r="C583">
            <v>80.481999999999999</v>
          </cell>
          <cell r="D583" t="str">
            <v>KG</v>
          </cell>
          <cell r="E583">
            <v>1997</v>
          </cell>
          <cell r="F583">
            <v>160722</v>
          </cell>
          <cell r="G583">
            <v>1997</v>
          </cell>
          <cell r="H583">
            <v>160722</v>
          </cell>
          <cell r="I583">
            <v>0</v>
          </cell>
          <cell r="J583">
            <v>0</v>
          </cell>
          <cell r="K583">
            <v>0</v>
          </cell>
          <cell r="L583">
            <v>0</v>
          </cell>
        </row>
        <row r="584">
          <cell r="A584" t="str">
            <v>스테인리스강판</v>
          </cell>
          <cell r="B584" t="str">
            <v>T2.0</v>
          </cell>
          <cell r="C584">
            <v>35.72</v>
          </cell>
          <cell r="D584" t="str">
            <v>KG</v>
          </cell>
          <cell r="E584">
            <v>1936</v>
          </cell>
          <cell r="F584">
            <v>69153</v>
          </cell>
          <cell r="G584">
            <v>1936</v>
          </cell>
          <cell r="H584">
            <v>69153</v>
          </cell>
          <cell r="I584">
            <v>0</v>
          </cell>
          <cell r="J584">
            <v>0</v>
          </cell>
          <cell r="K584">
            <v>0</v>
          </cell>
          <cell r="L584">
            <v>0</v>
          </cell>
        </row>
        <row r="585">
          <cell r="A585" t="str">
            <v>스테인리스봉강</v>
          </cell>
          <cell r="B585" t="str">
            <v>￠4</v>
          </cell>
          <cell r="C585">
            <v>0.03</v>
          </cell>
          <cell r="D585" t="str">
            <v>KG</v>
          </cell>
          <cell r="E585">
            <v>3500</v>
          </cell>
          <cell r="F585">
            <v>105</v>
          </cell>
          <cell r="G585">
            <v>3500</v>
          </cell>
          <cell r="H585">
            <v>105</v>
          </cell>
          <cell r="I585">
            <v>0</v>
          </cell>
          <cell r="J585">
            <v>0</v>
          </cell>
          <cell r="K585">
            <v>0</v>
          </cell>
          <cell r="L585">
            <v>0</v>
          </cell>
        </row>
        <row r="586">
          <cell r="A586" t="str">
            <v>스테인리스봉강</v>
          </cell>
          <cell r="B586" t="str">
            <v>￠9</v>
          </cell>
          <cell r="C586">
            <v>0.16</v>
          </cell>
          <cell r="D586" t="str">
            <v>KG</v>
          </cell>
          <cell r="E586">
            <v>3050</v>
          </cell>
          <cell r="F586">
            <v>488</v>
          </cell>
          <cell r="G586">
            <v>3050</v>
          </cell>
          <cell r="H586">
            <v>488</v>
          </cell>
          <cell r="I586">
            <v>0</v>
          </cell>
          <cell r="J586">
            <v>0</v>
          </cell>
          <cell r="K586">
            <v>0</v>
          </cell>
          <cell r="L586">
            <v>0</v>
          </cell>
        </row>
        <row r="587">
          <cell r="A587" t="str">
            <v>잡철물제작설치(각종)</v>
          </cell>
          <cell r="B587" t="str">
            <v>복잡</v>
          </cell>
          <cell r="C587">
            <v>0.105</v>
          </cell>
          <cell r="D587" t="str">
            <v>TON</v>
          </cell>
          <cell r="E587">
            <v>4720808</v>
          </cell>
          <cell r="F587">
            <v>495684</v>
          </cell>
          <cell r="G587">
            <v>1831832</v>
          </cell>
          <cell r="H587">
            <v>192342</v>
          </cell>
          <cell r="I587">
            <v>2802823</v>
          </cell>
          <cell r="J587">
            <v>294296</v>
          </cell>
          <cell r="K587">
            <v>86153</v>
          </cell>
          <cell r="L587">
            <v>9046</v>
          </cell>
          <cell r="M587" t="str">
            <v>N.94</v>
          </cell>
        </row>
        <row r="588">
          <cell r="A588" t="str">
            <v>고재대</v>
          </cell>
          <cell r="B588" t="str">
            <v>스텐</v>
          </cell>
          <cell r="C588">
            <v>10.573</v>
          </cell>
          <cell r="D588" t="str">
            <v>KG</v>
          </cell>
          <cell r="E588">
            <v>-600</v>
          </cell>
          <cell r="F588">
            <v>-6343</v>
          </cell>
          <cell r="G588">
            <v>-600</v>
          </cell>
          <cell r="H588">
            <v>-6343</v>
          </cell>
          <cell r="I588">
            <v>0</v>
          </cell>
          <cell r="J588">
            <v>0</v>
          </cell>
          <cell r="K588">
            <v>0</v>
          </cell>
          <cell r="L588">
            <v>0</v>
          </cell>
        </row>
        <row r="589">
          <cell r="A589" t="str">
            <v>화강석판석</v>
          </cell>
          <cell r="B589" t="str">
            <v>T30 문경석</v>
          </cell>
          <cell r="C589">
            <v>2.1059999999999999</v>
          </cell>
          <cell r="D589" t="str">
            <v>㎡</v>
          </cell>
          <cell r="E589">
            <v>41000</v>
          </cell>
          <cell r="F589">
            <v>86346</v>
          </cell>
          <cell r="G589">
            <v>41000</v>
          </cell>
          <cell r="H589">
            <v>86346</v>
          </cell>
          <cell r="I589">
            <v>0</v>
          </cell>
          <cell r="J589">
            <v>0</v>
          </cell>
          <cell r="K589">
            <v>0</v>
          </cell>
          <cell r="L589">
            <v>0</v>
          </cell>
        </row>
        <row r="590">
          <cell r="A590" t="str">
            <v>화강석판석</v>
          </cell>
          <cell r="B590" t="str">
            <v>T50 혹두기</v>
          </cell>
          <cell r="C590">
            <v>13.2</v>
          </cell>
          <cell r="D590" t="str">
            <v>EA</v>
          </cell>
          <cell r="E590">
            <v>26000</v>
          </cell>
          <cell r="F590">
            <v>343200</v>
          </cell>
          <cell r="G590">
            <v>26000</v>
          </cell>
          <cell r="H590">
            <v>343200</v>
          </cell>
          <cell r="I590">
            <v>0</v>
          </cell>
          <cell r="J590">
            <v>0</v>
          </cell>
          <cell r="K590">
            <v>0</v>
          </cell>
          <cell r="L590">
            <v>0</v>
          </cell>
        </row>
        <row r="591">
          <cell r="A591" t="str">
            <v>화강석판석붙임</v>
          </cell>
          <cell r="B591" t="str">
            <v>벽,건식</v>
          </cell>
          <cell r="C591">
            <v>1.915</v>
          </cell>
          <cell r="D591" t="str">
            <v>㎡</v>
          </cell>
          <cell r="E591">
            <v>47989</v>
          </cell>
          <cell r="F591">
            <v>91898</v>
          </cell>
          <cell r="G591">
            <v>0</v>
          </cell>
          <cell r="H591">
            <v>0</v>
          </cell>
          <cell r="I591">
            <v>47989</v>
          </cell>
          <cell r="J591">
            <v>91898</v>
          </cell>
          <cell r="K591">
            <v>0</v>
          </cell>
          <cell r="L591">
            <v>0</v>
          </cell>
          <cell r="M591" t="str">
            <v>N.90</v>
          </cell>
        </row>
        <row r="592">
          <cell r="A592" t="str">
            <v>STS셋앙카</v>
          </cell>
          <cell r="B592" t="str">
            <v>D8</v>
          </cell>
          <cell r="C592">
            <v>38</v>
          </cell>
          <cell r="D592" t="str">
            <v>EA</v>
          </cell>
          <cell r="E592">
            <v>160</v>
          </cell>
          <cell r="F592">
            <v>6080</v>
          </cell>
          <cell r="G592">
            <v>160</v>
          </cell>
          <cell r="H592">
            <v>6080</v>
          </cell>
          <cell r="I592">
            <v>0</v>
          </cell>
          <cell r="J592">
            <v>0</v>
          </cell>
          <cell r="K592">
            <v>0</v>
          </cell>
          <cell r="L592">
            <v>0</v>
          </cell>
        </row>
        <row r="593">
          <cell r="A593" t="str">
            <v>연결철물</v>
          </cell>
          <cell r="B593" t="str">
            <v>STS(공간거리70)</v>
          </cell>
          <cell r="C593">
            <v>51</v>
          </cell>
          <cell r="D593" t="str">
            <v>조</v>
          </cell>
          <cell r="E593">
            <v>490</v>
          </cell>
          <cell r="F593">
            <v>24990</v>
          </cell>
          <cell r="G593">
            <v>490</v>
          </cell>
          <cell r="H593">
            <v>24990</v>
          </cell>
          <cell r="I593">
            <v>0</v>
          </cell>
          <cell r="J593">
            <v>0</v>
          </cell>
          <cell r="K593">
            <v>0</v>
          </cell>
          <cell r="L593">
            <v>0</v>
          </cell>
        </row>
        <row r="594">
          <cell r="A594" t="str">
            <v>PVC PIPE</v>
          </cell>
          <cell r="B594" t="str">
            <v>￠25</v>
          </cell>
          <cell r="C594">
            <v>5.3339999999999996</v>
          </cell>
          <cell r="D594" t="str">
            <v>M</v>
          </cell>
          <cell r="E594">
            <v>670</v>
          </cell>
          <cell r="F594">
            <v>3573</v>
          </cell>
          <cell r="G594">
            <v>670</v>
          </cell>
          <cell r="H594">
            <v>3573</v>
          </cell>
          <cell r="I594">
            <v>0</v>
          </cell>
          <cell r="J594">
            <v>0</v>
          </cell>
          <cell r="K594">
            <v>0</v>
          </cell>
          <cell r="L594">
            <v>0</v>
          </cell>
        </row>
        <row r="595">
          <cell r="A595" t="str">
            <v>유리블럭</v>
          </cell>
          <cell r="B595" t="str">
            <v>145x145x95</v>
          </cell>
          <cell r="C595">
            <v>240</v>
          </cell>
          <cell r="D595" t="str">
            <v>EA</v>
          </cell>
          <cell r="E595">
            <v>2800</v>
          </cell>
          <cell r="F595">
            <v>672000</v>
          </cell>
          <cell r="G595">
            <v>2800</v>
          </cell>
          <cell r="H595">
            <v>672000</v>
          </cell>
          <cell r="I595">
            <v>0</v>
          </cell>
          <cell r="J595">
            <v>0</v>
          </cell>
          <cell r="K595">
            <v>0</v>
          </cell>
          <cell r="L595">
            <v>0</v>
          </cell>
        </row>
        <row r="596">
          <cell r="A596" t="str">
            <v>계</v>
          </cell>
          <cell r="F596">
            <v>2203803</v>
          </cell>
          <cell r="H596">
            <v>1607904</v>
          </cell>
          <cell r="J596">
            <v>573474</v>
          </cell>
          <cell r="L596">
            <v>22425</v>
          </cell>
        </row>
        <row r="616">
          <cell r="A616" t="str">
            <v>No.25호표 조형가벽</v>
          </cell>
          <cell r="C616">
            <v>1</v>
          </cell>
          <cell r="D616" t="str">
            <v>식</v>
          </cell>
          <cell r="M616" t="str">
            <v>PPG10</v>
          </cell>
        </row>
        <row r="617">
          <cell r="A617" t="str">
            <v>터파기</v>
          </cell>
          <cell r="B617" t="str">
            <v>백호우0.4㎥</v>
          </cell>
          <cell r="C617">
            <v>10.981999999999999</v>
          </cell>
          <cell r="D617" t="str">
            <v>㎥</v>
          </cell>
          <cell r="E617">
            <v>1331</v>
          </cell>
          <cell r="F617">
            <v>14615</v>
          </cell>
          <cell r="G617">
            <v>243</v>
          </cell>
          <cell r="H617">
            <v>2668</v>
          </cell>
          <cell r="I617">
            <v>686</v>
          </cell>
          <cell r="J617">
            <v>7533</v>
          </cell>
          <cell r="K617">
            <v>402</v>
          </cell>
          <cell r="L617">
            <v>4414</v>
          </cell>
          <cell r="M617" t="str">
            <v>#.2</v>
          </cell>
        </row>
        <row r="618">
          <cell r="A618" t="str">
            <v>잔토처리(토사)</v>
          </cell>
          <cell r="B618" t="str">
            <v>B.H 0.4M3</v>
          </cell>
          <cell r="C618">
            <v>4.1230000000000002</v>
          </cell>
          <cell r="D618" t="str">
            <v>M3</v>
          </cell>
          <cell r="E618">
            <v>837</v>
          </cell>
          <cell r="F618">
            <v>3450</v>
          </cell>
          <cell r="G618">
            <v>153</v>
          </cell>
          <cell r="H618">
            <v>630</v>
          </cell>
          <cell r="I618">
            <v>431</v>
          </cell>
          <cell r="J618">
            <v>1777</v>
          </cell>
          <cell r="K618">
            <v>253</v>
          </cell>
          <cell r="L618">
            <v>1043</v>
          </cell>
          <cell r="M618" t="str">
            <v>#.4</v>
          </cell>
        </row>
        <row r="619">
          <cell r="A619" t="str">
            <v>기계되메우기및다짐</v>
          </cell>
          <cell r="B619" t="str">
            <v>인력+기계</v>
          </cell>
          <cell r="C619">
            <v>6.859</v>
          </cell>
          <cell r="D619" t="str">
            <v>㎥</v>
          </cell>
          <cell r="E619">
            <v>3367</v>
          </cell>
          <cell r="F619">
            <v>23093</v>
          </cell>
          <cell r="G619">
            <v>285</v>
          </cell>
          <cell r="H619">
            <v>1954</v>
          </cell>
          <cell r="I619">
            <v>2758</v>
          </cell>
          <cell r="J619">
            <v>18917</v>
          </cell>
          <cell r="K619">
            <v>324</v>
          </cell>
          <cell r="L619">
            <v>2222</v>
          </cell>
          <cell r="M619" t="str">
            <v>#.6</v>
          </cell>
        </row>
        <row r="620">
          <cell r="A620" t="str">
            <v>잡석다짐(기계+인력)</v>
          </cell>
          <cell r="B620" t="str">
            <v>로라+인력</v>
          </cell>
          <cell r="C620">
            <v>2.109</v>
          </cell>
          <cell r="D620" t="str">
            <v>㎥</v>
          </cell>
          <cell r="E620">
            <v>10469</v>
          </cell>
          <cell r="F620">
            <v>22078</v>
          </cell>
          <cell r="G620">
            <v>8354</v>
          </cell>
          <cell r="H620">
            <v>17618</v>
          </cell>
          <cell r="I620">
            <v>1509</v>
          </cell>
          <cell r="J620">
            <v>3182</v>
          </cell>
          <cell r="K620">
            <v>606</v>
          </cell>
          <cell r="L620">
            <v>1278</v>
          </cell>
          <cell r="M620" t="str">
            <v>N.73</v>
          </cell>
        </row>
        <row r="621">
          <cell r="A621" t="str">
            <v>레미콘</v>
          </cell>
          <cell r="B621" t="str">
            <v>관급(40x160x8)</v>
          </cell>
          <cell r="C621">
            <v>0.69599999999999995</v>
          </cell>
          <cell r="D621" t="str">
            <v>M3</v>
          </cell>
          <cell r="E621">
            <v>0</v>
          </cell>
          <cell r="F621">
            <v>0</v>
          </cell>
          <cell r="G621">
            <v>0</v>
          </cell>
          <cell r="H621">
            <v>0</v>
          </cell>
          <cell r="I621">
            <v>0</v>
          </cell>
          <cell r="J621">
            <v>0</v>
          </cell>
          <cell r="K621">
            <v>0</v>
          </cell>
          <cell r="L621">
            <v>0</v>
          </cell>
        </row>
        <row r="622">
          <cell r="A622" t="str">
            <v>레미콘</v>
          </cell>
          <cell r="B622" t="str">
            <v>관급(25x180x8)</v>
          </cell>
          <cell r="C622">
            <v>5.3840000000000003</v>
          </cell>
          <cell r="D622" t="str">
            <v>M3</v>
          </cell>
          <cell r="E622">
            <v>0</v>
          </cell>
          <cell r="F622">
            <v>0</v>
          </cell>
          <cell r="G622">
            <v>0</v>
          </cell>
          <cell r="H622">
            <v>0</v>
          </cell>
          <cell r="I622">
            <v>0</v>
          </cell>
          <cell r="J622">
            <v>0</v>
          </cell>
          <cell r="K622">
            <v>0</v>
          </cell>
          <cell r="L622">
            <v>0</v>
          </cell>
        </row>
        <row r="623">
          <cell r="A623" t="str">
            <v>레미콘타설(소형구조물)</v>
          </cell>
          <cell r="C623">
            <v>5.9550000000000001</v>
          </cell>
          <cell r="D623" t="str">
            <v>㎥</v>
          </cell>
          <cell r="E623">
            <v>33719</v>
          </cell>
          <cell r="F623">
            <v>200796</v>
          </cell>
          <cell r="G623">
            <v>0</v>
          </cell>
          <cell r="H623">
            <v>0</v>
          </cell>
          <cell r="I623">
            <v>33719</v>
          </cell>
          <cell r="J623">
            <v>200796</v>
          </cell>
          <cell r="K623">
            <v>0</v>
          </cell>
          <cell r="L623">
            <v>0</v>
          </cell>
          <cell r="M623" t="str">
            <v>N.82</v>
          </cell>
        </row>
        <row r="624">
          <cell r="A624" t="str">
            <v>거푸집 (합판)</v>
          </cell>
          <cell r="B624" t="str">
            <v>6회</v>
          </cell>
          <cell r="C624">
            <v>58.331000000000003</v>
          </cell>
          <cell r="D624" t="str">
            <v>㎡</v>
          </cell>
          <cell r="E624">
            <v>13825</v>
          </cell>
          <cell r="F624">
            <v>806425</v>
          </cell>
          <cell r="G624">
            <v>4430</v>
          </cell>
          <cell r="H624">
            <v>258406</v>
          </cell>
          <cell r="I624">
            <v>9395</v>
          </cell>
          <cell r="J624">
            <v>548019</v>
          </cell>
          <cell r="K624">
            <v>0</v>
          </cell>
          <cell r="L624">
            <v>0</v>
          </cell>
          <cell r="M624" t="str">
            <v>N.80</v>
          </cell>
        </row>
        <row r="625">
          <cell r="A625" t="str">
            <v>이형철근</v>
          </cell>
          <cell r="B625" t="str">
            <v>관급, D13</v>
          </cell>
          <cell r="C625">
            <v>160.49100000000001</v>
          </cell>
          <cell r="D625" t="str">
            <v>KG</v>
          </cell>
          <cell r="E625">
            <v>0</v>
          </cell>
          <cell r="F625">
            <v>0</v>
          </cell>
          <cell r="G625">
            <v>0</v>
          </cell>
          <cell r="H625">
            <v>0</v>
          </cell>
          <cell r="I625">
            <v>0</v>
          </cell>
          <cell r="J625">
            <v>0</v>
          </cell>
          <cell r="K625">
            <v>0</v>
          </cell>
          <cell r="L625">
            <v>0</v>
          </cell>
        </row>
        <row r="626">
          <cell r="A626" t="str">
            <v>이형철근</v>
          </cell>
          <cell r="B626" t="str">
            <v>관급, D16</v>
          </cell>
          <cell r="C626">
            <v>97.372</v>
          </cell>
          <cell r="D626" t="str">
            <v>KG</v>
          </cell>
          <cell r="E626">
            <v>0</v>
          </cell>
          <cell r="F626">
            <v>0</v>
          </cell>
          <cell r="G626">
            <v>0</v>
          </cell>
          <cell r="H626">
            <v>0</v>
          </cell>
          <cell r="I626">
            <v>0</v>
          </cell>
          <cell r="J626">
            <v>0</v>
          </cell>
          <cell r="K626">
            <v>0</v>
          </cell>
          <cell r="L626">
            <v>0</v>
          </cell>
        </row>
        <row r="627">
          <cell r="A627" t="str">
            <v>철근가공및조립</v>
          </cell>
          <cell r="B627" t="str">
            <v>간단</v>
          </cell>
          <cell r="C627">
            <v>0.25</v>
          </cell>
          <cell r="D627" t="str">
            <v>TON</v>
          </cell>
          <cell r="E627">
            <v>257665</v>
          </cell>
          <cell r="F627">
            <v>64416</v>
          </cell>
          <cell r="G627">
            <v>2708</v>
          </cell>
          <cell r="H627">
            <v>677</v>
          </cell>
          <cell r="I627">
            <v>254957</v>
          </cell>
          <cell r="J627">
            <v>63739</v>
          </cell>
          <cell r="K627">
            <v>0</v>
          </cell>
          <cell r="L627">
            <v>0</v>
          </cell>
          <cell r="M627" t="str">
            <v>N.84</v>
          </cell>
        </row>
        <row r="628">
          <cell r="A628" t="str">
            <v>고재대</v>
          </cell>
          <cell r="B628" t="str">
            <v>철재</v>
          </cell>
          <cell r="C628">
            <v>7.51</v>
          </cell>
          <cell r="D628" t="str">
            <v>KG</v>
          </cell>
          <cell r="E628">
            <v>-75</v>
          </cell>
          <cell r="F628">
            <v>-563</v>
          </cell>
          <cell r="G628">
            <v>-75</v>
          </cell>
          <cell r="H628">
            <v>-563</v>
          </cell>
          <cell r="I628">
            <v>0</v>
          </cell>
          <cell r="J628">
            <v>0</v>
          </cell>
          <cell r="K628">
            <v>0</v>
          </cell>
          <cell r="L628">
            <v>0</v>
          </cell>
        </row>
        <row r="629">
          <cell r="A629" t="str">
            <v>시멘트벽돌</v>
          </cell>
          <cell r="B629" t="str">
            <v>190x90x57</v>
          </cell>
          <cell r="C629">
            <v>120.96</v>
          </cell>
          <cell r="D629" t="str">
            <v>EA</v>
          </cell>
          <cell r="E629">
            <v>45</v>
          </cell>
          <cell r="F629">
            <v>5443</v>
          </cell>
          <cell r="G629">
            <v>45</v>
          </cell>
          <cell r="H629">
            <v>5443</v>
          </cell>
          <cell r="I629">
            <v>0</v>
          </cell>
          <cell r="J629">
            <v>0</v>
          </cell>
          <cell r="K629">
            <v>0</v>
          </cell>
          <cell r="L629">
            <v>0</v>
          </cell>
        </row>
        <row r="630">
          <cell r="A630" t="str">
            <v>붙임몰탈</v>
          </cell>
          <cell r="B630" t="str">
            <v>인력,1:3</v>
          </cell>
          <cell r="C630">
            <v>0.33600000000000002</v>
          </cell>
          <cell r="D630" t="str">
            <v>㎥</v>
          </cell>
          <cell r="E630">
            <v>57561</v>
          </cell>
          <cell r="F630">
            <v>19339</v>
          </cell>
          <cell r="G630">
            <v>12100</v>
          </cell>
          <cell r="H630">
            <v>4065</v>
          </cell>
          <cell r="I630">
            <v>40922</v>
          </cell>
          <cell r="J630">
            <v>13749</v>
          </cell>
          <cell r="K630">
            <v>4539</v>
          </cell>
          <cell r="L630">
            <v>1525</v>
          </cell>
          <cell r="M630" t="str">
            <v>N.86</v>
          </cell>
        </row>
        <row r="631">
          <cell r="A631" t="str">
            <v>시멘트액체방수(2차)</v>
          </cell>
          <cell r="C631">
            <v>0.127</v>
          </cell>
          <cell r="D631" t="str">
            <v>㎡</v>
          </cell>
          <cell r="E631">
            <v>10922</v>
          </cell>
          <cell r="F631">
            <v>1386</v>
          </cell>
          <cell r="G631">
            <v>1990</v>
          </cell>
          <cell r="H631">
            <v>252</v>
          </cell>
          <cell r="I631">
            <v>8932</v>
          </cell>
          <cell r="J631">
            <v>1134</v>
          </cell>
          <cell r="K631">
            <v>0</v>
          </cell>
          <cell r="L631">
            <v>0</v>
          </cell>
          <cell r="M631" t="str">
            <v>N.85</v>
          </cell>
        </row>
        <row r="632">
          <cell r="A632" t="str">
            <v>화강석판석</v>
          </cell>
          <cell r="B632" t="str">
            <v>T50 물갈기</v>
          </cell>
          <cell r="C632">
            <v>12</v>
          </cell>
          <cell r="D632" t="str">
            <v>EA</v>
          </cell>
          <cell r="E632">
            <v>30000</v>
          </cell>
          <cell r="F632">
            <v>360000</v>
          </cell>
          <cell r="G632">
            <v>30000</v>
          </cell>
          <cell r="H632">
            <v>360000</v>
          </cell>
          <cell r="I632">
            <v>0</v>
          </cell>
          <cell r="J632">
            <v>0</v>
          </cell>
          <cell r="K632">
            <v>0</v>
          </cell>
          <cell r="L632">
            <v>0</v>
          </cell>
        </row>
        <row r="633">
          <cell r="A633" t="str">
            <v>화강석판석</v>
          </cell>
          <cell r="B633" t="str">
            <v>T60 혹두기</v>
          </cell>
          <cell r="C633">
            <v>16</v>
          </cell>
          <cell r="D633" t="str">
            <v>EA</v>
          </cell>
          <cell r="E633">
            <v>25000</v>
          </cell>
          <cell r="F633">
            <v>400000</v>
          </cell>
          <cell r="G633">
            <v>25000</v>
          </cell>
          <cell r="H633">
            <v>400000</v>
          </cell>
          <cell r="I633">
            <v>0</v>
          </cell>
          <cell r="J633">
            <v>0</v>
          </cell>
          <cell r="K633">
            <v>0</v>
          </cell>
          <cell r="L633">
            <v>0</v>
          </cell>
        </row>
        <row r="634">
          <cell r="A634" t="str">
            <v>화강석판석</v>
          </cell>
          <cell r="B634" t="str">
            <v>T30 문경석</v>
          </cell>
          <cell r="C634">
            <v>35.822000000000003</v>
          </cell>
          <cell r="D634" t="str">
            <v>㎡</v>
          </cell>
          <cell r="E634">
            <v>41000</v>
          </cell>
          <cell r="F634">
            <v>1468702</v>
          </cell>
          <cell r="G634">
            <v>41000</v>
          </cell>
          <cell r="H634">
            <v>1468702</v>
          </cell>
          <cell r="I634">
            <v>0</v>
          </cell>
          <cell r="J634">
            <v>0</v>
          </cell>
          <cell r="K634">
            <v>0</v>
          </cell>
          <cell r="L634">
            <v>0</v>
          </cell>
        </row>
        <row r="635">
          <cell r="A635" t="str">
            <v>화강석판석붙임</v>
          </cell>
          <cell r="B635" t="str">
            <v>벽,습식</v>
          </cell>
          <cell r="C635">
            <v>8.4060000000000006</v>
          </cell>
          <cell r="D635" t="str">
            <v>M2</v>
          </cell>
          <cell r="E635">
            <v>71867</v>
          </cell>
          <cell r="F635">
            <v>604113</v>
          </cell>
          <cell r="G635">
            <v>8415</v>
          </cell>
          <cell r="H635">
            <v>70736</v>
          </cell>
          <cell r="I635">
            <v>63452</v>
          </cell>
          <cell r="J635">
            <v>533377</v>
          </cell>
          <cell r="K635">
            <v>0</v>
          </cell>
          <cell r="L635">
            <v>0</v>
          </cell>
          <cell r="M635" t="str">
            <v>N.91</v>
          </cell>
        </row>
        <row r="636">
          <cell r="A636" t="str">
            <v>화강석판석붙임</v>
          </cell>
          <cell r="B636" t="str">
            <v>벽,건식</v>
          </cell>
          <cell r="C636">
            <v>39.04</v>
          </cell>
          <cell r="D636" t="str">
            <v>㎡</v>
          </cell>
          <cell r="E636">
            <v>47989</v>
          </cell>
          <cell r="F636">
            <v>1873490</v>
          </cell>
          <cell r="G636">
            <v>0</v>
          </cell>
          <cell r="H636">
            <v>0</v>
          </cell>
          <cell r="I636">
            <v>47989</v>
          </cell>
          <cell r="J636">
            <v>1873490</v>
          </cell>
          <cell r="K636">
            <v>0</v>
          </cell>
          <cell r="L636">
            <v>0</v>
          </cell>
          <cell r="M636" t="str">
            <v>N.90</v>
          </cell>
        </row>
        <row r="637">
          <cell r="A637" t="str">
            <v>연결철물</v>
          </cell>
          <cell r="B637" t="str">
            <v>STS(공간거리70)</v>
          </cell>
          <cell r="C637">
            <v>244</v>
          </cell>
          <cell r="D637" t="str">
            <v>조</v>
          </cell>
          <cell r="E637">
            <v>490</v>
          </cell>
          <cell r="F637">
            <v>119560</v>
          </cell>
          <cell r="G637">
            <v>490</v>
          </cell>
          <cell r="H637">
            <v>119560</v>
          </cell>
          <cell r="I637">
            <v>0</v>
          </cell>
          <cell r="J637">
            <v>0</v>
          </cell>
          <cell r="K637">
            <v>0</v>
          </cell>
          <cell r="L637">
            <v>0</v>
          </cell>
        </row>
        <row r="638">
          <cell r="A638" t="str">
            <v>계</v>
          </cell>
          <cell r="F638">
            <v>5986343</v>
          </cell>
          <cell r="H638">
            <v>2710148</v>
          </cell>
          <cell r="J638">
            <v>3265713</v>
          </cell>
          <cell r="L638">
            <v>10482</v>
          </cell>
        </row>
        <row r="639">
          <cell r="A639" t="str">
            <v>No.26호표 분수</v>
          </cell>
          <cell r="C639">
            <v>1</v>
          </cell>
          <cell r="D639" t="str">
            <v>식</v>
          </cell>
          <cell r="M639" t="str">
            <v>PPG11</v>
          </cell>
        </row>
        <row r="640">
          <cell r="A640" t="str">
            <v>레미콘</v>
          </cell>
          <cell r="B640" t="str">
            <v>관급(25x180x8)</v>
          </cell>
          <cell r="C640">
            <v>10.704000000000001</v>
          </cell>
          <cell r="D640" t="str">
            <v>M3</v>
          </cell>
          <cell r="E640">
            <v>0</v>
          </cell>
          <cell r="F640">
            <v>0</v>
          </cell>
          <cell r="G640">
            <v>0</v>
          </cell>
          <cell r="H640">
            <v>0</v>
          </cell>
          <cell r="I640">
            <v>0</v>
          </cell>
          <cell r="J640">
            <v>0</v>
          </cell>
          <cell r="K640">
            <v>0</v>
          </cell>
          <cell r="L640">
            <v>0</v>
          </cell>
        </row>
        <row r="641">
          <cell r="A641" t="str">
            <v>레미콘타설(소형구조물)</v>
          </cell>
          <cell r="C641">
            <v>10.494999999999999</v>
          </cell>
          <cell r="D641" t="str">
            <v>㎥</v>
          </cell>
          <cell r="E641">
            <v>33719</v>
          </cell>
          <cell r="F641">
            <v>353880</v>
          </cell>
          <cell r="G641">
            <v>0</v>
          </cell>
          <cell r="H641">
            <v>0</v>
          </cell>
          <cell r="I641">
            <v>33719</v>
          </cell>
          <cell r="J641">
            <v>353880</v>
          </cell>
          <cell r="K641">
            <v>0</v>
          </cell>
          <cell r="L641">
            <v>0</v>
          </cell>
          <cell r="M641" t="str">
            <v>N.82</v>
          </cell>
        </row>
        <row r="642">
          <cell r="A642" t="str">
            <v>거푸집 (합판)</v>
          </cell>
          <cell r="B642" t="str">
            <v>6회</v>
          </cell>
          <cell r="C642">
            <v>116.6</v>
          </cell>
          <cell r="D642" t="str">
            <v>㎡</v>
          </cell>
          <cell r="E642">
            <v>13825</v>
          </cell>
          <cell r="F642">
            <v>1611995</v>
          </cell>
          <cell r="G642">
            <v>4430</v>
          </cell>
          <cell r="H642">
            <v>516538</v>
          </cell>
          <cell r="I642">
            <v>9395</v>
          </cell>
          <cell r="J642">
            <v>1095457</v>
          </cell>
          <cell r="K642">
            <v>0</v>
          </cell>
          <cell r="L642">
            <v>0</v>
          </cell>
          <cell r="M642" t="str">
            <v>N.80</v>
          </cell>
        </row>
        <row r="643">
          <cell r="A643" t="str">
            <v>이형철근</v>
          </cell>
          <cell r="B643" t="str">
            <v>관급, D13</v>
          </cell>
          <cell r="C643">
            <v>926.87400000000002</v>
          </cell>
          <cell r="D643" t="str">
            <v>KG</v>
          </cell>
          <cell r="E643">
            <v>0</v>
          </cell>
          <cell r="F643">
            <v>0</v>
          </cell>
          <cell r="G643">
            <v>0</v>
          </cell>
          <cell r="H643">
            <v>0</v>
          </cell>
          <cell r="I643">
            <v>0</v>
          </cell>
          <cell r="J643">
            <v>0</v>
          </cell>
          <cell r="K643">
            <v>0</v>
          </cell>
          <cell r="L643">
            <v>0</v>
          </cell>
        </row>
        <row r="644">
          <cell r="A644" t="str">
            <v>철근가공및조립</v>
          </cell>
          <cell r="B644" t="str">
            <v>간단</v>
          </cell>
          <cell r="C644">
            <v>0.89900000000000002</v>
          </cell>
          <cell r="D644" t="str">
            <v>TON</v>
          </cell>
          <cell r="E644">
            <v>257665</v>
          </cell>
          <cell r="F644">
            <v>231640</v>
          </cell>
          <cell r="G644">
            <v>2708</v>
          </cell>
          <cell r="H644">
            <v>2434</v>
          </cell>
          <cell r="I644">
            <v>254957</v>
          </cell>
          <cell r="J644">
            <v>229206</v>
          </cell>
          <cell r="K644">
            <v>0</v>
          </cell>
          <cell r="L644">
            <v>0</v>
          </cell>
          <cell r="M644" t="str">
            <v>N.84</v>
          </cell>
        </row>
        <row r="645">
          <cell r="A645" t="str">
            <v>고재대</v>
          </cell>
          <cell r="B645" t="str">
            <v>철재</v>
          </cell>
          <cell r="C645">
            <v>26.995999999999999</v>
          </cell>
          <cell r="D645" t="str">
            <v>KG</v>
          </cell>
          <cell r="E645">
            <v>-75</v>
          </cell>
          <cell r="F645">
            <v>-2024</v>
          </cell>
          <cell r="G645">
            <v>-75</v>
          </cell>
          <cell r="H645">
            <v>-2024</v>
          </cell>
          <cell r="I645">
            <v>0</v>
          </cell>
          <cell r="J645">
            <v>0</v>
          </cell>
          <cell r="K645">
            <v>0</v>
          </cell>
          <cell r="L645">
            <v>0</v>
          </cell>
        </row>
        <row r="646">
          <cell r="A646" t="str">
            <v>스테인리스판(STS304)</v>
          </cell>
          <cell r="B646" t="str">
            <v>3.0M/M</v>
          </cell>
          <cell r="C646">
            <v>2.3E-2</v>
          </cell>
          <cell r="D646" t="str">
            <v>M/T</v>
          </cell>
          <cell r="E646">
            <v>2129000</v>
          </cell>
          <cell r="F646">
            <v>48967</v>
          </cell>
          <cell r="G646">
            <v>2129000</v>
          </cell>
          <cell r="H646">
            <v>48967</v>
          </cell>
          <cell r="I646">
            <v>0</v>
          </cell>
          <cell r="J646">
            <v>0</v>
          </cell>
          <cell r="K646">
            <v>0</v>
          </cell>
          <cell r="L646">
            <v>0</v>
          </cell>
        </row>
        <row r="647">
          <cell r="A647" t="str">
            <v>붙임몰탈</v>
          </cell>
          <cell r="B647" t="str">
            <v>인력,1:3</v>
          </cell>
          <cell r="C647">
            <v>2.452</v>
          </cell>
          <cell r="D647" t="str">
            <v>㎥</v>
          </cell>
          <cell r="E647">
            <v>57561</v>
          </cell>
          <cell r="F647">
            <v>141138</v>
          </cell>
          <cell r="G647">
            <v>12100</v>
          </cell>
          <cell r="H647">
            <v>29669</v>
          </cell>
          <cell r="I647">
            <v>40922</v>
          </cell>
          <cell r="J647">
            <v>100340</v>
          </cell>
          <cell r="K647">
            <v>4539</v>
          </cell>
          <cell r="L647">
            <v>11129</v>
          </cell>
          <cell r="M647" t="str">
            <v>N.86</v>
          </cell>
        </row>
        <row r="648">
          <cell r="A648" t="str">
            <v>방수모르터</v>
          </cell>
          <cell r="B648" t="str">
            <v>1:3</v>
          </cell>
          <cell r="C648">
            <v>1.407</v>
          </cell>
          <cell r="D648" t="str">
            <v>㎥</v>
          </cell>
          <cell r="E648">
            <v>122406</v>
          </cell>
          <cell r="F648">
            <v>172225</v>
          </cell>
          <cell r="G648">
            <v>73300</v>
          </cell>
          <cell r="H648">
            <v>103133</v>
          </cell>
          <cell r="I648">
            <v>49106</v>
          </cell>
          <cell r="J648">
            <v>69092</v>
          </cell>
          <cell r="K648">
            <v>0</v>
          </cell>
          <cell r="L648">
            <v>0</v>
          </cell>
          <cell r="M648" t="str">
            <v>N.87</v>
          </cell>
        </row>
        <row r="649">
          <cell r="A649" t="str">
            <v>화강석판석</v>
          </cell>
          <cell r="B649" t="str">
            <v>250x140xL500</v>
          </cell>
          <cell r="C649">
            <v>70.2</v>
          </cell>
          <cell r="D649" t="str">
            <v>EA</v>
          </cell>
          <cell r="E649">
            <v>34000</v>
          </cell>
          <cell r="F649">
            <v>2386800</v>
          </cell>
          <cell r="G649">
            <v>34000</v>
          </cell>
          <cell r="H649">
            <v>2386800</v>
          </cell>
          <cell r="I649">
            <v>0</v>
          </cell>
          <cell r="J649">
            <v>0</v>
          </cell>
          <cell r="K649">
            <v>0</v>
          </cell>
          <cell r="L649">
            <v>0</v>
          </cell>
        </row>
        <row r="650">
          <cell r="A650" t="str">
            <v>화강석판석</v>
          </cell>
          <cell r="B650" t="str">
            <v>T50 물갈기</v>
          </cell>
          <cell r="C650">
            <v>17.920000000000002</v>
          </cell>
          <cell r="D650" t="str">
            <v>EA</v>
          </cell>
          <cell r="E650">
            <v>25000</v>
          </cell>
          <cell r="F650">
            <v>448000</v>
          </cell>
          <cell r="G650">
            <v>25000</v>
          </cell>
          <cell r="H650">
            <v>448000</v>
          </cell>
          <cell r="I650">
            <v>0</v>
          </cell>
          <cell r="J650">
            <v>0</v>
          </cell>
          <cell r="K650">
            <v>0</v>
          </cell>
          <cell r="L650">
            <v>0</v>
          </cell>
        </row>
        <row r="651">
          <cell r="A651" t="str">
            <v>화강석판석</v>
          </cell>
          <cell r="B651" t="str">
            <v>150xT50 물갈기</v>
          </cell>
          <cell r="C651">
            <v>19.149999999999999</v>
          </cell>
          <cell r="D651" t="str">
            <v>M</v>
          </cell>
          <cell r="E651">
            <v>15000</v>
          </cell>
          <cell r="F651">
            <v>287250</v>
          </cell>
          <cell r="G651">
            <v>15000</v>
          </cell>
          <cell r="H651">
            <v>287250</v>
          </cell>
          <cell r="I651">
            <v>0</v>
          </cell>
          <cell r="J651">
            <v>0</v>
          </cell>
          <cell r="K651">
            <v>0</v>
          </cell>
          <cell r="L651">
            <v>0</v>
          </cell>
        </row>
        <row r="652">
          <cell r="A652" t="str">
            <v>화강석판석</v>
          </cell>
          <cell r="B652" t="str">
            <v>T30 문경석</v>
          </cell>
          <cell r="C652">
            <v>26.815999999999999</v>
          </cell>
          <cell r="D652" t="str">
            <v>㎡</v>
          </cell>
          <cell r="E652">
            <v>41000</v>
          </cell>
          <cell r="F652">
            <v>1099456</v>
          </cell>
          <cell r="G652">
            <v>41000</v>
          </cell>
          <cell r="H652">
            <v>1099456</v>
          </cell>
          <cell r="I652">
            <v>0</v>
          </cell>
          <cell r="J652">
            <v>0</v>
          </cell>
          <cell r="K652">
            <v>0</v>
          </cell>
          <cell r="L652">
            <v>0</v>
          </cell>
        </row>
        <row r="653">
          <cell r="A653" t="str">
            <v>화강석판석붙임</v>
          </cell>
          <cell r="B653" t="str">
            <v>벽,습식</v>
          </cell>
          <cell r="C653">
            <v>43.756999999999998</v>
          </cell>
          <cell r="D653" t="str">
            <v>M2</v>
          </cell>
          <cell r="E653">
            <v>71867</v>
          </cell>
          <cell r="F653">
            <v>3144684</v>
          </cell>
          <cell r="G653">
            <v>8415</v>
          </cell>
          <cell r="H653">
            <v>368215</v>
          </cell>
          <cell r="I653">
            <v>63452</v>
          </cell>
          <cell r="J653">
            <v>2776469</v>
          </cell>
          <cell r="K653">
            <v>0</v>
          </cell>
          <cell r="L653">
            <v>0</v>
          </cell>
          <cell r="M653" t="str">
            <v>N.91</v>
          </cell>
        </row>
        <row r="654">
          <cell r="A654" t="str">
            <v>흑자갈</v>
          </cell>
          <cell r="B654" t="str">
            <v>￠20~30</v>
          </cell>
          <cell r="C654">
            <v>0.79600000000000004</v>
          </cell>
          <cell r="D654" t="str">
            <v>TON</v>
          </cell>
          <cell r="E654">
            <v>430000</v>
          </cell>
          <cell r="F654">
            <v>342280</v>
          </cell>
          <cell r="G654">
            <v>430000</v>
          </cell>
          <cell r="H654">
            <v>342280</v>
          </cell>
          <cell r="I654">
            <v>0</v>
          </cell>
          <cell r="J654">
            <v>0</v>
          </cell>
          <cell r="K654">
            <v>0</v>
          </cell>
          <cell r="L654">
            <v>0</v>
          </cell>
        </row>
        <row r="655">
          <cell r="A655" t="str">
            <v>계</v>
          </cell>
          <cell r="F655">
            <v>10266291</v>
          </cell>
          <cell r="H655">
            <v>5630718</v>
          </cell>
          <cell r="J655">
            <v>4624444</v>
          </cell>
          <cell r="L655">
            <v>11129</v>
          </cell>
        </row>
        <row r="662">
          <cell r="A662" t="str">
            <v>No.27호표 실개천</v>
          </cell>
          <cell r="C662">
            <v>1</v>
          </cell>
          <cell r="D662" t="str">
            <v>식</v>
          </cell>
          <cell r="M662" t="str">
            <v>PPG12</v>
          </cell>
        </row>
        <row r="663">
          <cell r="A663" t="str">
            <v>(1) 상부연못</v>
          </cell>
          <cell r="B663" t="str">
            <v>(A=18.47㎡)</v>
          </cell>
          <cell r="C663">
            <v>0</v>
          </cell>
          <cell r="E663">
            <v>0</v>
          </cell>
          <cell r="F663">
            <v>0</v>
          </cell>
          <cell r="G663">
            <v>0</v>
          </cell>
          <cell r="H663">
            <v>0</v>
          </cell>
          <cell r="I663">
            <v>0</v>
          </cell>
          <cell r="J663">
            <v>0</v>
          </cell>
          <cell r="K663">
            <v>0</v>
          </cell>
          <cell r="L663">
            <v>0</v>
          </cell>
        </row>
        <row r="664">
          <cell r="A664" t="str">
            <v>터파기(토사)</v>
          </cell>
          <cell r="B664" t="str">
            <v>백호우0.7㎥</v>
          </cell>
          <cell r="C664">
            <v>16.788</v>
          </cell>
          <cell r="D664" t="str">
            <v>㎥</v>
          </cell>
          <cell r="E664">
            <v>696</v>
          </cell>
          <cell r="F664">
            <v>11683</v>
          </cell>
          <cell r="G664">
            <v>127</v>
          </cell>
          <cell r="H664">
            <v>2132</v>
          </cell>
          <cell r="I664">
            <v>359</v>
          </cell>
          <cell r="J664">
            <v>6026</v>
          </cell>
          <cell r="K664">
            <v>210</v>
          </cell>
          <cell r="L664">
            <v>3525</v>
          </cell>
          <cell r="M664" t="str">
            <v>#.3</v>
          </cell>
        </row>
        <row r="665">
          <cell r="A665" t="str">
            <v>잔토처리(토사)</v>
          </cell>
          <cell r="B665" t="str">
            <v>백호우0.7㎥</v>
          </cell>
          <cell r="C665">
            <v>13.475</v>
          </cell>
          <cell r="D665" t="str">
            <v>㎥</v>
          </cell>
          <cell r="E665">
            <v>696</v>
          </cell>
          <cell r="F665">
            <v>9377</v>
          </cell>
          <cell r="G665">
            <v>127</v>
          </cell>
          <cell r="H665">
            <v>1711</v>
          </cell>
          <cell r="I665">
            <v>359</v>
          </cell>
          <cell r="J665">
            <v>4837</v>
          </cell>
          <cell r="K665">
            <v>210</v>
          </cell>
          <cell r="L665">
            <v>2829</v>
          </cell>
          <cell r="M665" t="str">
            <v>#.5</v>
          </cell>
        </row>
        <row r="666">
          <cell r="A666" t="str">
            <v>기계되메우기및다짐</v>
          </cell>
          <cell r="B666" t="str">
            <v>인력+기계</v>
          </cell>
          <cell r="C666">
            <v>3.331</v>
          </cell>
          <cell r="D666" t="str">
            <v>㎥</v>
          </cell>
          <cell r="E666">
            <v>3367</v>
          </cell>
          <cell r="F666">
            <v>11214</v>
          </cell>
          <cell r="G666">
            <v>285</v>
          </cell>
          <cell r="H666">
            <v>949</v>
          </cell>
          <cell r="I666">
            <v>2758</v>
          </cell>
          <cell r="J666">
            <v>9186</v>
          </cell>
          <cell r="K666">
            <v>324</v>
          </cell>
          <cell r="L666">
            <v>1079</v>
          </cell>
          <cell r="M666" t="str">
            <v>#.6</v>
          </cell>
        </row>
        <row r="667">
          <cell r="A667" t="str">
            <v>잡석다짐(기계+인력)</v>
          </cell>
          <cell r="B667" t="str">
            <v>로라+인력</v>
          </cell>
          <cell r="C667">
            <v>4.4720000000000004</v>
          </cell>
          <cell r="D667" t="str">
            <v>㎥</v>
          </cell>
          <cell r="E667">
            <v>10469</v>
          </cell>
          <cell r="F667">
            <v>46817</v>
          </cell>
          <cell r="G667">
            <v>8354</v>
          </cell>
          <cell r="H667">
            <v>37359</v>
          </cell>
          <cell r="I667">
            <v>1509</v>
          </cell>
          <cell r="J667">
            <v>6748</v>
          </cell>
          <cell r="K667">
            <v>606</v>
          </cell>
          <cell r="L667">
            <v>2710</v>
          </cell>
          <cell r="M667" t="str">
            <v>N.73</v>
          </cell>
        </row>
        <row r="668">
          <cell r="A668" t="str">
            <v>레미콘</v>
          </cell>
          <cell r="B668" t="str">
            <v>관급(40x160x8)</v>
          </cell>
          <cell r="C668">
            <v>1.3140000000000001</v>
          </cell>
          <cell r="D668" t="str">
            <v>M3</v>
          </cell>
          <cell r="E668">
            <v>0</v>
          </cell>
          <cell r="F668">
            <v>0</v>
          </cell>
          <cell r="G668">
            <v>0</v>
          </cell>
          <cell r="H668">
            <v>0</v>
          </cell>
          <cell r="I668">
            <v>0</v>
          </cell>
          <cell r="J668">
            <v>0</v>
          </cell>
          <cell r="K668">
            <v>0</v>
          </cell>
          <cell r="L668">
            <v>0</v>
          </cell>
        </row>
        <row r="669">
          <cell r="A669" t="str">
            <v>레미콘</v>
          </cell>
          <cell r="B669" t="str">
            <v>관급(25x180x8)</v>
          </cell>
          <cell r="C669">
            <v>3.9329999999999998</v>
          </cell>
          <cell r="D669" t="str">
            <v>M3</v>
          </cell>
          <cell r="E669">
            <v>0</v>
          </cell>
          <cell r="F669">
            <v>0</v>
          </cell>
          <cell r="G669">
            <v>0</v>
          </cell>
          <cell r="H669">
            <v>0</v>
          </cell>
          <cell r="I669">
            <v>0</v>
          </cell>
          <cell r="J669">
            <v>0</v>
          </cell>
          <cell r="K669">
            <v>0</v>
          </cell>
          <cell r="L669">
            <v>0</v>
          </cell>
        </row>
        <row r="670">
          <cell r="A670" t="str">
            <v>레미콘타설(소형구조물)</v>
          </cell>
          <cell r="C670">
            <v>3.895</v>
          </cell>
          <cell r="D670" t="str">
            <v>㎥</v>
          </cell>
          <cell r="E670">
            <v>33719</v>
          </cell>
          <cell r="F670">
            <v>131335</v>
          </cell>
          <cell r="G670">
            <v>0</v>
          </cell>
          <cell r="H670">
            <v>0</v>
          </cell>
          <cell r="I670">
            <v>33719</v>
          </cell>
          <cell r="J670">
            <v>131335</v>
          </cell>
          <cell r="K670">
            <v>0</v>
          </cell>
          <cell r="L670">
            <v>0</v>
          </cell>
          <cell r="M670" t="str">
            <v>N.82</v>
          </cell>
        </row>
        <row r="671">
          <cell r="A671" t="str">
            <v>거푸집 (합판)</v>
          </cell>
          <cell r="B671" t="str">
            <v>6회</v>
          </cell>
          <cell r="C671">
            <v>3.8140000000000001</v>
          </cell>
          <cell r="D671" t="str">
            <v>㎡</v>
          </cell>
          <cell r="E671">
            <v>13825</v>
          </cell>
          <cell r="F671">
            <v>52728</v>
          </cell>
          <cell r="G671">
            <v>4430</v>
          </cell>
          <cell r="H671">
            <v>16896</v>
          </cell>
          <cell r="I671">
            <v>9395</v>
          </cell>
          <cell r="J671">
            <v>35832</v>
          </cell>
          <cell r="K671">
            <v>0</v>
          </cell>
          <cell r="L671">
            <v>0</v>
          </cell>
          <cell r="M671" t="str">
            <v>N.80</v>
          </cell>
        </row>
        <row r="672">
          <cell r="A672" t="str">
            <v>이형철근</v>
          </cell>
          <cell r="B672" t="str">
            <v>관급, D13</v>
          </cell>
          <cell r="C672">
            <v>143.72399999999999</v>
          </cell>
          <cell r="D672" t="str">
            <v>KG</v>
          </cell>
          <cell r="E672">
            <v>0</v>
          </cell>
          <cell r="F672">
            <v>0</v>
          </cell>
          <cell r="G672">
            <v>0</v>
          </cell>
          <cell r="H672">
            <v>0</v>
          </cell>
          <cell r="I672">
            <v>0</v>
          </cell>
          <cell r="J672">
            <v>0</v>
          </cell>
          <cell r="K672">
            <v>0</v>
          </cell>
          <cell r="L672">
            <v>0</v>
          </cell>
        </row>
        <row r="673">
          <cell r="A673" t="str">
            <v>철근가공및조립</v>
          </cell>
          <cell r="B673" t="str">
            <v>간단</v>
          </cell>
          <cell r="C673">
            <v>0.13900000000000001</v>
          </cell>
          <cell r="D673" t="str">
            <v>TON</v>
          </cell>
          <cell r="E673">
            <v>257665</v>
          </cell>
          <cell r="F673">
            <v>35815</v>
          </cell>
          <cell r="G673">
            <v>2708</v>
          </cell>
          <cell r="H673">
            <v>376</v>
          </cell>
          <cell r="I673">
            <v>254957</v>
          </cell>
          <cell r="J673">
            <v>35439</v>
          </cell>
          <cell r="K673">
            <v>0</v>
          </cell>
          <cell r="L673">
            <v>0</v>
          </cell>
          <cell r="M673" t="str">
            <v>N.84</v>
          </cell>
        </row>
        <row r="674">
          <cell r="A674" t="str">
            <v>고재대</v>
          </cell>
          <cell r="B674" t="str">
            <v>철재</v>
          </cell>
          <cell r="C674">
            <v>4.1859999999999999</v>
          </cell>
          <cell r="D674" t="str">
            <v>KG</v>
          </cell>
          <cell r="E674">
            <v>-75</v>
          </cell>
          <cell r="F674">
            <v>-313</v>
          </cell>
          <cell r="G674">
            <v>-75</v>
          </cell>
          <cell r="H674">
            <v>-313</v>
          </cell>
          <cell r="I674">
            <v>0</v>
          </cell>
          <cell r="J674">
            <v>0</v>
          </cell>
          <cell r="K674">
            <v>0</v>
          </cell>
          <cell r="L674">
            <v>0</v>
          </cell>
        </row>
        <row r="675">
          <cell r="A675" t="str">
            <v>시멘트액체방수(2차)</v>
          </cell>
          <cell r="C675">
            <v>19.477</v>
          </cell>
          <cell r="D675" t="str">
            <v>㎡</v>
          </cell>
          <cell r="E675">
            <v>10922</v>
          </cell>
          <cell r="F675">
            <v>212727</v>
          </cell>
          <cell r="G675">
            <v>1990</v>
          </cell>
          <cell r="H675">
            <v>38759</v>
          </cell>
          <cell r="I675">
            <v>8932</v>
          </cell>
          <cell r="J675">
            <v>173968</v>
          </cell>
          <cell r="K675">
            <v>0</v>
          </cell>
          <cell r="L675">
            <v>0</v>
          </cell>
          <cell r="M675" t="str">
            <v>N.85</v>
          </cell>
        </row>
        <row r="676">
          <cell r="A676" t="str">
            <v>붙임몰탈</v>
          </cell>
          <cell r="B676" t="str">
            <v>인력,1:3</v>
          </cell>
          <cell r="C676">
            <v>0.58399999999999996</v>
          </cell>
          <cell r="D676" t="str">
            <v>㎥</v>
          </cell>
          <cell r="E676">
            <v>57561</v>
          </cell>
          <cell r="F676">
            <v>33614</v>
          </cell>
          <cell r="G676">
            <v>12100</v>
          </cell>
          <cell r="H676">
            <v>7066</v>
          </cell>
          <cell r="I676">
            <v>40922</v>
          </cell>
          <cell r="J676">
            <v>23898</v>
          </cell>
          <cell r="K676">
            <v>4539</v>
          </cell>
          <cell r="L676">
            <v>2650</v>
          </cell>
          <cell r="M676" t="str">
            <v>N.86</v>
          </cell>
        </row>
        <row r="677">
          <cell r="A677" t="str">
            <v>흑자갈</v>
          </cell>
          <cell r="B677" t="str">
            <v>￠20~60</v>
          </cell>
          <cell r="C677">
            <v>1.0109999999999999</v>
          </cell>
          <cell r="D677" t="str">
            <v>TON</v>
          </cell>
          <cell r="E677">
            <v>430000</v>
          </cell>
          <cell r="F677">
            <v>434730</v>
          </cell>
          <cell r="G677">
            <v>430000</v>
          </cell>
          <cell r="H677">
            <v>434730</v>
          </cell>
          <cell r="I677">
            <v>0</v>
          </cell>
          <cell r="J677">
            <v>0</v>
          </cell>
          <cell r="K677">
            <v>0</v>
          </cell>
          <cell r="L677">
            <v>0</v>
          </cell>
        </row>
        <row r="678">
          <cell r="A678" t="str">
            <v>자갈 깔기</v>
          </cell>
          <cell r="B678" t="str">
            <v>D30-50</v>
          </cell>
          <cell r="C678">
            <v>11.47</v>
          </cell>
          <cell r="D678" t="str">
            <v>㎡</v>
          </cell>
          <cell r="E678">
            <v>9611</v>
          </cell>
          <cell r="F678">
            <v>110238</v>
          </cell>
          <cell r="G678">
            <v>0</v>
          </cell>
          <cell r="H678">
            <v>0</v>
          </cell>
          <cell r="I678">
            <v>9611</v>
          </cell>
          <cell r="J678">
            <v>110238</v>
          </cell>
          <cell r="K678">
            <v>0</v>
          </cell>
          <cell r="L678">
            <v>0</v>
          </cell>
          <cell r="M678" t="str">
            <v>N.96</v>
          </cell>
        </row>
        <row r="679">
          <cell r="A679" t="str">
            <v>자연석쌓기</v>
          </cell>
          <cell r="B679" t="str">
            <v>30x50x40</v>
          </cell>
          <cell r="C679">
            <v>7.7910000000000004</v>
          </cell>
          <cell r="D679" t="str">
            <v>TON</v>
          </cell>
          <cell r="E679">
            <v>103857</v>
          </cell>
          <cell r="F679">
            <v>809149</v>
          </cell>
          <cell r="G679">
            <v>4109</v>
          </cell>
          <cell r="H679">
            <v>32013</v>
          </cell>
          <cell r="I679">
            <v>90889</v>
          </cell>
          <cell r="J679">
            <v>708116</v>
          </cell>
          <cell r="K679">
            <v>8859</v>
          </cell>
          <cell r="L679">
            <v>69020</v>
          </cell>
          <cell r="M679" t="str">
            <v>N.97</v>
          </cell>
        </row>
        <row r="680">
          <cell r="A680" t="str">
            <v>자연석</v>
          </cell>
          <cell r="B680" t="str">
            <v>30x50x40</v>
          </cell>
          <cell r="C680">
            <v>10.128</v>
          </cell>
          <cell r="D680" t="str">
            <v>TON</v>
          </cell>
          <cell r="E680">
            <v>70000</v>
          </cell>
          <cell r="F680">
            <v>708960</v>
          </cell>
          <cell r="G680">
            <v>70000</v>
          </cell>
          <cell r="H680">
            <v>708960</v>
          </cell>
          <cell r="I680">
            <v>0</v>
          </cell>
          <cell r="J680">
            <v>0</v>
          </cell>
          <cell r="K680">
            <v>0</v>
          </cell>
          <cell r="L680">
            <v>0</v>
          </cell>
        </row>
        <row r="681">
          <cell r="A681" t="str">
            <v>자연석놓기</v>
          </cell>
          <cell r="B681" t="str">
            <v>100×90×60</v>
          </cell>
          <cell r="C681">
            <v>3</v>
          </cell>
          <cell r="D681" t="str">
            <v>EA</v>
          </cell>
          <cell r="E681">
            <v>342246</v>
          </cell>
          <cell r="F681">
            <v>1026738</v>
          </cell>
          <cell r="G681">
            <v>255716</v>
          </cell>
          <cell r="H681">
            <v>767148</v>
          </cell>
          <cell r="I681">
            <v>74207</v>
          </cell>
          <cell r="J681">
            <v>222621</v>
          </cell>
          <cell r="K681">
            <v>12323</v>
          </cell>
          <cell r="L681">
            <v>36969</v>
          </cell>
          <cell r="M681" t="str">
            <v>N.98</v>
          </cell>
        </row>
        <row r="682">
          <cell r="C682">
            <v>0</v>
          </cell>
          <cell r="E682">
            <v>0</v>
          </cell>
          <cell r="F682">
            <v>0</v>
          </cell>
          <cell r="G682">
            <v>0</v>
          </cell>
          <cell r="H682">
            <v>0</v>
          </cell>
          <cell r="I682">
            <v>0</v>
          </cell>
          <cell r="J682">
            <v>0</v>
          </cell>
          <cell r="K682">
            <v>0</v>
          </cell>
          <cell r="L682">
            <v>0</v>
          </cell>
        </row>
        <row r="683">
          <cell r="A683" t="str">
            <v>상부연못 계</v>
          </cell>
          <cell r="C683">
            <v>0</v>
          </cell>
          <cell r="E683">
            <v>0</v>
          </cell>
          <cell r="F683">
            <v>3634812</v>
          </cell>
          <cell r="G683">
            <v>0</v>
          </cell>
          <cell r="H683">
            <v>2047786</v>
          </cell>
          <cell r="I683">
            <v>0</v>
          </cell>
          <cell r="J683">
            <v>1468244</v>
          </cell>
          <cell r="K683">
            <v>0</v>
          </cell>
          <cell r="L683">
            <v>118782</v>
          </cell>
        </row>
        <row r="684">
          <cell r="C684">
            <v>0</v>
          </cell>
          <cell r="E684">
            <v>0</v>
          </cell>
          <cell r="F684">
            <v>0</v>
          </cell>
          <cell r="G684">
            <v>0</v>
          </cell>
          <cell r="H684">
            <v>0</v>
          </cell>
          <cell r="I684">
            <v>0</v>
          </cell>
          <cell r="J684">
            <v>0</v>
          </cell>
          <cell r="K684">
            <v>0</v>
          </cell>
          <cell r="L684">
            <v>0</v>
          </cell>
        </row>
        <row r="685">
          <cell r="A685" t="str">
            <v>(2) OVERFLOW-1</v>
          </cell>
          <cell r="B685" t="str">
            <v>(L=0.93M)</v>
          </cell>
          <cell r="C685">
            <v>0</v>
          </cell>
          <cell r="E685">
            <v>0</v>
          </cell>
          <cell r="F685">
            <v>0</v>
          </cell>
          <cell r="G685">
            <v>0</v>
          </cell>
          <cell r="H685">
            <v>0</v>
          </cell>
          <cell r="I685">
            <v>0</v>
          </cell>
          <cell r="J685">
            <v>0</v>
          </cell>
          <cell r="K685">
            <v>0</v>
          </cell>
          <cell r="L685">
            <v>0</v>
          </cell>
        </row>
        <row r="686">
          <cell r="A686" t="str">
            <v>터파기(토사)</v>
          </cell>
          <cell r="B686" t="str">
            <v>백호우0.7㎥</v>
          </cell>
          <cell r="C686">
            <v>0.214</v>
          </cell>
          <cell r="D686" t="str">
            <v>㎥</v>
          </cell>
          <cell r="E686">
            <v>696</v>
          </cell>
          <cell r="F686">
            <v>147</v>
          </cell>
          <cell r="G686">
            <v>127</v>
          </cell>
          <cell r="H686">
            <v>27</v>
          </cell>
          <cell r="I686">
            <v>359</v>
          </cell>
          <cell r="J686">
            <v>76</v>
          </cell>
          <cell r="K686">
            <v>210</v>
          </cell>
          <cell r="L686">
            <v>44</v>
          </cell>
          <cell r="M686" t="str">
            <v>#.3</v>
          </cell>
        </row>
        <row r="687">
          <cell r="A687" t="str">
            <v>잔토처리(토사)</v>
          </cell>
          <cell r="B687" t="str">
            <v>백호우0.7㎥</v>
          </cell>
          <cell r="C687">
            <v>0.214</v>
          </cell>
          <cell r="D687" t="str">
            <v>㎥</v>
          </cell>
          <cell r="E687">
            <v>696</v>
          </cell>
          <cell r="F687">
            <v>147</v>
          </cell>
          <cell r="G687">
            <v>127</v>
          </cell>
          <cell r="H687">
            <v>27</v>
          </cell>
          <cell r="I687">
            <v>359</v>
          </cell>
          <cell r="J687">
            <v>76</v>
          </cell>
          <cell r="K687">
            <v>210</v>
          </cell>
          <cell r="L687">
            <v>44</v>
          </cell>
          <cell r="M687" t="str">
            <v>#.5</v>
          </cell>
        </row>
        <row r="688">
          <cell r="A688" t="str">
            <v>잡석다짐(기계+인력)</v>
          </cell>
          <cell r="B688" t="str">
            <v>로라+인력</v>
          </cell>
          <cell r="C688">
            <v>3.6999999999999998E-2</v>
          </cell>
          <cell r="D688" t="str">
            <v>㎥</v>
          </cell>
          <cell r="E688">
            <v>10469</v>
          </cell>
          <cell r="F688">
            <v>386</v>
          </cell>
          <cell r="G688">
            <v>8354</v>
          </cell>
          <cell r="H688">
            <v>309</v>
          </cell>
          <cell r="I688">
            <v>1509</v>
          </cell>
          <cell r="J688">
            <v>55</v>
          </cell>
          <cell r="K688">
            <v>606</v>
          </cell>
          <cell r="L688">
            <v>22</v>
          </cell>
          <cell r="M688" t="str">
            <v>N.73</v>
          </cell>
        </row>
        <row r="689">
          <cell r="A689" t="str">
            <v>레미콘</v>
          </cell>
          <cell r="B689" t="str">
            <v>관급(40x160x8)</v>
          </cell>
          <cell r="C689">
            <v>8.0000000000000002E-3</v>
          </cell>
          <cell r="D689" t="str">
            <v>M3</v>
          </cell>
          <cell r="E689">
            <v>0</v>
          </cell>
          <cell r="F689">
            <v>0</v>
          </cell>
          <cell r="G689">
            <v>0</v>
          </cell>
          <cell r="H689">
            <v>0</v>
          </cell>
          <cell r="I689">
            <v>0</v>
          </cell>
          <cell r="J689">
            <v>0</v>
          </cell>
          <cell r="K689">
            <v>0</v>
          </cell>
          <cell r="L689">
            <v>0</v>
          </cell>
        </row>
        <row r="690">
          <cell r="A690" t="str">
            <v>레미콘</v>
          </cell>
          <cell r="B690" t="str">
            <v>관급(25x180x8)</v>
          </cell>
          <cell r="C690">
            <v>4.8000000000000001E-2</v>
          </cell>
          <cell r="D690" t="str">
            <v>M3</v>
          </cell>
          <cell r="E690">
            <v>0</v>
          </cell>
          <cell r="F690">
            <v>0</v>
          </cell>
          <cell r="G690">
            <v>0</v>
          </cell>
          <cell r="H690">
            <v>0</v>
          </cell>
          <cell r="I690">
            <v>0</v>
          </cell>
          <cell r="J690">
            <v>0</v>
          </cell>
          <cell r="K690">
            <v>0</v>
          </cell>
          <cell r="L690">
            <v>0</v>
          </cell>
        </row>
        <row r="691">
          <cell r="A691" t="str">
            <v>레미콘타설(소형구조물)</v>
          </cell>
          <cell r="C691">
            <v>4.8000000000000001E-2</v>
          </cell>
          <cell r="D691" t="str">
            <v>㎥</v>
          </cell>
          <cell r="E691">
            <v>33719</v>
          </cell>
          <cell r="F691">
            <v>1618</v>
          </cell>
          <cell r="G691">
            <v>0</v>
          </cell>
          <cell r="H691">
            <v>0</v>
          </cell>
          <cell r="I691">
            <v>33719</v>
          </cell>
          <cell r="J691">
            <v>1618</v>
          </cell>
          <cell r="K691">
            <v>0</v>
          </cell>
          <cell r="L691">
            <v>0</v>
          </cell>
          <cell r="M691" t="str">
            <v>N.82</v>
          </cell>
        </row>
        <row r="692">
          <cell r="A692" t="str">
            <v>거푸집 (합판)</v>
          </cell>
          <cell r="B692" t="str">
            <v>6회</v>
          </cell>
          <cell r="C692">
            <v>0.13900000000000001</v>
          </cell>
          <cell r="D692" t="str">
            <v>㎡</v>
          </cell>
          <cell r="E692">
            <v>13825</v>
          </cell>
          <cell r="F692">
            <v>1920</v>
          </cell>
          <cell r="G692">
            <v>4430</v>
          </cell>
          <cell r="H692">
            <v>615</v>
          </cell>
          <cell r="I692">
            <v>9395</v>
          </cell>
          <cell r="J692">
            <v>1305</v>
          </cell>
          <cell r="K692">
            <v>0</v>
          </cell>
          <cell r="L692">
            <v>0</v>
          </cell>
          <cell r="M692" t="str">
            <v>N.80</v>
          </cell>
        </row>
        <row r="693">
          <cell r="A693" t="str">
            <v>이형철근</v>
          </cell>
          <cell r="B693" t="str">
            <v>관급, D13</v>
          </cell>
          <cell r="C693">
            <v>4.6210000000000004</v>
          </cell>
          <cell r="D693" t="str">
            <v>KG</v>
          </cell>
          <cell r="E693">
            <v>0</v>
          </cell>
          <cell r="F693">
            <v>0</v>
          </cell>
          <cell r="G693">
            <v>0</v>
          </cell>
          <cell r="H693">
            <v>0</v>
          </cell>
          <cell r="I693">
            <v>0</v>
          </cell>
          <cell r="J693">
            <v>0</v>
          </cell>
          <cell r="K693">
            <v>0</v>
          </cell>
          <cell r="L693">
            <v>0</v>
          </cell>
        </row>
        <row r="694">
          <cell r="A694" t="str">
            <v>철근가공및조립</v>
          </cell>
          <cell r="B694" t="str">
            <v>간단</v>
          </cell>
          <cell r="C694">
            <v>4.0000000000000001E-3</v>
          </cell>
          <cell r="D694" t="str">
            <v>TON</v>
          </cell>
          <cell r="E694">
            <v>257665</v>
          </cell>
          <cell r="F694">
            <v>1029</v>
          </cell>
          <cell r="G694">
            <v>2708</v>
          </cell>
          <cell r="H694">
            <v>10</v>
          </cell>
          <cell r="I694">
            <v>254957</v>
          </cell>
          <cell r="J694">
            <v>1019</v>
          </cell>
          <cell r="K694">
            <v>0</v>
          </cell>
          <cell r="L694">
            <v>0</v>
          </cell>
          <cell r="M694" t="str">
            <v>N.84</v>
          </cell>
        </row>
        <row r="695">
          <cell r="A695" t="str">
            <v>고재대</v>
          </cell>
          <cell r="B695" t="str">
            <v>철재</v>
          </cell>
          <cell r="C695">
            <v>0.13400000000000001</v>
          </cell>
          <cell r="D695" t="str">
            <v>KG</v>
          </cell>
          <cell r="E695">
            <v>-75</v>
          </cell>
          <cell r="F695">
            <v>-10</v>
          </cell>
          <cell r="G695">
            <v>-75</v>
          </cell>
          <cell r="H695">
            <v>-10</v>
          </cell>
          <cell r="I695">
            <v>0</v>
          </cell>
          <cell r="J695">
            <v>0</v>
          </cell>
          <cell r="K695">
            <v>0</v>
          </cell>
          <cell r="L695">
            <v>0</v>
          </cell>
        </row>
        <row r="696">
          <cell r="A696" t="str">
            <v>시멘트액체방수(2차)</v>
          </cell>
          <cell r="C696">
            <v>0.316</v>
          </cell>
          <cell r="D696" t="str">
            <v>㎡</v>
          </cell>
          <cell r="E696">
            <v>10922</v>
          </cell>
          <cell r="F696">
            <v>3450</v>
          </cell>
          <cell r="G696">
            <v>1990</v>
          </cell>
          <cell r="H696">
            <v>628</v>
          </cell>
          <cell r="I696">
            <v>8932</v>
          </cell>
          <cell r="J696">
            <v>2822</v>
          </cell>
          <cell r="K696">
            <v>0</v>
          </cell>
          <cell r="L696">
            <v>0</v>
          </cell>
          <cell r="M696" t="str">
            <v>N.85</v>
          </cell>
        </row>
        <row r="697">
          <cell r="A697" t="str">
            <v>붙임몰탈</v>
          </cell>
          <cell r="B697" t="str">
            <v>인력,1:3</v>
          </cell>
          <cell r="C697">
            <v>8.9999999999999993E-3</v>
          </cell>
          <cell r="D697" t="str">
            <v>㎥</v>
          </cell>
          <cell r="E697">
            <v>57561</v>
          </cell>
          <cell r="F697">
            <v>516</v>
          </cell>
          <cell r="G697">
            <v>12100</v>
          </cell>
          <cell r="H697">
            <v>108</v>
          </cell>
          <cell r="I697">
            <v>40922</v>
          </cell>
          <cell r="J697">
            <v>368</v>
          </cell>
          <cell r="K697">
            <v>4539</v>
          </cell>
          <cell r="L697">
            <v>40</v>
          </cell>
          <cell r="M697" t="str">
            <v>N.86</v>
          </cell>
        </row>
        <row r="698">
          <cell r="A698" t="str">
            <v>흑자갈</v>
          </cell>
          <cell r="B698" t="str">
            <v>￠20~60</v>
          </cell>
          <cell r="C698">
            <v>6.0000000000000001E-3</v>
          </cell>
          <cell r="D698" t="str">
            <v>TON</v>
          </cell>
          <cell r="E698">
            <v>430000</v>
          </cell>
          <cell r="F698">
            <v>2580</v>
          </cell>
          <cell r="G698">
            <v>430000</v>
          </cell>
          <cell r="H698">
            <v>2580</v>
          </cell>
          <cell r="I698">
            <v>0</v>
          </cell>
          <cell r="J698">
            <v>0</v>
          </cell>
          <cell r="K698">
            <v>0</v>
          </cell>
          <cell r="L698">
            <v>0</v>
          </cell>
        </row>
        <row r="699">
          <cell r="A699" t="str">
            <v>자갈 깔기</v>
          </cell>
          <cell r="B699" t="str">
            <v>D30-50</v>
          </cell>
          <cell r="C699">
            <v>0.08</v>
          </cell>
          <cell r="D699" t="str">
            <v>㎡</v>
          </cell>
          <cell r="E699">
            <v>9611</v>
          </cell>
          <cell r="F699">
            <v>768</v>
          </cell>
          <cell r="G699">
            <v>0</v>
          </cell>
          <cell r="H699">
            <v>0</v>
          </cell>
          <cell r="I699">
            <v>9611</v>
          </cell>
          <cell r="J699">
            <v>768</v>
          </cell>
          <cell r="K699">
            <v>0</v>
          </cell>
          <cell r="L699">
            <v>0</v>
          </cell>
          <cell r="M699" t="str">
            <v>N.96</v>
          </cell>
        </row>
        <row r="700">
          <cell r="A700" t="str">
            <v>자연석쌓기</v>
          </cell>
          <cell r="B700" t="str">
            <v>30x50x40</v>
          </cell>
          <cell r="C700">
            <v>0.09</v>
          </cell>
          <cell r="D700" t="str">
            <v>TON</v>
          </cell>
          <cell r="E700">
            <v>103857</v>
          </cell>
          <cell r="F700">
            <v>9346</v>
          </cell>
          <cell r="G700">
            <v>4109</v>
          </cell>
          <cell r="H700">
            <v>369</v>
          </cell>
          <cell r="I700">
            <v>90889</v>
          </cell>
          <cell r="J700">
            <v>8180</v>
          </cell>
          <cell r="K700">
            <v>8859</v>
          </cell>
          <cell r="L700">
            <v>797</v>
          </cell>
          <cell r="M700" t="str">
            <v>N.97</v>
          </cell>
        </row>
        <row r="701">
          <cell r="A701" t="str">
            <v>자연석</v>
          </cell>
          <cell r="B701" t="str">
            <v>30x50x40</v>
          </cell>
          <cell r="C701">
            <v>0.11700000000000001</v>
          </cell>
          <cell r="D701" t="str">
            <v>TON</v>
          </cell>
          <cell r="E701">
            <v>70000</v>
          </cell>
          <cell r="F701">
            <v>8190</v>
          </cell>
          <cell r="G701">
            <v>70000</v>
          </cell>
          <cell r="H701">
            <v>8190</v>
          </cell>
          <cell r="I701">
            <v>0</v>
          </cell>
          <cell r="J701">
            <v>0</v>
          </cell>
          <cell r="K701">
            <v>0</v>
          </cell>
          <cell r="L701">
            <v>0</v>
          </cell>
        </row>
        <row r="702">
          <cell r="C702">
            <v>0</v>
          </cell>
          <cell r="E702">
            <v>0</v>
          </cell>
          <cell r="F702">
            <v>0</v>
          </cell>
          <cell r="G702">
            <v>0</v>
          </cell>
          <cell r="H702">
            <v>0</v>
          </cell>
          <cell r="I702">
            <v>0</v>
          </cell>
          <cell r="J702">
            <v>0</v>
          </cell>
          <cell r="K702">
            <v>0</v>
          </cell>
          <cell r="L702">
            <v>0</v>
          </cell>
        </row>
        <row r="703">
          <cell r="A703" t="str">
            <v>OVERFLOW-1 계</v>
          </cell>
          <cell r="C703">
            <v>0</v>
          </cell>
          <cell r="E703">
            <v>0</v>
          </cell>
          <cell r="F703">
            <v>30087</v>
          </cell>
          <cell r="G703">
            <v>0</v>
          </cell>
          <cell r="H703">
            <v>12853</v>
          </cell>
          <cell r="I703">
            <v>0</v>
          </cell>
          <cell r="J703">
            <v>16287</v>
          </cell>
          <cell r="K703">
            <v>0</v>
          </cell>
          <cell r="L703">
            <v>947</v>
          </cell>
        </row>
        <row r="704">
          <cell r="C704">
            <v>0</v>
          </cell>
          <cell r="E704">
            <v>0</v>
          </cell>
          <cell r="F704">
            <v>0</v>
          </cell>
          <cell r="G704">
            <v>0</v>
          </cell>
          <cell r="H704">
            <v>0</v>
          </cell>
          <cell r="I704">
            <v>0</v>
          </cell>
          <cell r="J704">
            <v>0</v>
          </cell>
          <cell r="K704">
            <v>0</v>
          </cell>
          <cell r="L704">
            <v>0</v>
          </cell>
        </row>
        <row r="705">
          <cell r="A705" t="str">
            <v>(3) OVERFLOW-2</v>
          </cell>
          <cell r="B705" t="str">
            <v>(L=0.87M)</v>
          </cell>
          <cell r="C705">
            <v>0</v>
          </cell>
          <cell r="E705">
            <v>0</v>
          </cell>
          <cell r="F705">
            <v>0</v>
          </cell>
          <cell r="G705">
            <v>0</v>
          </cell>
          <cell r="H705">
            <v>0</v>
          </cell>
          <cell r="I705">
            <v>0</v>
          </cell>
          <cell r="J705">
            <v>0</v>
          </cell>
          <cell r="K705">
            <v>0</v>
          </cell>
          <cell r="L705">
            <v>0</v>
          </cell>
        </row>
        <row r="706">
          <cell r="A706" t="str">
            <v>터파기(토사)</v>
          </cell>
          <cell r="B706" t="str">
            <v>백호우0.7㎥</v>
          </cell>
          <cell r="C706">
            <v>0.2</v>
          </cell>
          <cell r="D706" t="str">
            <v>㎥</v>
          </cell>
          <cell r="E706">
            <v>696</v>
          </cell>
          <cell r="F706">
            <v>138</v>
          </cell>
          <cell r="G706">
            <v>127</v>
          </cell>
          <cell r="H706">
            <v>25</v>
          </cell>
          <cell r="I706">
            <v>359</v>
          </cell>
          <cell r="J706">
            <v>71</v>
          </cell>
          <cell r="K706">
            <v>210</v>
          </cell>
          <cell r="L706">
            <v>42</v>
          </cell>
          <cell r="M706" t="str">
            <v>#.3</v>
          </cell>
        </row>
        <row r="707">
          <cell r="A707" t="str">
            <v>잔토처리(토사)</v>
          </cell>
          <cell r="B707" t="str">
            <v>백호우0.7㎥</v>
          </cell>
          <cell r="C707">
            <v>0.2</v>
          </cell>
          <cell r="D707" t="str">
            <v>㎥</v>
          </cell>
          <cell r="E707">
            <v>696</v>
          </cell>
          <cell r="F707">
            <v>138</v>
          </cell>
          <cell r="G707">
            <v>127</v>
          </cell>
          <cell r="H707">
            <v>25</v>
          </cell>
          <cell r="I707">
            <v>359</v>
          </cell>
          <cell r="J707">
            <v>71</v>
          </cell>
          <cell r="K707">
            <v>210</v>
          </cell>
          <cell r="L707">
            <v>42</v>
          </cell>
          <cell r="M707" t="str">
            <v>#.5</v>
          </cell>
        </row>
        <row r="708">
          <cell r="A708" t="str">
            <v>잡석다짐(기계+인력)</v>
          </cell>
          <cell r="B708" t="str">
            <v>로라+인력</v>
          </cell>
          <cell r="C708">
            <v>3.4000000000000002E-2</v>
          </cell>
          <cell r="D708" t="str">
            <v>㎥</v>
          </cell>
          <cell r="E708">
            <v>10469</v>
          </cell>
          <cell r="F708">
            <v>355</v>
          </cell>
          <cell r="G708">
            <v>8354</v>
          </cell>
          <cell r="H708">
            <v>284</v>
          </cell>
          <cell r="I708">
            <v>1509</v>
          </cell>
          <cell r="J708">
            <v>51</v>
          </cell>
          <cell r="K708">
            <v>606</v>
          </cell>
          <cell r="L708">
            <v>20</v>
          </cell>
          <cell r="M708" t="str">
            <v>N.73</v>
          </cell>
        </row>
        <row r="709">
          <cell r="A709" t="str">
            <v>레미콘</v>
          </cell>
          <cell r="B709" t="str">
            <v>관급(40x160x8)</v>
          </cell>
          <cell r="C709">
            <v>7.0000000000000001E-3</v>
          </cell>
          <cell r="D709" t="str">
            <v>M3</v>
          </cell>
          <cell r="E709">
            <v>0</v>
          </cell>
          <cell r="F709">
            <v>0</v>
          </cell>
          <cell r="G709">
            <v>0</v>
          </cell>
          <cell r="H709">
            <v>0</v>
          </cell>
          <cell r="I709">
            <v>0</v>
          </cell>
          <cell r="J709">
            <v>0</v>
          </cell>
          <cell r="K709">
            <v>0</v>
          </cell>
          <cell r="L709">
            <v>0</v>
          </cell>
        </row>
        <row r="710">
          <cell r="A710" t="str">
            <v>레미콘</v>
          </cell>
          <cell r="B710" t="str">
            <v>관급(25x180x8)</v>
          </cell>
          <cell r="C710">
            <v>4.4999999999999998E-2</v>
          </cell>
          <cell r="D710" t="str">
            <v>M3</v>
          </cell>
          <cell r="E710">
            <v>0</v>
          </cell>
          <cell r="F710">
            <v>0</v>
          </cell>
          <cell r="G710">
            <v>0</v>
          </cell>
          <cell r="H710">
            <v>0</v>
          </cell>
          <cell r="I710">
            <v>0</v>
          </cell>
          <cell r="J710">
            <v>0</v>
          </cell>
          <cell r="K710">
            <v>0</v>
          </cell>
          <cell r="L710">
            <v>0</v>
          </cell>
        </row>
        <row r="711">
          <cell r="A711" t="str">
            <v>레미콘타설(소형구조물)</v>
          </cell>
          <cell r="C711">
            <v>4.4999999999999998E-2</v>
          </cell>
          <cell r="D711" t="str">
            <v>㎥</v>
          </cell>
          <cell r="E711">
            <v>33719</v>
          </cell>
          <cell r="F711">
            <v>1517</v>
          </cell>
          <cell r="G711">
            <v>0</v>
          </cell>
          <cell r="H711">
            <v>0</v>
          </cell>
          <cell r="I711">
            <v>33719</v>
          </cell>
          <cell r="J711">
            <v>1517</v>
          </cell>
          <cell r="K711">
            <v>0</v>
          </cell>
          <cell r="L711">
            <v>0</v>
          </cell>
          <cell r="M711" t="str">
            <v>N.82</v>
          </cell>
        </row>
        <row r="712">
          <cell r="A712" t="str">
            <v>거푸집 (합판)</v>
          </cell>
          <cell r="B712" t="str">
            <v>6회</v>
          </cell>
          <cell r="C712">
            <v>0.13</v>
          </cell>
          <cell r="D712" t="str">
            <v>㎡</v>
          </cell>
          <cell r="E712">
            <v>13825</v>
          </cell>
          <cell r="F712">
            <v>1796</v>
          </cell>
          <cell r="G712">
            <v>4430</v>
          </cell>
          <cell r="H712">
            <v>575</v>
          </cell>
          <cell r="I712">
            <v>9395</v>
          </cell>
          <cell r="J712">
            <v>1221</v>
          </cell>
          <cell r="K712">
            <v>0</v>
          </cell>
          <cell r="L712">
            <v>0</v>
          </cell>
          <cell r="M712" t="str">
            <v>N.80</v>
          </cell>
        </row>
        <row r="713">
          <cell r="A713" t="str">
            <v>이형철근</v>
          </cell>
          <cell r="B713" t="str">
            <v>관급, D13</v>
          </cell>
          <cell r="C713">
            <v>4.6210000000000004</v>
          </cell>
          <cell r="D713" t="str">
            <v>KG</v>
          </cell>
          <cell r="E713">
            <v>0</v>
          </cell>
          <cell r="F713">
            <v>0</v>
          </cell>
          <cell r="G713">
            <v>0</v>
          </cell>
          <cell r="H713">
            <v>0</v>
          </cell>
          <cell r="I713">
            <v>0</v>
          </cell>
          <cell r="J713">
            <v>0</v>
          </cell>
          <cell r="K713">
            <v>0</v>
          </cell>
          <cell r="L713">
            <v>0</v>
          </cell>
        </row>
        <row r="714">
          <cell r="A714" t="str">
            <v>철근가공및조립</v>
          </cell>
          <cell r="B714" t="str">
            <v>간단</v>
          </cell>
          <cell r="C714">
            <v>4.0000000000000001E-3</v>
          </cell>
          <cell r="D714" t="str">
            <v>TON</v>
          </cell>
          <cell r="E714">
            <v>257665</v>
          </cell>
          <cell r="F714">
            <v>1029</v>
          </cell>
          <cell r="G714">
            <v>2708</v>
          </cell>
          <cell r="H714">
            <v>10</v>
          </cell>
          <cell r="I714">
            <v>254957</v>
          </cell>
          <cell r="J714">
            <v>1019</v>
          </cell>
          <cell r="K714">
            <v>0</v>
          </cell>
          <cell r="L714">
            <v>0</v>
          </cell>
          <cell r="M714" t="str">
            <v>N.84</v>
          </cell>
        </row>
        <row r="715">
          <cell r="A715" t="str">
            <v>고재대</v>
          </cell>
          <cell r="B715" t="str">
            <v>철재</v>
          </cell>
          <cell r="C715">
            <v>0.13400000000000001</v>
          </cell>
          <cell r="D715" t="str">
            <v>KG</v>
          </cell>
          <cell r="E715">
            <v>-75</v>
          </cell>
          <cell r="F715">
            <v>-10</v>
          </cell>
          <cell r="G715">
            <v>-75</v>
          </cell>
          <cell r="H715">
            <v>-10</v>
          </cell>
          <cell r="I715">
            <v>0</v>
          </cell>
          <cell r="J715">
            <v>0</v>
          </cell>
          <cell r="K715">
            <v>0</v>
          </cell>
          <cell r="L715">
            <v>0</v>
          </cell>
        </row>
        <row r="716">
          <cell r="A716" t="str">
            <v>시멘트액체방수(2차)</v>
          </cell>
          <cell r="C716">
            <v>0.316</v>
          </cell>
          <cell r="D716" t="str">
            <v>㎡</v>
          </cell>
          <cell r="E716">
            <v>10922</v>
          </cell>
          <cell r="F716">
            <v>3450</v>
          </cell>
          <cell r="G716">
            <v>1990</v>
          </cell>
          <cell r="H716">
            <v>628</v>
          </cell>
          <cell r="I716">
            <v>8932</v>
          </cell>
          <cell r="J716">
            <v>2822</v>
          </cell>
          <cell r="K716">
            <v>0</v>
          </cell>
          <cell r="L716">
            <v>0</v>
          </cell>
          <cell r="M716" t="str">
            <v>N.85</v>
          </cell>
        </row>
        <row r="717">
          <cell r="A717" t="str">
            <v>붙임몰탈</v>
          </cell>
          <cell r="B717" t="str">
            <v>인력,1:3</v>
          </cell>
          <cell r="C717">
            <v>8.9999999999999993E-3</v>
          </cell>
          <cell r="D717" t="str">
            <v>㎥</v>
          </cell>
          <cell r="E717">
            <v>57561</v>
          </cell>
          <cell r="F717">
            <v>516</v>
          </cell>
          <cell r="G717">
            <v>12100</v>
          </cell>
          <cell r="H717">
            <v>108</v>
          </cell>
          <cell r="I717">
            <v>40922</v>
          </cell>
          <cell r="J717">
            <v>368</v>
          </cell>
          <cell r="K717">
            <v>4539</v>
          </cell>
          <cell r="L717">
            <v>40</v>
          </cell>
          <cell r="M717" t="str">
            <v>N.86</v>
          </cell>
        </row>
        <row r="718">
          <cell r="A718" t="str">
            <v>흑자갈</v>
          </cell>
          <cell r="B718" t="str">
            <v>￠20~60</v>
          </cell>
          <cell r="C718">
            <v>6.0000000000000001E-3</v>
          </cell>
          <cell r="D718" t="str">
            <v>TON</v>
          </cell>
          <cell r="E718">
            <v>430000</v>
          </cell>
          <cell r="F718">
            <v>2580</v>
          </cell>
          <cell r="G718">
            <v>430000</v>
          </cell>
          <cell r="H718">
            <v>2580</v>
          </cell>
          <cell r="I718">
            <v>0</v>
          </cell>
          <cell r="J718">
            <v>0</v>
          </cell>
          <cell r="K718">
            <v>0</v>
          </cell>
          <cell r="L718">
            <v>0</v>
          </cell>
        </row>
        <row r="719">
          <cell r="A719" t="str">
            <v>자갈 깔기</v>
          </cell>
          <cell r="B719" t="str">
            <v>D30-50</v>
          </cell>
          <cell r="C719">
            <v>0.08</v>
          </cell>
          <cell r="D719" t="str">
            <v>㎡</v>
          </cell>
          <cell r="E719">
            <v>9611</v>
          </cell>
          <cell r="F719">
            <v>768</v>
          </cell>
          <cell r="G719">
            <v>0</v>
          </cell>
          <cell r="H719">
            <v>0</v>
          </cell>
          <cell r="I719">
            <v>9611</v>
          </cell>
          <cell r="J719">
            <v>768</v>
          </cell>
          <cell r="K719">
            <v>0</v>
          </cell>
          <cell r="L719">
            <v>0</v>
          </cell>
          <cell r="M719" t="str">
            <v>N.96</v>
          </cell>
        </row>
        <row r="720">
          <cell r="A720" t="str">
            <v>자연석</v>
          </cell>
          <cell r="B720" t="str">
            <v>30x50x40</v>
          </cell>
          <cell r="C720">
            <v>0.11700000000000001</v>
          </cell>
          <cell r="D720" t="str">
            <v>TON</v>
          </cell>
          <cell r="E720">
            <v>70000</v>
          </cell>
          <cell r="F720">
            <v>8190</v>
          </cell>
          <cell r="G720">
            <v>70000</v>
          </cell>
          <cell r="H720">
            <v>8190</v>
          </cell>
          <cell r="I720">
            <v>0</v>
          </cell>
          <cell r="J720">
            <v>0</v>
          </cell>
          <cell r="K720">
            <v>0</v>
          </cell>
          <cell r="L720">
            <v>0</v>
          </cell>
        </row>
        <row r="721">
          <cell r="A721" t="str">
            <v>자연석쌓기</v>
          </cell>
          <cell r="B721" t="str">
            <v>30x50x40</v>
          </cell>
          <cell r="C721">
            <v>0.09</v>
          </cell>
          <cell r="D721" t="str">
            <v>TON</v>
          </cell>
          <cell r="E721">
            <v>103857</v>
          </cell>
          <cell r="F721">
            <v>9346</v>
          </cell>
          <cell r="G721">
            <v>4109</v>
          </cell>
          <cell r="H721">
            <v>369</v>
          </cell>
          <cell r="I721">
            <v>90889</v>
          </cell>
          <cell r="J721">
            <v>8180</v>
          </cell>
          <cell r="K721">
            <v>8859</v>
          </cell>
          <cell r="L721">
            <v>797</v>
          </cell>
          <cell r="M721" t="str">
            <v>N.97</v>
          </cell>
        </row>
        <row r="722">
          <cell r="C722">
            <v>0</v>
          </cell>
          <cell r="E722">
            <v>0</v>
          </cell>
          <cell r="F722">
            <v>0</v>
          </cell>
          <cell r="G722">
            <v>0</v>
          </cell>
          <cell r="H722">
            <v>0</v>
          </cell>
          <cell r="I722">
            <v>0</v>
          </cell>
          <cell r="J722">
            <v>0</v>
          </cell>
          <cell r="K722">
            <v>0</v>
          </cell>
          <cell r="L722">
            <v>0</v>
          </cell>
        </row>
        <row r="723">
          <cell r="A723" t="str">
            <v>OVERFLOW-2 계</v>
          </cell>
          <cell r="C723">
            <v>0</v>
          </cell>
          <cell r="E723">
            <v>0</v>
          </cell>
          <cell r="F723">
            <v>29813</v>
          </cell>
          <cell r="G723">
            <v>0</v>
          </cell>
          <cell r="H723">
            <v>12784</v>
          </cell>
          <cell r="I723">
            <v>0</v>
          </cell>
          <cell r="J723">
            <v>16088</v>
          </cell>
          <cell r="K723">
            <v>0</v>
          </cell>
          <cell r="L723">
            <v>941</v>
          </cell>
        </row>
        <row r="724">
          <cell r="C724">
            <v>0</v>
          </cell>
          <cell r="E724">
            <v>0</v>
          </cell>
          <cell r="F724">
            <v>0</v>
          </cell>
          <cell r="G724">
            <v>0</v>
          </cell>
          <cell r="H724">
            <v>0</v>
          </cell>
          <cell r="I724">
            <v>0</v>
          </cell>
          <cell r="J724">
            <v>0</v>
          </cell>
          <cell r="K724">
            <v>0</v>
          </cell>
          <cell r="L724">
            <v>0</v>
          </cell>
        </row>
        <row r="725">
          <cell r="A725" t="str">
            <v>(4) 수로-1EDGE</v>
          </cell>
          <cell r="B725" t="str">
            <v>(L=44.92M)</v>
          </cell>
          <cell r="C725">
            <v>0</v>
          </cell>
          <cell r="E725">
            <v>0</v>
          </cell>
          <cell r="F725">
            <v>0</v>
          </cell>
          <cell r="G725">
            <v>0</v>
          </cell>
          <cell r="H725">
            <v>0</v>
          </cell>
          <cell r="I725">
            <v>0</v>
          </cell>
          <cell r="J725">
            <v>0</v>
          </cell>
          <cell r="K725">
            <v>0</v>
          </cell>
          <cell r="L725">
            <v>0</v>
          </cell>
        </row>
        <row r="726">
          <cell r="A726" t="str">
            <v>터파기(토사)</v>
          </cell>
          <cell r="B726" t="str">
            <v>백호우0.7㎥</v>
          </cell>
          <cell r="C726">
            <v>20.262</v>
          </cell>
          <cell r="D726" t="str">
            <v>㎥</v>
          </cell>
          <cell r="E726">
            <v>696</v>
          </cell>
          <cell r="F726">
            <v>14102</v>
          </cell>
          <cell r="G726">
            <v>127</v>
          </cell>
          <cell r="H726">
            <v>2573</v>
          </cell>
          <cell r="I726">
            <v>359</v>
          </cell>
          <cell r="J726">
            <v>7274</v>
          </cell>
          <cell r="K726">
            <v>210</v>
          </cell>
          <cell r="L726">
            <v>4255</v>
          </cell>
          <cell r="M726" t="str">
            <v>#.3</v>
          </cell>
        </row>
        <row r="727">
          <cell r="A727" t="str">
            <v>잔토처리(토사)</v>
          </cell>
          <cell r="B727" t="str">
            <v>백호우0.7㎥</v>
          </cell>
          <cell r="C727">
            <v>20.262</v>
          </cell>
          <cell r="D727" t="str">
            <v>㎥</v>
          </cell>
          <cell r="E727">
            <v>696</v>
          </cell>
          <cell r="F727">
            <v>14102</v>
          </cell>
          <cell r="G727">
            <v>127</v>
          </cell>
          <cell r="H727">
            <v>2573</v>
          </cell>
          <cell r="I727">
            <v>359</v>
          </cell>
          <cell r="J727">
            <v>7274</v>
          </cell>
          <cell r="K727">
            <v>210</v>
          </cell>
          <cell r="L727">
            <v>4255</v>
          </cell>
          <cell r="M727" t="str">
            <v>#.5</v>
          </cell>
        </row>
        <row r="728">
          <cell r="A728" t="str">
            <v>잡석다짐(기계+인력)</v>
          </cell>
          <cell r="B728" t="str">
            <v>로라+인력</v>
          </cell>
          <cell r="C728">
            <v>3.2709999999999999</v>
          </cell>
          <cell r="D728" t="str">
            <v>㎥</v>
          </cell>
          <cell r="E728">
            <v>10469</v>
          </cell>
          <cell r="F728">
            <v>34242</v>
          </cell>
          <cell r="G728">
            <v>8354</v>
          </cell>
          <cell r="H728">
            <v>27325</v>
          </cell>
          <cell r="I728">
            <v>1509</v>
          </cell>
          <cell r="J728">
            <v>4935</v>
          </cell>
          <cell r="K728">
            <v>606</v>
          </cell>
          <cell r="L728">
            <v>1982</v>
          </cell>
          <cell r="M728" t="str">
            <v>N.73</v>
          </cell>
        </row>
        <row r="729">
          <cell r="A729" t="str">
            <v>레미콘</v>
          </cell>
          <cell r="B729" t="str">
            <v>관급(40x160x8)</v>
          </cell>
          <cell r="C729">
            <v>0.96299999999999997</v>
          </cell>
          <cell r="D729" t="str">
            <v>M3</v>
          </cell>
          <cell r="E729">
            <v>0</v>
          </cell>
          <cell r="F729">
            <v>0</v>
          </cell>
          <cell r="G729">
            <v>0</v>
          </cell>
          <cell r="H729">
            <v>0</v>
          </cell>
          <cell r="I729">
            <v>0</v>
          </cell>
          <cell r="J729">
            <v>0</v>
          </cell>
          <cell r="K729">
            <v>0</v>
          </cell>
          <cell r="L729">
            <v>0</v>
          </cell>
        </row>
        <row r="730">
          <cell r="A730" t="str">
            <v>레미콘</v>
          </cell>
          <cell r="B730" t="str">
            <v>관급(25x180x8)</v>
          </cell>
          <cell r="C730">
            <v>3.129</v>
          </cell>
          <cell r="D730" t="str">
            <v>M3</v>
          </cell>
          <cell r="E730">
            <v>0</v>
          </cell>
          <cell r="F730">
            <v>0</v>
          </cell>
          <cell r="G730">
            <v>0</v>
          </cell>
          <cell r="H730">
            <v>0</v>
          </cell>
          <cell r="I730">
            <v>0</v>
          </cell>
          <cell r="J730">
            <v>0</v>
          </cell>
          <cell r="K730">
            <v>0</v>
          </cell>
          <cell r="L730">
            <v>0</v>
          </cell>
        </row>
        <row r="731">
          <cell r="A731" t="str">
            <v>레미콘타설(소형구조물)</v>
          </cell>
          <cell r="C731">
            <v>3.0089999999999999</v>
          </cell>
          <cell r="D731" t="str">
            <v>㎥</v>
          </cell>
          <cell r="E731">
            <v>33719</v>
          </cell>
          <cell r="F731">
            <v>101460</v>
          </cell>
          <cell r="G731">
            <v>0</v>
          </cell>
          <cell r="H731">
            <v>0</v>
          </cell>
          <cell r="I731">
            <v>33719</v>
          </cell>
          <cell r="J731">
            <v>101460</v>
          </cell>
          <cell r="K731">
            <v>0</v>
          </cell>
          <cell r="L731">
            <v>0</v>
          </cell>
          <cell r="M731" t="str">
            <v>N.82</v>
          </cell>
        </row>
        <row r="732">
          <cell r="A732" t="str">
            <v>거푸집 (합판)</v>
          </cell>
          <cell r="B732" t="str">
            <v>6회</v>
          </cell>
          <cell r="C732">
            <v>34.590000000000003</v>
          </cell>
          <cell r="D732" t="str">
            <v>㎡</v>
          </cell>
          <cell r="E732">
            <v>13825</v>
          </cell>
          <cell r="F732">
            <v>478206</v>
          </cell>
          <cell r="G732">
            <v>4430</v>
          </cell>
          <cell r="H732">
            <v>153233</v>
          </cell>
          <cell r="I732">
            <v>9395</v>
          </cell>
          <cell r="J732">
            <v>324973</v>
          </cell>
          <cell r="K732">
            <v>0</v>
          </cell>
          <cell r="L732">
            <v>0</v>
          </cell>
          <cell r="M732" t="str">
            <v>N.80</v>
          </cell>
        </row>
        <row r="733">
          <cell r="A733" t="str">
            <v>이형철근</v>
          </cell>
          <cell r="B733" t="str">
            <v>관급, D13</v>
          </cell>
          <cell r="C733">
            <v>169.386</v>
          </cell>
          <cell r="D733" t="str">
            <v>KG</v>
          </cell>
          <cell r="E733">
            <v>0</v>
          </cell>
          <cell r="F733">
            <v>0</v>
          </cell>
          <cell r="G733">
            <v>0</v>
          </cell>
          <cell r="H733">
            <v>0</v>
          </cell>
          <cell r="I733">
            <v>0</v>
          </cell>
          <cell r="J733">
            <v>0</v>
          </cell>
          <cell r="K733">
            <v>0</v>
          </cell>
          <cell r="L733">
            <v>0</v>
          </cell>
        </row>
        <row r="734">
          <cell r="A734" t="str">
            <v>철근가공및조립</v>
          </cell>
          <cell r="B734" t="str">
            <v>간단</v>
          </cell>
          <cell r="C734">
            <v>0.16400000000000001</v>
          </cell>
          <cell r="D734" t="str">
            <v>TON</v>
          </cell>
          <cell r="E734">
            <v>257665</v>
          </cell>
          <cell r="F734">
            <v>42256</v>
          </cell>
          <cell r="G734">
            <v>2708</v>
          </cell>
          <cell r="H734">
            <v>444</v>
          </cell>
          <cell r="I734">
            <v>254957</v>
          </cell>
          <cell r="J734">
            <v>41812</v>
          </cell>
          <cell r="K734">
            <v>0</v>
          </cell>
          <cell r="L734">
            <v>0</v>
          </cell>
          <cell r="M734" t="str">
            <v>N.84</v>
          </cell>
        </row>
        <row r="735">
          <cell r="A735" t="str">
            <v>고재대</v>
          </cell>
          <cell r="B735" t="str">
            <v>철재</v>
          </cell>
          <cell r="C735">
            <v>4.9329999999999998</v>
          </cell>
          <cell r="D735" t="str">
            <v>KG</v>
          </cell>
          <cell r="E735">
            <v>-75</v>
          </cell>
          <cell r="F735">
            <v>-369</v>
          </cell>
          <cell r="G735">
            <v>-75</v>
          </cell>
          <cell r="H735">
            <v>-369</v>
          </cell>
          <cell r="I735">
            <v>0</v>
          </cell>
          <cell r="J735">
            <v>0</v>
          </cell>
          <cell r="K735">
            <v>0</v>
          </cell>
          <cell r="L735">
            <v>0</v>
          </cell>
        </row>
        <row r="736">
          <cell r="A736" t="str">
            <v>시멘트액체방수(2차)</v>
          </cell>
          <cell r="C736">
            <v>13.93</v>
          </cell>
          <cell r="D736" t="str">
            <v>㎡</v>
          </cell>
          <cell r="E736">
            <v>10922</v>
          </cell>
          <cell r="F736">
            <v>152142</v>
          </cell>
          <cell r="G736">
            <v>1990</v>
          </cell>
          <cell r="H736">
            <v>27720</v>
          </cell>
          <cell r="I736">
            <v>8932</v>
          </cell>
          <cell r="J736">
            <v>124422</v>
          </cell>
          <cell r="K736">
            <v>0</v>
          </cell>
          <cell r="L736">
            <v>0</v>
          </cell>
          <cell r="M736" t="str">
            <v>N.85</v>
          </cell>
        </row>
        <row r="737">
          <cell r="A737" t="str">
            <v>붙임몰탈</v>
          </cell>
          <cell r="B737" t="str">
            <v>인력,1:3</v>
          </cell>
          <cell r="C737">
            <v>0.68600000000000005</v>
          </cell>
          <cell r="D737" t="str">
            <v>㎥</v>
          </cell>
          <cell r="E737">
            <v>57561</v>
          </cell>
          <cell r="F737">
            <v>39485</v>
          </cell>
          <cell r="G737">
            <v>12100</v>
          </cell>
          <cell r="H737">
            <v>8300</v>
          </cell>
          <cell r="I737">
            <v>40922</v>
          </cell>
          <cell r="J737">
            <v>28072</v>
          </cell>
          <cell r="K737">
            <v>4539</v>
          </cell>
          <cell r="L737">
            <v>3113</v>
          </cell>
          <cell r="M737" t="str">
            <v>N.86</v>
          </cell>
        </row>
        <row r="738">
          <cell r="A738" t="str">
            <v>자연자갈(광주)</v>
          </cell>
          <cell r="B738" t="str">
            <v>#467 40-5mm (시내도착도)</v>
          </cell>
          <cell r="C738">
            <v>1.4</v>
          </cell>
          <cell r="D738" t="str">
            <v>M3</v>
          </cell>
          <cell r="E738">
            <v>7500</v>
          </cell>
          <cell r="F738">
            <v>10500</v>
          </cell>
          <cell r="G738">
            <v>7500</v>
          </cell>
          <cell r="H738">
            <v>10500</v>
          </cell>
          <cell r="I738">
            <v>0</v>
          </cell>
          <cell r="J738">
            <v>0</v>
          </cell>
          <cell r="K738">
            <v>0</v>
          </cell>
          <cell r="L738">
            <v>0</v>
          </cell>
        </row>
        <row r="739">
          <cell r="A739" t="str">
            <v>자갈부설(D40)</v>
          </cell>
          <cell r="C739">
            <v>1.347</v>
          </cell>
          <cell r="D739" t="str">
            <v>㎥</v>
          </cell>
          <cell r="E739">
            <v>5319</v>
          </cell>
          <cell r="F739">
            <v>7164</v>
          </cell>
          <cell r="G739">
            <v>0</v>
          </cell>
          <cell r="H739">
            <v>0</v>
          </cell>
          <cell r="I739">
            <v>5319</v>
          </cell>
          <cell r="J739">
            <v>7164</v>
          </cell>
          <cell r="K739">
            <v>0</v>
          </cell>
          <cell r="L739">
            <v>0</v>
          </cell>
          <cell r="M739" t="str">
            <v>N.77</v>
          </cell>
        </row>
        <row r="740">
          <cell r="A740" t="str">
            <v>자연석쌓기</v>
          </cell>
          <cell r="B740" t="str">
            <v>30x50x40</v>
          </cell>
          <cell r="C740">
            <v>4.29</v>
          </cell>
          <cell r="D740" t="str">
            <v>TON</v>
          </cell>
          <cell r="E740">
            <v>103857</v>
          </cell>
          <cell r="F740">
            <v>445545</v>
          </cell>
          <cell r="G740">
            <v>4109</v>
          </cell>
          <cell r="H740">
            <v>17627</v>
          </cell>
          <cell r="I740">
            <v>90889</v>
          </cell>
          <cell r="J740">
            <v>389913</v>
          </cell>
          <cell r="K740">
            <v>8859</v>
          </cell>
          <cell r="L740">
            <v>38005</v>
          </cell>
          <cell r="M740" t="str">
            <v>N.97</v>
          </cell>
        </row>
        <row r="741">
          <cell r="A741" t="str">
            <v>자연석</v>
          </cell>
          <cell r="B741" t="str">
            <v>30x50x40</v>
          </cell>
          <cell r="C741">
            <v>5.577</v>
          </cell>
          <cell r="D741" t="str">
            <v>TON</v>
          </cell>
          <cell r="E741">
            <v>70000</v>
          </cell>
          <cell r="F741">
            <v>390390</v>
          </cell>
          <cell r="G741">
            <v>70000</v>
          </cell>
          <cell r="H741">
            <v>390390</v>
          </cell>
          <cell r="I741">
            <v>0</v>
          </cell>
          <cell r="J741">
            <v>0</v>
          </cell>
          <cell r="K741">
            <v>0</v>
          </cell>
          <cell r="L741">
            <v>0</v>
          </cell>
        </row>
        <row r="742">
          <cell r="C742">
            <v>0</v>
          </cell>
          <cell r="E742">
            <v>0</v>
          </cell>
          <cell r="F742">
            <v>0</v>
          </cell>
          <cell r="G742">
            <v>0</v>
          </cell>
          <cell r="H742">
            <v>0</v>
          </cell>
          <cell r="I742">
            <v>0</v>
          </cell>
          <cell r="J742">
            <v>0</v>
          </cell>
          <cell r="K742">
            <v>0</v>
          </cell>
          <cell r="L742">
            <v>0</v>
          </cell>
        </row>
        <row r="743">
          <cell r="A743" t="str">
            <v>수로-1EDGE 계</v>
          </cell>
          <cell r="C743">
            <v>0</v>
          </cell>
          <cell r="E743">
            <v>0</v>
          </cell>
          <cell r="F743">
            <v>1729225</v>
          </cell>
          <cell r="G743">
            <v>0</v>
          </cell>
          <cell r="H743">
            <v>640316</v>
          </cell>
          <cell r="I743">
            <v>0</v>
          </cell>
          <cell r="J743">
            <v>1037299</v>
          </cell>
          <cell r="K743">
            <v>0</v>
          </cell>
          <cell r="L743">
            <v>51610</v>
          </cell>
        </row>
        <row r="744">
          <cell r="C744">
            <v>0</v>
          </cell>
          <cell r="E744">
            <v>0</v>
          </cell>
          <cell r="F744">
            <v>0</v>
          </cell>
          <cell r="G744">
            <v>0</v>
          </cell>
          <cell r="H744">
            <v>0</v>
          </cell>
          <cell r="I744">
            <v>0</v>
          </cell>
          <cell r="J744">
            <v>0</v>
          </cell>
          <cell r="K744">
            <v>0</v>
          </cell>
          <cell r="L744">
            <v>0</v>
          </cell>
        </row>
        <row r="745">
          <cell r="A745" t="str">
            <v>(5) 수로-1바닥</v>
          </cell>
          <cell r="B745" t="str">
            <v>(A=28.82㎡)</v>
          </cell>
          <cell r="C745">
            <v>0</v>
          </cell>
          <cell r="E745">
            <v>0</v>
          </cell>
          <cell r="F745">
            <v>0</v>
          </cell>
          <cell r="G745">
            <v>0</v>
          </cell>
          <cell r="H745">
            <v>0</v>
          </cell>
          <cell r="I745">
            <v>0</v>
          </cell>
          <cell r="J745">
            <v>0</v>
          </cell>
          <cell r="K745">
            <v>0</v>
          </cell>
          <cell r="L745">
            <v>0</v>
          </cell>
        </row>
        <row r="746">
          <cell r="A746" t="str">
            <v>터파기(토사)</v>
          </cell>
          <cell r="B746" t="str">
            <v>백호우0.7㎥</v>
          </cell>
          <cell r="C746">
            <v>23.056000000000001</v>
          </cell>
          <cell r="D746" t="str">
            <v>㎥</v>
          </cell>
          <cell r="E746">
            <v>696</v>
          </cell>
          <cell r="F746">
            <v>16046</v>
          </cell>
          <cell r="G746">
            <v>127</v>
          </cell>
          <cell r="H746">
            <v>2928</v>
          </cell>
          <cell r="I746">
            <v>359</v>
          </cell>
          <cell r="J746">
            <v>8277</v>
          </cell>
          <cell r="K746">
            <v>210</v>
          </cell>
          <cell r="L746">
            <v>4841</v>
          </cell>
          <cell r="M746" t="str">
            <v>#.3</v>
          </cell>
        </row>
        <row r="747">
          <cell r="A747" t="str">
            <v>잔토처리(토사)</v>
          </cell>
          <cell r="B747" t="str">
            <v>백호우0.7㎥</v>
          </cell>
          <cell r="C747">
            <v>23.056000000000001</v>
          </cell>
          <cell r="D747" t="str">
            <v>㎥</v>
          </cell>
          <cell r="E747">
            <v>696</v>
          </cell>
          <cell r="F747">
            <v>16046</v>
          </cell>
          <cell r="G747">
            <v>127</v>
          </cell>
          <cell r="H747">
            <v>2928</v>
          </cell>
          <cell r="I747">
            <v>359</v>
          </cell>
          <cell r="J747">
            <v>8277</v>
          </cell>
          <cell r="K747">
            <v>210</v>
          </cell>
          <cell r="L747">
            <v>4841</v>
          </cell>
          <cell r="M747" t="str">
            <v>#.5</v>
          </cell>
        </row>
        <row r="748">
          <cell r="A748" t="str">
            <v>잡석다짐(기계+인력)</v>
          </cell>
          <cell r="B748" t="str">
            <v>로라+인력</v>
          </cell>
          <cell r="C748">
            <v>5.9939999999999998</v>
          </cell>
          <cell r="D748" t="str">
            <v>㎥</v>
          </cell>
          <cell r="E748">
            <v>10469</v>
          </cell>
          <cell r="F748">
            <v>62749</v>
          </cell>
          <cell r="G748">
            <v>8354</v>
          </cell>
          <cell r="H748">
            <v>50073</v>
          </cell>
          <cell r="I748">
            <v>1509</v>
          </cell>
          <cell r="J748">
            <v>9044</v>
          </cell>
          <cell r="K748">
            <v>606</v>
          </cell>
          <cell r="L748">
            <v>3632</v>
          </cell>
          <cell r="M748" t="str">
            <v>N.73</v>
          </cell>
        </row>
        <row r="749">
          <cell r="A749" t="str">
            <v>레미콘</v>
          </cell>
          <cell r="B749" t="str">
            <v>관급(40x160x8)</v>
          </cell>
          <cell r="C749">
            <v>1.7629999999999999</v>
          </cell>
          <cell r="D749" t="str">
            <v>M3</v>
          </cell>
          <cell r="E749">
            <v>0</v>
          </cell>
          <cell r="F749">
            <v>0</v>
          </cell>
          <cell r="G749">
            <v>0</v>
          </cell>
          <cell r="H749">
            <v>0</v>
          </cell>
          <cell r="I749">
            <v>0</v>
          </cell>
          <cell r="J749">
            <v>0</v>
          </cell>
          <cell r="K749">
            <v>0</v>
          </cell>
          <cell r="L749">
            <v>0</v>
          </cell>
        </row>
        <row r="750">
          <cell r="A750" t="str">
            <v>레미콘</v>
          </cell>
          <cell r="B750" t="str">
            <v>관급(25x180x8)</v>
          </cell>
          <cell r="C750">
            <v>4.3659999999999997</v>
          </cell>
          <cell r="D750" t="str">
            <v>M3</v>
          </cell>
          <cell r="E750">
            <v>0</v>
          </cell>
          <cell r="F750">
            <v>0</v>
          </cell>
          <cell r="G750">
            <v>0</v>
          </cell>
          <cell r="H750">
            <v>0</v>
          </cell>
          <cell r="I750">
            <v>0</v>
          </cell>
          <cell r="J750">
            <v>0</v>
          </cell>
          <cell r="K750">
            <v>0</v>
          </cell>
          <cell r="L750">
            <v>0</v>
          </cell>
        </row>
        <row r="751">
          <cell r="A751" t="str">
            <v>레미콘타설(소형구조물)</v>
          </cell>
          <cell r="C751">
            <v>4.3230000000000004</v>
          </cell>
          <cell r="D751" t="str">
            <v>㎥</v>
          </cell>
          <cell r="E751">
            <v>33719</v>
          </cell>
          <cell r="F751">
            <v>145767</v>
          </cell>
          <cell r="G751">
            <v>0</v>
          </cell>
          <cell r="H751">
            <v>0</v>
          </cell>
          <cell r="I751">
            <v>33719</v>
          </cell>
          <cell r="J751">
            <v>145767</v>
          </cell>
          <cell r="K751">
            <v>0</v>
          </cell>
          <cell r="L751">
            <v>0</v>
          </cell>
          <cell r="M751" t="str">
            <v>N.82</v>
          </cell>
        </row>
        <row r="752">
          <cell r="A752" t="str">
            <v>이형철근</v>
          </cell>
          <cell r="B752" t="str">
            <v>관급, D13</v>
          </cell>
          <cell r="C752">
            <v>236.28899999999999</v>
          </cell>
          <cell r="D752" t="str">
            <v>KG</v>
          </cell>
          <cell r="E752">
            <v>0</v>
          </cell>
          <cell r="F752">
            <v>0</v>
          </cell>
          <cell r="G752">
            <v>0</v>
          </cell>
          <cell r="H752">
            <v>0</v>
          </cell>
          <cell r="I752">
            <v>0</v>
          </cell>
          <cell r="J752">
            <v>0</v>
          </cell>
          <cell r="K752">
            <v>0</v>
          </cell>
          <cell r="L752">
            <v>0</v>
          </cell>
        </row>
        <row r="753">
          <cell r="A753" t="str">
            <v>철근가공및조립</v>
          </cell>
          <cell r="B753" t="str">
            <v>간단</v>
          </cell>
          <cell r="C753">
            <v>0.22900000000000001</v>
          </cell>
          <cell r="D753" t="str">
            <v>TON</v>
          </cell>
          <cell r="E753">
            <v>257665</v>
          </cell>
          <cell r="F753">
            <v>59005</v>
          </cell>
          <cell r="G753">
            <v>2708</v>
          </cell>
          <cell r="H753">
            <v>620</v>
          </cell>
          <cell r="I753">
            <v>254957</v>
          </cell>
          <cell r="J753">
            <v>58385</v>
          </cell>
          <cell r="K753">
            <v>0</v>
          </cell>
          <cell r="L753">
            <v>0</v>
          </cell>
          <cell r="M753" t="str">
            <v>N.84</v>
          </cell>
        </row>
        <row r="754">
          <cell r="A754" t="str">
            <v>고재대</v>
          </cell>
          <cell r="B754" t="str">
            <v>철재</v>
          </cell>
          <cell r="C754">
            <v>6.8819999999999997</v>
          </cell>
          <cell r="D754" t="str">
            <v>KG</v>
          </cell>
          <cell r="E754">
            <v>-75</v>
          </cell>
          <cell r="F754">
            <v>-516</v>
          </cell>
          <cell r="G754">
            <v>-75</v>
          </cell>
          <cell r="H754">
            <v>-516</v>
          </cell>
          <cell r="I754">
            <v>0</v>
          </cell>
          <cell r="J754">
            <v>0</v>
          </cell>
          <cell r="K754">
            <v>0</v>
          </cell>
          <cell r="L754">
            <v>0</v>
          </cell>
        </row>
        <row r="755">
          <cell r="A755" t="str">
            <v>시멘트액체방수(2차)</v>
          </cell>
          <cell r="C755">
            <v>28.82</v>
          </cell>
          <cell r="D755" t="str">
            <v>㎡</v>
          </cell>
          <cell r="E755">
            <v>10922</v>
          </cell>
          <cell r="F755">
            <v>314771</v>
          </cell>
          <cell r="G755">
            <v>1990</v>
          </cell>
          <cell r="H755">
            <v>57351</v>
          </cell>
          <cell r="I755">
            <v>8932</v>
          </cell>
          <cell r="J755">
            <v>257420</v>
          </cell>
          <cell r="K755">
            <v>0</v>
          </cell>
          <cell r="L755">
            <v>0</v>
          </cell>
          <cell r="M755" t="str">
            <v>N.85</v>
          </cell>
        </row>
        <row r="756">
          <cell r="A756" t="str">
            <v>붙임몰탈</v>
          </cell>
          <cell r="B756" t="str">
            <v>인력,1:3</v>
          </cell>
          <cell r="C756">
            <v>0.86399999999999999</v>
          </cell>
          <cell r="D756" t="str">
            <v>㎥</v>
          </cell>
          <cell r="E756">
            <v>57561</v>
          </cell>
          <cell r="F756">
            <v>49731</v>
          </cell>
          <cell r="G756">
            <v>12100</v>
          </cell>
          <cell r="H756">
            <v>10454</v>
          </cell>
          <cell r="I756">
            <v>40922</v>
          </cell>
          <cell r="J756">
            <v>35356</v>
          </cell>
          <cell r="K756">
            <v>4539</v>
          </cell>
          <cell r="L756">
            <v>3921</v>
          </cell>
          <cell r="M756" t="str">
            <v>N.86</v>
          </cell>
        </row>
        <row r="757">
          <cell r="A757" t="str">
            <v>흑자갈</v>
          </cell>
          <cell r="B757" t="str">
            <v>￠20~60</v>
          </cell>
          <cell r="C757">
            <v>2.5459999999999998</v>
          </cell>
          <cell r="D757" t="str">
            <v>TON</v>
          </cell>
          <cell r="E757">
            <v>430000</v>
          </cell>
          <cell r="F757">
            <v>1094780</v>
          </cell>
          <cell r="G757">
            <v>430000</v>
          </cell>
          <cell r="H757">
            <v>1094780</v>
          </cell>
          <cell r="I757">
            <v>0</v>
          </cell>
          <cell r="J757">
            <v>0</v>
          </cell>
          <cell r="K757">
            <v>0</v>
          </cell>
          <cell r="L757">
            <v>0</v>
          </cell>
        </row>
        <row r="758">
          <cell r="A758" t="str">
            <v>자갈 깔기</v>
          </cell>
          <cell r="B758" t="str">
            <v>D30-50</v>
          </cell>
          <cell r="C758">
            <v>28.82</v>
          </cell>
          <cell r="D758" t="str">
            <v>㎡</v>
          </cell>
          <cell r="E758">
            <v>9611</v>
          </cell>
          <cell r="F758">
            <v>276989</v>
          </cell>
          <cell r="G758">
            <v>0</v>
          </cell>
          <cell r="H758">
            <v>0</v>
          </cell>
          <cell r="I758">
            <v>9611</v>
          </cell>
          <cell r="J758">
            <v>276989</v>
          </cell>
          <cell r="K758">
            <v>0</v>
          </cell>
          <cell r="L758">
            <v>0</v>
          </cell>
          <cell r="M758" t="str">
            <v>N.96</v>
          </cell>
        </row>
        <row r="759">
          <cell r="C759">
            <v>0</v>
          </cell>
          <cell r="E759">
            <v>0</v>
          </cell>
          <cell r="F759">
            <v>0</v>
          </cell>
          <cell r="G759">
            <v>0</v>
          </cell>
          <cell r="H759">
            <v>0</v>
          </cell>
          <cell r="I759">
            <v>0</v>
          </cell>
          <cell r="J759">
            <v>0</v>
          </cell>
          <cell r="K759">
            <v>0</v>
          </cell>
          <cell r="L759">
            <v>0</v>
          </cell>
        </row>
        <row r="760">
          <cell r="A760" t="str">
            <v>수로-1바닥 계</v>
          </cell>
          <cell r="C760">
            <v>0</v>
          </cell>
          <cell r="E760">
            <v>0</v>
          </cell>
          <cell r="F760">
            <v>2035368</v>
          </cell>
          <cell r="G760">
            <v>0</v>
          </cell>
          <cell r="H760">
            <v>1218618</v>
          </cell>
          <cell r="I760">
            <v>0</v>
          </cell>
          <cell r="J760">
            <v>799515</v>
          </cell>
          <cell r="K760">
            <v>0</v>
          </cell>
          <cell r="L760">
            <v>17235</v>
          </cell>
        </row>
        <row r="761">
          <cell r="C761">
            <v>0</v>
          </cell>
          <cell r="E761">
            <v>0</v>
          </cell>
          <cell r="F761">
            <v>0</v>
          </cell>
          <cell r="G761">
            <v>0</v>
          </cell>
          <cell r="H761">
            <v>0</v>
          </cell>
          <cell r="I761">
            <v>0</v>
          </cell>
          <cell r="J761">
            <v>0</v>
          </cell>
          <cell r="K761">
            <v>0</v>
          </cell>
          <cell r="L761">
            <v>0</v>
          </cell>
        </row>
        <row r="762">
          <cell r="A762" t="str">
            <v>(6) 수로-2EDGE</v>
          </cell>
          <cell r="C762">
            <v>0</v>
          </cell>
          <cell r="E762">
            <v>0</v>
          </cell>
          <cell r="F762">
            <v>0</v>
          </cell>
          <cell r="G762">
            <v>0</v>
          </cell>
          <cell r="H762">
            <v>0</v>
          </cell>
          <cell r="I762">
            <v>0</v>
          </cell>
          <cell r="J762">
            <v>0</v>
          </cell>
          <cell r="K762">
            <v>0</v>
          </cell>
          <cell r="L762">
            <v>0</v>
          </cell>
        </row>
        <row r="763">
          <cell r="A763" t="str">
            <v>터파기(토사)</v>
          </cell>
          <cell r="B763" t="str">
            <v>백호우0.7㎥</v>
          </cell>
          <cell r="C763">
            <v>11.994999999999999</v>
          </cell>
          <cell r="D763" t="str">
            <v>㎥</v>
          </cell>
          <cell r="E763">
            <v>696</v>
          </cell>
          <cell r="F763">
            <v>8347</v>
          </cell>
          <cell r="G763">
            <v>127</v>
          </cell>
          <cell r="H763">
            <v>1523</v>
          </cell>
          <cell r="I763">
            <v>359</v>
          </cell>
          <cell r="J763">
            <v>4306</v>
          </cell>
          <cell r="K763">
            <v>210</v>
          </cell>
          <cell r="L763">
            <v>2518</v>
          </cell>
          <cell r="M763" t="str">
            <v>#.3</v>
          </cell>
        </row>
        <row r="764">
          <cell r="A764" t="str">
            <v>잔토처리(토사)</v>
          </cell>
          <cell r="B764" t="str">
            <v>백호우0.7㎥</v>
          </cell>
          <cell r="C764">
            <v>11.994999999999999</v>
          </cell>
          <cell r="D764" t="str">
            <v>㎥</v>
          </cell>
          <cell r="E764">
            <v>696</v>
          </cell>
          <cell r="F764">
            <v>8347</v>
          </cell>
          <cell r="G764">
            <v>127</v>
          </cell>
          <cell r="H764">
            <v>1523</v>
          </cell>
          <cell r="I764">
            <v>359</v>
          </cell>
          <cell r="J764">
            <v>4306</v>
          </cell>
          <cell r="K764">
            <v>210</v>
          </cell>
          <cell r="L764">
            <v>2518</v>
          </cell>
          <cell r="M764" t="str">
            <v>#.5</v>
          </cell>
        </row>
        <row r="765">
          <cell r="A765" t="str">
            <v>잡석다짐(기계+인력)</v>
          </cell>
          <cell r="B765" t="str">
            <v>로라+인력</v>
          </cell>
          <cell r="C765">
            <v>1.772</v>
          </cell>
          <cell r="D765" t="str">
            <v>㎥</v>
          </cell>
          <cell r="E765">
            <v>10469</v>
          </cell>
          <cell r="F765">
            <v>18549</v>
          </cell>
          <cell r="G765">
            <v>8354</v>
          </cell>
          <cell r="H765">
            <v>14803</v>
          </cell>
          <cell r="I765">
            <v>1509</v>
          </cell>
          <cell r="J765">
            <v>2673</v>
          </cell>
          <cell r="K765">
            <v>606</v>
          </cell>
          <cell r="L765">
            <v>1073</v>
          </cell>
          <cell r="M765" t="str">
            <v>N.73</v>
          </cell>
        </row>
        <row r="766">
          <cell r="A766" t="str">
            <v>레미콘</v>
          </cell>
          <cell r="B766" t="str">
            <v>관급(40x160x8)</v>
          </cell>
          <cell r="C766">
            <v>0.52100000000000002</v>
          </cell>
          <cell r="D766" t="str">
            <v>M3</v>
          </cell>
          <cell r="E766">
            <v>0</v>
          </cell>
          <cell r="F766">
            <v>0</v>
          </cell>
          <cell r="G766">
            <v>0</v>
          </cell>
          <cell r="H766">
            <v>0</v>
          </cell>
          <cell r="I766">
            <v>0</v>
          </cell>
          <cell r="J766">
            <v>0</v>
          </cell>
          <cell r="K766">
            <v>0</v>
          </cell>
          <cell r="L766">
            <v>0</v>
          </cell>
        </row>
        <row r="767">
          <cell r="A767" t="str">
            <v>레미콘</v>
          </cell>
          <cell r="B767" t="str">
            <v>관급(25x180x8)</v>
          </cell>
          <cell r="C767">
            <v>1.9750000000000001</v>
          </cell>
          <cell r="D767" t="str">
            <v>M3</v>
          </cell>
          <cell r="E767">
            <v>0</v>
          </cell>
          <cell r="F767">
            <v>0</v>
          </cell>
          <cell r="G767">
            <v>0</v>
          </cell>
          <cell r="H767">
            <v>0</v>
          </cell>
          <cell r="I767">
            <v>0</v>
          </cell>
          <cell r="J767">
            <v>0</v>
          </cell>
          <cell r="K767">
            <v>0</v>
          </cell>
          <cell r="L767">
            <v>0</v>
          </cell>
        </row>
        <row r="768">
          <cell r="A768" t="str">
            <v>레미콘타설(소형구조물)</v>
          </cell>
          <cell r="C768">
            <v>1.956</v>
          </cell>
          <cell r="D768" t="str">
            <v>㎥</v>
          </cell>
          <cell r="E768">
            <v>33719</v>
          </cell>
          <cell r="F768">
            <v>65954</v>
          </cell>
          <cell r="G768">
            <v>0</v>
          </cell>
          <cell r="H768">
            <v>0</v>
          </cell>
          <cell r="I768">
            <v>33719</v>
          </cell>
          <cell r="J768">
            <v>65954</v>
          </cell>
          <cell r="K768">
            <v>0</v>
          </cell>
          <cell r="L768">
            <v>0</v>
          </cell>
          <cell r="M768" t="str">
            <v>N.82</v>
          </cell>
        </row>
        <row r="769">
          <cell r="A769" t="str">
            <v>거푸집 (합판)</v>
          </cell>
          <cell r="B769" t="str">
            <v>6회</v>
          </cell>
          <cell r="C769">
            <v>22.42</v>
          </cell>
          <cell r="D769" t="str">
            <v>㎡</v>
          </cell>
          <cell r="E769">
            <v>13825</v>
          </cell>
          <cell r="F769">
            <v>309955</v>
          </cell>
          <cell r="G769">
            <v>4430</v>
          </cell>
          <cell r="H769">
            <v>99320</v>
          </cell>
          <cell r="I769">
            <v>9395</v>
          </cell>
          <cell r="J769">
            <v>210635</v>
          </cell>
          <cell r="K769">
            <v>0</v>
          </cell>
          <cell r="L769">
            <v>0</v>
          </cell>
          <cell r="M769" t="str">
            <v>N.80</v>
          </cell>
        </row>
        <row r="770">
          <cell r="A770" t="str">
            <v>이형철근</v>
          </cell>
          <cell r="B770" t="str">
            <v>관급, D13</v>
          </cell>
          <cell r="C770">
            <v>106.911</v>
          </cell>
          <cell r="D770" t="str">
            <v>KG</v>
          </cell>
          <cell r="E770">
            <v>0</v>
          </cell>
          <cell r="F770">
            <v>0</v>
          </cell>
          <cell r="G770">
            <v>0</v>
          </cell>
          <cell r="H770">
            <v>0</v>
          </cell>
          <cell r="I770">
            <v>0</v>
          </cell>
          <cell r="J770">
            <v>0</v>
          </cell>
          <cell r="K770">
            <v>0</v>
          </cell>
          <cell r="L770">
            <v>0</v>
          </cell>
        </row>
        <row r="771">
          <cell r="A771" t="str">
            <v>철근가공및조립</v>
          </cell>
          <cell r="B771" t="str">
            <v>간단</v>
          </cell>
          <cell r="C771">
            <v>0.10299999999999999</v>
          </cell>
          <cell r="D771" t="str">
            <v>TON</v>
          </cell>
          <cell r="E771">
            <v>257665</v>
          </cell>
          <cell r="F771">
            <v>26538</v>
          </cell>
          <cell r="G771">
            <v>2708</v>
          </cell>
          <cell r="H771">
            <v>278</v>
          </cell>
          <cell r="I771">
            <v>254957</v>
          </cell>
          <cell r="J771">
            <v>26260</v>
          </cell>
          <cell r="K771">
            <v>0</v>
          </cell>
          <cell r="L771">
            <v>0</v>
          </cell>
          <cell r="M771" t="str">
            <v>N.84</v>
          </cell>
        </row>
        <row r="772">
          <cell r="A772" t="str">
            <v>고재대</v>
          </cell>
          <cell r="B772" t="str">
            <v>철재</v>
          </cell>
          <cell r="C772">
            <v>3.113</v>
          </cell>
          <cell r="D772" t="str">
            <v>KG</v>
          </cell>
          <cell r="E772">
            <v>-75</v>
          </cell>
          <cell r="F772">
            <v>-233</v>
          </cell>
          <cell r="G772">
            <v>-75</v>
          </cell>
          <cell r="H772">
            <v>-233</v>
          </cell>
          <cell r="I772">
            <v>0</v>
          </cell>
          <cell r="J772">
            <v>0</v>
          </cell>
          <cell r="K772">
            <v>0</v>
          </cell>
          <cell r="L772">
            <v>0</v>
          </cell>
        </row>
        <row r="773">
          <cell r="A773" t="str">
            <v>시멘트액체방수(2차)</v>
          </cell>
          <cell r="C773">
            <v>9.3800000000000008</v>
          </cell>
          <cell r="D773" t="str">
            <v>㎡</v>
          </cell>
          <cell r="E773">
            <v>10922</v>
          </cell>
          <cell r="F773">
            <v>102448</v>
          </cell>
          <cell r="G773">
            <v>1990</v>
          </cell>
          <cell r="H773">
            <v>18666</v>
          </cell>
          <cell r="I773">
            <v>8932</v>
          </cell>
          <cell r="J773">
            <v>83782</v>
          </cell>
          <cell r="K773">
            <v>0</v>
          </cell>
          <cell r="L773">
            <v>0</v>
          </cell>
          <cell r="M773" t="str">
            <v>N.85</v>
          </cell>
        </row>
        <row r="774">
          <cell r="A774" t="str">
            <v>붙임몰탈</v>
          </cell>
          <cell r="B774" t="str">
            <v>인력,1:3</v>
          </cell>
          <cell r="C774">
            <v>0.42699999999999999</v>
          </cell>
          <cell r="D774" t="str">
            <v>㎥</v>
          </cell>
          <cell r="E774">
            <v>57561</v>
          </cell>
          <cell r="F774">
            <v>24577</v>
          </cell>
          <cell r="G774">
            <v>12100</v>
          </cell>
          <cell r="H774">
            <v>5166</v>
          </cell>
          <cell r="I774">
            <v>40922</v>
          </cell>
          <cell r="J774">
            <v>17473</v>
          </cell>
          <cell r="K774">
            <v>4539</v>
          </cell>
          <cell r="L774">
            <v>1938</v>
          </cell>
          <cell r="M774" t="str">
            <v>N.86</v>
          </cell>
        </row>
        <row r="775">
          <cell r="A775" t="str">
            <v>자연자갈(광주)</v>
          </cell>
          <cell r="B775" t="str">
            <v>#467 40-5mm (시내도착도)</v>
          </cell>
          <cell r="C775">
            <v>0.76</v>
          </cell>
          <cell r="D775" t="str">
            <v>M3</v>
          </cell>
          <cell r="E775">
            <v>7500</v>
          </cell>
          <cell r="F775">
            <v>5700</v>
          </cell>
          <cell r="G775">
            <v>7500</v>
          </cell>
          <cell r="H775">
            <v>5700</v>
          </cell>
          <cell r="I775">
            <v>0</v>
          </cell>
          <cell r="J775">
            <v>0</v>
          </cell>
          <cell r="K775">
            <v>0</v>
          </cell>
          <cell r="L775">
            <v>0</v>
          </cell>
        </row>
        <row r="776">
          <cell r="A776" t="str">
            <v>자갈부설(D40)</v>
          </cell>
          <cell r="C776">
            <v>0.73</v>
          </cell>
          <cell r="D776" t="str">
            <v>㎥</v>
          </cell>
          <cell r="E776">
            <v>5319</v>
          </cell>
          <cell r="F776">
            <v>3882</v>
          </cell>
          <cell r="G776">
            <v>0</v>
          </cell>
          <cell r="H776">
            <v>0</v>
          </cell>
          <cell r="I776">
            <v>5319</v>
          </cell>
          <cell r="J776">
            <v>3882</v>
          </cell>
          <cell r="K776">
            <v>0</v>
          </cell>
          <cell r="L776">
            <v>0</v>
          </cell>
          <cell r="M776" t="str">
            <v>N.77</v>
          </cell>
        </row>
        <row r="777">
          <cell r="A777" t="str">
            <v>자연석쌓기</v>
          </cell>
          <cell r="B777" t="str">
            <v>30x50x40</v>
          </cell>
          <cell r="C777">
            <v>2.8889999999999998</v>
          </cell>
          <cell r="D777" t="str">
            <v>TON</v>
          </cell>
          <cell r="E777">
            <v>103857</v>
          </cell>
          <cell r="F777">
            <v>300041</v>
          </cell>
          <cell r="G777">
            <v>4109</v>
          </cell>
          <cell r="H777">
            <v>11870</v>
          </cell>
          <cell r="I777">
            <v>90889</v>
          </cell>
          <cell r="J777">
            <v>262578</v>
          </cell>
          <cell r="K777">
            <v>8859</v>
          </cell>
          <cell r="L777">
            <v>25593</v>
          </cell>
          <cell r="M777" t="str">
            <v>N.97</v>
          </cell>
        </row>
        <row r="778">
          <cell r="A778" t="str">
            <v>자연석</v>
          </cell>
          <cell r="B778" t="str">
            <v>30x50x40</v>
          </cell>
          <cell r="C778">
            <v>3.7549999999999999</v>
          </cell>
          <cell r="D778" t="str">
            <v>TON</v>
          </cell>
          <cell r="E778">
            <v>70000</v>
          </cell>
          <cell r="F778">
            <v>262850</v>
          </cell>
          <cell r="G778">
            <v>70000</v>
          </cell>
          <cell r="H778">
            <v>262850</v>
          </cell>
          <cell r="I778">
            <v>0</v>
          </cell>
          <cell r="J778">
            <v>0</v>
          </cell>
          <cell r="K778">
            <v>0</v>
          </cell>
          <cell r="L778">
            <v>0</v>
          </cell>
        </row>
        <row r="779">
          <cell r="C779">
            <v>0</v>
          </cell>
          <cell r="E779">
            <v>0</v>
          </cell>
          <cell r="F779">
            <v>0</v>
          </cell>
          <cell r="G779">
            <v>0</v>
          </cell>
          <cell r="H779">
            <v>0</v>
          </cell>
          <cell r="I779">
            <v>0</v>
          </cell>
          <cell r="J779">
            <v>0</v>
          </cell>
          <cell r="K779">
            <v>0</v>
          </cell>
          <cell r="L779">
            <v>0</v>
          </cell>
        </row>
        <row r="780">
          <cell r="A780" t="str">
            <v>수로-2EDGE 계</v>
          </cell>
          <cell r="C780">
            <v>0</v>
          </cell>
          <cell r="E780">
            <v>0</v>
          </cell>
          <cell r="F780">
            <v>1136955</v>
          </cell>
          <cell r="G780">
            <v>0</v>
          </cell>
          <cell r="H780">
            <v>421466</v>
          </cell>
          <cell r="I780">
            <v>0</v>
          </cell>
          <cell r="J780">
            <v>681849</v>
          </cell>
          <cell r="K780">
            <v>0</v>
          </cell>
          <cell r="L780">
            <v>33640</v>
          </cell>
        </row>
        <row r="781">
          <cell r="C781">
            <v>0</v>
          </cell>
          <cell r="E781">
            <v>0</v>
          </cell>
          <cell r="F781">
            <v>0</v>
          </cell>
          <cell r="G781">
            <v>0</v>
          </cell>
          <cell r="H781">
            <v>0</v>
          </cell>
          <cell r="I781">
            <v>0</v>
          </cell>
          <cell r="J781">
            <v>0</v>
          </cell>
          <cell r="K781">
            <v>0</v>
          </cell>
          <cell r="L781">
            <v>0</v>
          </cell>
        </row>
        <row r="782">
          <cell r="A782" t="str">
            <v>(7) 수로-2바닥</v>
          </cell>
          <cell r="C782">
            <v>0</v>
          </cell>
          <cell r="E782">
            <v>0</v>
          </cell>
          <cell r="F782">
            <v>0</v>
          </cell>
          <cell r="G782">
            <v>0</v>
          </cell>
          <cell r="H782">
            <v>0</v>
          </cell>
          <cell r="I782">
            <v>0</v>
          </cell>
          <cell r="J782">
            <v>0</v>
          </cell>
          <cell r="K782">
            <v>0</v>
          </cell>
          <cell r="L782">
            <v>0</v>
          </cell>
        </row>
        <row r="783">
          <cell r="A783" t="str">
            <v>터파기(토사)</v>
          </cell>
          <cell r="B783" t="str">
            <v>백호우0.7㎥</v>
          </cell>
          <cell r="C783">
            <v>14.695</v>
          </cell>
          <cell r="D783" t="str">
            <v>㎥</v>
          </cell>
          <cell r="E783">
            <v>696</v>
          </cell>
          <cell r="F783">
            <v>10226</v>
          </cell>
          <cell r="G783">
            <v>127</v>
          </cell>
          <cell r="H783">
            <v>1866</v>
          </cell>
          <cell r="I783">
            <v>359</v>
          </cell>
          <cell r="J783">
            <v>5275</v>
          </cell>
          <cell r="K783">
            <v>210</v>
          </cell>
          <cell r="L783">
            <v>3085</v>
          </cell>
          <cell r="M783" t="str">
            <v>#.3</v>
          </cell>
        </row>
        <row r="784">
          <cell r="A784" t="str">
            <v>잔토처리(토사)</v>
          </cell>
          <cell r="B784" t="str">
            <v>백호우0.7㎥</v>
          </cell>
          <cell r="C784">
            <v>14.695</v>
          </cell>
          <cell r="D784" t="str">
            <v>㎥</v>
          </cell>
          <cell r="E784">
            <v>696</v>
          </cell>
          <cell r="F784">
            <v>10226</v>
          </cell>
          <cell r="G784">
            <v>127</v>
          </cell>
          <cell r="H784">
            <v>1866</v>
          </cell>
          <cell r="I784">
            <v>359</v>
          </cell>
          <cell r="J784">
            <v>5275</v>
          </cell>
          <cell r="K784">
            <v>210</v>
          </cell>
          <cell r="L784">
            <v>3085</v>
          </cell>
          <cell r="M784" t="str">
            <v>#.5</v>
          </cell>
        </row>
        <row r="785">
          <cell r="A785" t="str">
            <v>잡석다짐(기계+인력)</v>
          </cell>
          <cell r="B785" t="str">
            <v>로라+인력</v>
          </cell>
          <cell r="C785">
            <v>3.415</v>
          </cell>
          <cell r="D785" t="str">
            <v>㎥</v>
          </cell>
          <cell r="E785">
            <v>10469</v>
          </cell>
          <cell r="F785">
            <v>35750</v>
          </cell>
          <cell r="G785">
            <v>8354</v>
          </cell>
          <cell r="H785">
            <v>28528</v>
          </cell>
          <cell r="I785">
            <v>1509</v>
          </cell>
          <cell r="J785">
            <v>5153</v>
          </cell>
          <cell r="K785">
            <v>606</v>
          </cell>
          <cell r="L785">
            <v>2069</v>
          </cell>
          <cell r="M785" t="str">
            <v>N.73</v>
          </cell>
        </row>
        <row r="786">
          <cell r="A786" t="str">
            <v>레미콘</v>
          </cell>
          <cell r="B786" t="str">
            <v>관급(40x160x8)</v>
          </cell>
          <cell r="C786">
            <v>1.004</v>
          </cell>
          <cell r="D786" t="str">
            <v>M3</v>
          </cell>
          <cell r="E786">
            <v>0</v>
          </cell>
          <cell r="F786">
            <v>0</v>
          </cell>
          <cell r="G786">
            <v>0</v>
          </cell>
          <cell r="H786">
            <v>0</v>
          </cell>
          <cell r="I786">
            <v>0</v>
          </cell>
          <cell r="J786">
            <v>0</v>
          </cell>
          <cell r="K786">
            <v>0</v>
          </cell>
          <cell r="L786">
            <v>0</v>
          </cell>
        </row>
        <row r="787">
          <cell r="A787" t="str">
            <v>레미콘</v>
          </cell>
          <cell r="B787" t="str">
            <v>관급(25x180x8)</v>
          </cell>
          <cell r="C787">
            <v>2.4870000000000001</v>
          </cell>
          <cell r="D787" t="str">
            <v>M3</v>
          </cell>
          <cell r="E787">
            <v>0</v>
          </cell>
          <cell r="F787">
            <v>0</v>
          </cell>
          <cell r="G787">
            <v>0</v>
          </cell>
          <cell r="H787">
            <v>0</v>
          </cell>
          <cell r="I787">
            <v>0</v>
          </cell>
          <cell r="J787">
            <v>0</v>
          </cell>
          <cell r="K787">
            <v>0</v>
          </cell>
          <cell r="L787">
            <v>0</v>
          </cell>
        </row>
        <row r="788">
          <cell r="A788" t="str">
            <v>레미콘타설(소형구조물)</v>
          </cell>
          <cell r="C788">
            <v>2.4630000000000001</v>
          </cell>
          <cell r="D788" t="str">
            <v>㎥</v>
          </cell>
          <cell r="E788">
            <v>33719</v>
          </cell>
          <cell r="F788">
            <v>83049</v>
          </cell>
          <cell r="G788">
            <v>0</v>
          </cell>
          <cell r="H788">
            <v>0</v>
          </cell>
          <cell r="I788">
            <v>33719</v>
          </cell>
          <cell r="J788">
            <v>83049</v>
          </cell>
          <cell r="K788">
            <v>0</v>
          </cell>
          <cell r="L788">
            <v>0</v>
          </cell>
          <cell r="M788" t="str">
            <v>N.82</v>
          </cell>
        </row>
        <row r="789">
          <cell r="A789" t="str">
            <v>이형철근</v>
          </cell>
          <cell r="B789" t="str">
            <v>관급, D13</v>
          </cell>
          <cell r="C789">
            <v>134.624</v>
          </cell>
          <cell r="D789" t="str">
            <v>KG</v>
          </cell>
          <cell r="E789">
            <v>0</v>
          </cell>
          <cell r="F789">
            <v>0</v>
          </cell>
          <cell r="G789">
            <v>0</v>
          </cell>
          <cell r="H789">
            <v>0</v>
          </cell>
          <cell r="I789">
            <v>0</v>
          </cell>
          <cell r="J789">
            <v>0</v>
          </cell>
          <cell r="K789">
            <v>0</v>
          </cell>
          <cell r="L789">
            <v>0</v>
          </cell>
        </row>
        <row r="790">
          <cell r="A790" t="str">
            <v>철근가공및조립</v>
          </cell>
          <cell r="B790" t="str">
            <v>간단</v>
          </cell>
          <cell r="C790">
            <v>0.13</v>
          </cell>
          <cell r="D790" t="str">
            <v>TON</v>
          </cell>
          <cell r="E790">
            <v>257665</v>
          </cell>
          <cell r="F790">
            <v>33496</v>
          </cell>
          <cell r="G790">
            <v>2708</v>
          </cell>
          <cell r="H790">
            <v>352</v>
          </cell>
          <cell r="I790">
            <v>254957</v>
          </cell>
          <cell r="J790">
            <v>33144</v>
          </cell>
          <cell r="K790">
            <v>0</v>
          </cell>
          <cell r="L790">
            <v>0</v>
          </cell>
          <cell r="M790" t="str">
            <v>N.84</v>
          </cell>
        </row>
        <row r="791">
          <cell r="A791" t="str">
            <v>고재대</v>
          </cell>
          <cell r="B791" t="str">
            <v>철재</v>
          </cell>
          <cell r="C791">
            <v>3.9209999999999998</v>
          </cell>
          <cell r="D791" t="str">
            <v>KG</v>
          </cell>
          <cell r="E791">
            <v>-75</v>
          </cell>
          <cell r="F791">
            <v>-294</v>
          </cell>
          <cell r="G791">
            <v>-75</v>
          </cell>
          <cell r="H791">
            <v>-294</v>
          </cell>
          <cell r="I791">
            <v>0</v>
          </cell>
          <cell r="J791">
            <v>0</v>
          </cell>
          <cell r="K791">
            <v>0</v>
          </cell>
          <cell r="L791">
            <v>0</v>
          </cell>
        </row>
        <row r="792">
          <cell r="A792" t="str">
            <v>시멘트액체방수(2차)</v>
          </cell>
          <cell r="C792">
            <v>16.420000000000002</v>
          </cell>
          <cell r="D792" t="str">
            <v>㎡</v>
          </cell>
          <cell r="E792">
            <v>10922</v>
          </cell>
          <cell r="F792">
            <v>179338</v>
          </cell>
          <cell r="G792">
            <v>1990</v>
          </cell>
          <cell r="H792">
            <v>32675</v>
          </cell>
          <cell r="I792">
            <v>8932</v>
          </cell>
          <cell r="J792">
            <v>146663</v>
          </cell>
          <cell r="K792">
            <v>0</v>
          </cell>
          <cell r="L792">
            <v>0</v>
          </cell>
          <cell r="M792" t="str">
            <v>N.85</v>
          </cell>
        </row>
        <row r="793">
          <cell r="A793" t="str">
            <v>붙임몰탈</v>
          </cell>
          <cell r="B793" t="str">
            <v>인력,1:3</v>
          </cell>
          <cell r="C793">
            <v>0.49199999999999999</v>
          </cell>
          <cell r="D793" t="str">
            <v>㎥</v>
          </cell>
          <cell r="E793">
            <v>57561</v>
          </cell>
          <cell r="F793">
            <v>28319</v>
          </cell>
          <cell r="G793">
            <v>12100</v>
          </cell>
          <cell r="H793">
            <v>5953</v>
          </cell>
          <cell r="I793">
            <v>40922</v>
          </cell>
          <cell r="J793">
            <v>20133</v>
          </cell>
          <cell r="K793">
            <v>4539</v>
          </cell>
          <cell r="L793">
            <v>2233</v>
          </cell>
          <cell r="M793" t="str">
            <v>N.86</v>
          </cell>
        </row>
        <row r="794">
          <cell r="A794" t="str">
            <v>자연자갈(광주)</v>
          </cell>
          <cell r="B794" t="str">
            <v>#467 40-5mm (시내도착도)</v>
          </cell>
          <cell r="C794">
            <v>0.85299999999999998</v>
          </cell>
          <cell r="D794" t="str">
            <v>M3</v>
          </cell>
          <cell r="E794">
            <v>7500</v>
          </cell>
          <cell r="F794">
            <v>6397</v>
          </cell>
          <cell r="G794">
            <v>7500</v>
          </cell>
          <cell r="H794">
            <v>6397</v>
          </cell>
          <cell r="I794">
            <v>0</v>
          </cell>
          <cell r="J794">
            <v>0</v>
          </cell>
          <cell r="K794">
            <v>0</v>
          </cell>
          <cell r="L794">
            <v>0</v>
          </cell>
        </row>
        <row r="795">
          <cell r="A795" t="str">
            <v>자갈부설(D40)</v>
          </cell>
          <cell r="C795">
            <v>0.85299999999999998</v>
          </cell>
          <cell r="D795" t="str">
            <v>㎥</v>
          </cell>
          <cell r="E795">
            <v>5319</v>
          </cell>
          <cell r="F795">
            <v>4537</v>
          </cell>
          <cell r="G795">
            <v>0</v>
          </cell>
          <cell r="H795">
            <v>0</v>
          </cell>
          <cell r="I795">
            <v>5319</v>
          </cell>
          <cell r="J795">
            <v>4537</v>
          </cell>
          <cell r="K795">
            <v>0</v>
          </cell>
          <cell r="L795">
            <v>0</v>
          </cell>
          <cell r="M795" t="str">
            <v>N.77</v>
          </cell>
        </row>
        <row r="796">
          <cell r="C796">
            <v>0</v>
          </cell>
          <cell r="E796">
            <v>0</v>
          </cell>
          <cell r="F796">
            <v>0</v>
          </cell>
          <cell r="G796">
            <v>0</v>
          </cell>
          <cell r="H796">
            <v>0</v>
          </cell>
          <cell r="I796">
            <v>0</v>
          </cell>
          <cell r="J796">
            <v>0</v>
          </cell>
          <cell r="K796">
            <v>0</v>
          </cell>
          <cell r="L796">
            <v>0</v>
          </cell>
        </row>
        <row r="797">
          <cell r="A797" t="str">
            <v>수로-2바닥 계</v>
          </cell>
          <cell r="C797">
            <v>0</v>
          </cell>
          <cell r="E797">
            <v>0</v>
          </cell>
          <cell r="F797">
            <v>391044</v>
          </cell>
          <cell r="G797">
            <v>0</v>
          </cell>
          <cell r="H797">
            <v>77343</v>
          </cell>
          <cell r="I797">
            <v>0</v>
          </cell>
          <cell r="J797">
            <v>303229</v>
          </cell>
          <cell r="K797">
            <v>0</v>
          </cell>
          <cell r="L797">
            <v>10472</v>
          </cell>
        </row>
        <row r="798">
          <cell r="C798">
            <v>0</v>
          </cell>
          <cell r="E798">
            <v>0</v>
          </cell>
          <cell r="F798">
            <v>0</v>
          </cell>
          <cell r="G798">
            <v>0</v>
          </cell>
          <cell r="H798">
            <v>0</v>
          </cell>
          <cell r="I798">
            <v>0</v>
          </cell>
          <cell r="J798">
            <v>0</v>
          </cell>
          <cell r="K798">
            <v>0</v>
          </cell>
          <cell r="L798">
            <v>0</v>
          </cell>
        </row>
        <row r="799">
          <cell r="A799" t="str">
            <v>(8) 옹벽</v>
          </cell>
          <cell r="B799" t="str">
            <v>(H=1.510M,H=1.57M)</v>
          </cell>
          <cell r="C799">
            <v>0</v>
          </cell>
          <cell r="E799">
            <v>0</v>
          </cell>
          <cell r="F799">
            <v>0</v>
          </cell>
          <cell r="G799">
            <v>0</v>
          </cell>
          <cell r="H799">
            <v>0</v>
          </cell>
          <cell r="I799">
            <v>0</v>
          </cell>
          <cell r="J799">
            <v>0</v>
          </cell>
          <cell r="K799">
            <v>0</v>
          </cell>
          <cell r="L799">
            <v>0</v>
          </cell>
        </row>
        <row r="800">
          <cell r="A800" t="str">
            <v>터파기(토사)</v>
          </cell>
          <cell r="B800" t="str">
            <v>백호우0.7㎥</v>
          </cell>
          <cell r="C800">
            <v>8.0079999999999991</v>
          </cell>
          <cell r="D800" t="str">
            <v>㎥</v>
          </cell>
          <cell r="E800">
            <v>696</v>
          </cell>
          <cell r="F800">
            <v>5572</v>
          </cell>
          <cell r="G800">
            <v>127</v>
          </cell>
          <cell r="H800">
            <v>1017</v>
          </cell>
          <cell r="I800">
            <v>359</v>
          </cell>
          <cell r="J800">
            <v>2874</v>
          </cell>
          <cell r="K800">
            <v>210</v>
          </cell>
          <cell r="L800">
            <v>1681</v>
          </cell>
          <cell r="M800" t="str">
            <v>#.3</v>
          </cell>
        </row>
        <row r="801">
          <cell r="A801" t="str">
            <v>잔토처리(토사)</v>
          </cell>
          <cell r="B801" t="str">
            <v>백호우0.7㎥</v>
          </cell>
          <cell r="C801">
            <v>3.359</v>
          </cell>
          <cell r="D801" t="str">
            <v>㎥</v>
          </cell>
          <cell r="E801">
            <v>696</v>
          </cell>
          <cell r="F801">
            <v>2336</v>
          </cell>
          <cell r="G801">
            <v>127</v>
          </cell>
          <cell r="H801">
            <v>426</v>
          </cell>
          <cell r="I801">
            <v>359</v>
          </cell>
          <cell r="J801">
            <v>1205</v>
          </cell>
          <cell r="K801">
            <v>210</v>
          </cell>
          <cell r="L801">
            <v>705</v>
          </cell>
          <cell r="M801" t="str">
            <v>#.5</v>
          </cell>
        </row>
        <row r="802">
          <cell r="A802" t="str">
            <v>기계되메우기및다짐</v>
          </cell>
          <cell r="B802" t="str">
            <v>인력+기계</v>
          </cell>
          <cell r="C802">
            <v>4.649</v>
          </cell>
          <cell r="D802" t="str">
            <v>㎥</v>
          </cell>
          <cell r="E802">
            <v>3367</v>
          </cell>
          <cell r="F802">
            <v>15651</v>
          </cell>
          <cell r="G802">
            <v>285</v>
          </cell>
          <cell r="H802">
            <v>1324</v>
          </cell>
          <cell r="I802">
            <v>2758</v>
          </cell>
          <cell r="J802">
            <v>12821</v>
          </cell>
          <cell r="K802">
            <v>324</v>
          </cell>
          <cell r="L802">
            <v>1506</v>
          </cell>
          <cell r="M802" t="str">
            <v>#.6</v>
          </cell>
        </row>
        <row r="803">
          <cell r="A803" t="str">
            <v>잡석다짐(기계+인력)</v>
          </cell>
          <cell r="B803" t="str">
            <v>로라+인력</v>
          </cell>
          <cell r="C803">
            <v>0.748</v>
          </cell>
          <cell r="D803" t="str">
            <v>㎥</v>
          </cell>
          <cell r="E803">
            <v>10469</v>
          </cell>
          <cell r="F803">
            <v>7829</v>
          </cell>
          <cell r="G803">
            <v>8354</v>
          </cell>
          <cell r="H803">
            <v>6248</v>
          </cell>
          <cell r="I803">
            <v>1509</v>
          </cell>
          <cell r="J803">
            <v>1128</v>
          </cell>
          <cell r="K803">
            <v>606</v>
          </cell>
          <cell r="L803">
            <v>453</v>
          </cell>
          <cell r="M803" t="str">
            <v>N.73</v>
          </cell>
        </row>
        <row r="804">
          <cell r="A804" t="str">
            <v>레미콘</v>
          </cell>
          <cell r="B804" t="str">
            <v>관급(40x160x8)</v>
          </cell>
          <cell r="C804">
            <v>0.22</v>
          </cell>
          <cell r="D804" t="str">
            <v>M3</v>
          </cell>
          <cell r="E804">
            <v>0</v>
          </cell>
          <cell r="F804">
            <v>0</v>
          </cell>
          <cell r="G804">
            <v>0</v>
          </cell>
          <cell r="H804">
            <v>0</v>
          </cell>
          <cell r="I804">
            <v>0</v>
          </cell>
          <cell r="J804">
            <v>0</v>
          </cell>
          <cell r="K804">
            <v>0</v>
          </cell>
          <cell r="L804">
            <v>0</v>
          </cell>
        </row>
        <row r="805">
          <cell r="A805" t="str">
            <v>레미콘</v>
          </cell>
          <cell r="B805" t="str">
            <v>관급(25x180x8)</v>
          </cell>
          <cell r="C805">
            <v>1.5629999999999999</v>
          </cell>
          <cell r="D805" t="str">
            <v>M3</v>
          </cell>
          <cell r="E805">
            <v>0</v>
          </cell>
          <cell r="F805">
            <v>0</v>
          </cell>
          <cell r="G805">
            <v>0</v>
          </cell>
          <cell r="H805">
            <v>0</v>
          </cell>
          <cell r="I805">
            <v>0</v>
          </cell>
          <cell r="J805">
            <v>0</v>
          </cell>
          <cell r="K805">
            <v>0</v>
          </cell>
          <cell r="L805">
            <v>0</v>
          </cell>
        </row>
        <row r="806">
          <cell r="A806" t="str">
            <v>레미콘타설(소형구조물)</v>
          </cell>
          <cell r="C806">
            <v>1.548</v>
          </cell>
          <cell r="D806" t="str">
            <v>㎥</v>
          </cell>
          <cell r="E806">
            <v>33719</v>
          </cell>
          <cell r="F806">
            <v>52197</v>
          </cell>
          <cell r="G806">
            <v>0</v>
          </cell>
          <cell r="H806">
            <v>0</v>
          </cell>
          <cell r="I806">
            <v>33719</v>
          </cell>
          <cell r="J806">
            <v>52197</v>
          </cell>
          <cell r="K806">
            <v>0</v>
          </cell>
          <cell r="L806">
            <v>0</v>
          </cell>
          <cell r="M806" t="str">
            <v>N.82</v>
          </cell>
        </row>
        <row r="807">
          <cell r="A807" t="str">
            <v>거푸집 (합판)</v>
          </cell>
          <cell r="B807" t="str">
            <v>6회</v>
          </cell>
          <cell r="C807">
            <v>17.84</v>
          </cell>
          <cell r="D807" t="str">
            <v>㎡</v>
          </cell>
          <cell r="E807">
            <v>13825</v>
          </cell>
          <cell r="F807">
            <v>246637</v>
          </cell>
          <cell r="G807">
            <v>4430</v>
          </cell>
          <cell r="H807">
            <v>79031</v>
          </cell>
          <cell r="I807">
            <v>9395</v>
          </cell>
          <cell r="J807">
            <v>167606</v>
          </cell>
          <cell r="K807">
            <v>0</v>
          </cell>
          <cell r="L807">
            <v>0</v>
          </cell>
          <cell r="M807" t="str">
            <v>N.80</v>
          </cell>
        </row>
        <row r="808">
          <cell r="A808" t="str">
            <v>이형철근</v>
          </cell>
          <cell r="B808" t="str">
            <v>관급, D13</v>
          </cell>
          <cell r="C808">
            <v>172.17400000000001</v>
          </cell>
          <cell r="D808" t="str">
            <v>KG</v>
          </cell>
          <cell r="E808">
            <v>0</v>
          </cell>
          <cell r="F808">
            <v>0</v>
          </cell>
          <cell r="G808">
            <v>0</v>
          </cell>
          <cell r="H808">
            <v>0</v>
          </cell>
          <cell r="I808">
            <v>0</v>
          </cell>
          <cell r="J808">
            <v>0</v>
          </cell>
          <cell r="K808">
            <v>0</v>
          </cell>
          <cell r="L808">
            <v>0</v>
          </cell>
        </row>
        <row r="809">
          <cell r="A809" t="str">
            <v>철근가공및조립</v>
          </cell>
          <cell r="B809" t="str">
            <v>간단</v>
          </cell>
          <cell r="C809">
            <v>0.16700000000000001</v>
          </cell>
          <cell r="D809" t="str">
            <v>TON</v>
          </cell>
          <cell r="E809">
            <v>257665</v>
          </cell>
          <cell r="F809">
            <v>43029</v>
          </cell>
          <cell r="G809">
            <v>2708</v>
          </cell>
          <cell r="H809">
            <v>452</v>
          </cell>
          <cell r="I809">
            <v>254957</v>
          </cell>
          <cell r="J809">
            <v>42577</v>
          </cell>
          <cell r="K809">
            <v>0</v>
          </cell>
          <cell r="L809">
            <v>0</v>
          </cell>
          <cell r="M809" t="str">
            <v>N.84</v>
          </cell>
        </row>
        <row r="810">
          <cell r="A810" t="str">
            <v>고재대</v>
          </cell>
          <cell r="B810" t="str">
            <v>철재</v>
          </cell>
          <cell r="C810">
            <v>5.0140000000000002</v>
          </cell>
          <cell r="D810" t="str">
            <v>KG</v>
          </cell>
          <cell r="E810">
            <v>-75</v>
          </cell>
          <cell r="F810">
            <v>-376</v>
          </cell>
          <cell r="G810">
            <v>-75</v>
          </cell>
          <cell r="H810">
            <v>-376</v>
          </cell>
          <cell r="I810">
            <v>0</v>
          </cell>
          <cell r="J810">
            <v>0</v>
          </cell>
          <cell r="K810">
            <v>0</v>
          </cell>
          <cell r="L810">
            <v>0</v>
          </cell>
        </row>
        <row r="811">
          <cell r="A811" t="str">
            <v>시멘트액체방수(2차)</v>
          </cell>
          <cell r="C811">
            <v>14.72</v>
          </cell>
          <cell r="D811" t="str">
            <v>㎡</v>
          </cell>
          <cell r="E811">
            <v>10922</v>
          </cell>
          <cell r="F811">
            <v>160771</v>
          </cell>
          <cell r="G811">
            <v>1990</v>
          </cell>
          <cell r="H811">
            <v>29292</v>
          </cell>
          <cell r="I811">
            <v>8932</v>
          </cell>
          <cell r="J811">
            <v>131479</v>
          </cell>
          <cell r="K811">
            <v>0</v>
          </cell>
          <cell r="L811">
            <v>0</v>
          </cell>
          <cell r="M811" t="str">
            <v>N.85</v>
          </cell>
        </row>
        <row r="812">
          <cell r="A812" t="str">
            <v>붙임몰탈</v>
          </cell>
          <cell r="B812" t="str">
            <v>인력,1:3</v>
          </cell>
          <cell r="C812">
            <v>0.48899999999999999</v>
          </cell>
          <cell r="D812" t="str">
            <v>㎥</v>
          </cell>
          <cell r="E812">
            <v>57561</v>
          </cell>
          <cell r="F812">
            <v>28145</v>
          </cell>
          <cell r="G812">
            <v>12100</v>
          </cell>
          <cell r="H812">
            <v>5916</v>
          </cell>
          <cell r="I812">
            <v>40922</v>
          </cell>
          <cell r="J812">
            <v>20010</v>
          </cell>
          <cell r="K812">
            <v>4539</v>
          </cell>
          <cell r="L812">
            <v>2219</v>
          </cell>
          <cell r="M812" t="str">
            <v>N.86</v>
          </cell>
        </row>
        <row r="813">
          <cell r="A813" t="str">
            <v>흄관</v>
          </cell>
          <cell r="B813" t="str">
            <v>D=300</v>
          </cell>
          <cell r="C813">
            <v>3.92</v>
          </cell>
          <cell r="D813" t="str">
            <v>M</v>
          </cell>
          <cell r="E813">
            <v>12610</v>
          </cell>
          <cell r="F813">
            <v>49431</v>
          </cell>
          <cell r="G813">
            <v>12610</v>
          </cell>
          <cell r="H813">
            <v>49431</v>
          </cell>
          <cell r="I813">
            <v>0</v>
          </cell>
          <cell r="J813">
            <v>0</v>
          </cell>
          <cell r="K813">
            <v>0</v>
          </cell>
          <cell r="L813">
            <v>0</v>
          </cell>
        </row>
        <row r="814">
          <cell r="A814" t="str">
            <v>흄관부설 및 접합 : 인력</v>
          </cell>
          <cell r="B814" t="str">
            <v>ø300M/M , 칼라식</v>
          </cell>
          <cell r="C814">
            <v>3.92</v>
          </cell>
          <cell r="D814" t="str">
            <v>M</v>
          </cell>
          <cell r="E814">
            <v>19912</v>
          </cell>
          <cell r="F814">
            <v>78054</v>
          </cell>
          <cell r="G814">
            <v>27</v>
          </cell>
          <cell r="H814">
            <v>105</v>
          </cell>
          <cell r="I814">
            <v>19885</v>
          </cell>
          <cell r="J814">
            <v>77949</v>
          </cell>
          <cell r="K814">
            <v>0</v>
          </cell>
          <cell r="L814">
            <v>0</v>
          </cell>
          <cell r="M814" t="str">
            <v>N.99</v>
          </cell>
        </row>
        <row r="815">
          <cell r="A815" t="str">
            <v>자연석쌓기</v>
          </cell>
          <cell r="B815" t="str">
            <v>30x50x40</v>
          </cell>
          <cell r="C815">
            <v>2.9209999999999998</v>
          </cell>
          <cell r="D815" t="str">
            <v>TON</v>
          </cell>
          <cell r="E815">
            <v>103857</v>
          </cell>
          <cell r="F815">
            <v>303365</v>
          </cell>
          <cell r="G815">
            <v>4109</v>
          </cell>
          <cell r="H815">
            <v>12002</v>
          </cell>
          <cell r="I815">
            <v>90889</v>
          </cell>
          <cell r="J815">
            <v>265486</v>
          </cell>
          <cell r="K815">
            <v>8859</v>
          </cell>
          <cell r="L815">
            <v>25877</v>
          </cell>
          <cell r="M815" t="str">
            <v>N.97</v>
          </cell>
        </row>
        <row r="816">
          <cell r="A816" t="str">
            <v>자연석</v>
          </cell>
          <cell r="B816" t="str">
            <v>30x50x40</v>
          </cell>
          <cell r="C816">
            <v>3.7970000000000002</v>
          </cell>
          <cell r="D816" t="str">
            <v>TON</v>
          </cell>
          <cell r="E816">
            <v>70000</v>
          </cell>
          <cell r="F816">
            <v>265790</v>
          </cell>
          <cell r="G816">
            <v>70000</v>
          </cell>
          <cell r="H816">
            <v>265790</v>
          </cell>
          <cell r="I816">
            <v>0</v>
          </cell>
          <cell r="J816">
            <v>0</v>
          </cell>
          <cell r="K816">
            <v>0</v>
          </cell>
          <cell r="L816">
            <v>0</v>
          </cell>
        </row>
        <row r="817">
          <cell r="C817">
            <v>0</v>
          </cell>
          <cell r="E817">
            <v>0</v>
          </cell>
          <cell r="F817">
            <v>0</v>
          </cell>
          <cell r="G817">
            <v>0</v>
          </cell>
          <cell r="H817">
            <v>0</v>
          </cell>
          <cell r="I817">
            <v>0</v>
          </cell>
          <cell r="J817">
            <v>0</v>
          </cell>
          <cell r="K817">
            <v>0</v>
          </cell>
          <cell r="L817">
            <v>0</v>
          </cell>
        </row>
        <row r="818">
          <cell r="A818" t="str">
            <v>옹벽 계</v>
          </cell>
          <cell r="C818">
            <v>0</v>
          </cell>
          <cell r="E818">
            <v>0</v>
          </cell>
          <cell r="F818">
            <v>1258431</v>
          </cell>
          <cell r="G818">
            <v>0</v>
          </cell>
          <cell r="H818">
            <v>450658</v>
          </cell>
          <cell r="I818">
            <v>0</v>
          </cell>
          <cell r="J818">
            <v>775332</v>
          </cell>
          <cell r="K818">
            <v>0</v>
          </cell>
          <cell r="L818">
            <v>32441</v>
          </cell>
        </row>
        <row r="819">
          <cell r="C819">
            <v>0</v>
          </cell>
          <cell r="E819">
            <v>0</v>
          </cell>
          <cell r="F819">
            <v>0</v>
          </cell>
          <cell r="G819">
            <v>0</v>
          </cell>
          <cell r="H819">
            <v>0</v>
          </cell>
          <cell r="I819">
            <v>0</v>
          </cell>
          <cell r="J819">
            <v>0</v>
          </cell>
          <cell r="K819">
            <v>0</v>
          </cell>
          <cell r="L819">
            <v>0</v>
          </cell>
        </row>
        <row r="820">
          <cell r="A820" t="str">
            <v>(9) 수로-3EDGE</v>
          </cell>
          <cell r="B820" t="str">
            <v>(L=6.51M)</v>
          </cell>
          <cell r="C820">
            <v>0</v>
          </cell>
          <cell r="E820">
            <v>0</v>
          </cell>
          <cell r="F820">
            <v>0</v>
          </cell>
          <cell r="G820">
            <v>0</v>
          </cell>
          <cell r="H820">
            <v>0</v>
          </cell>
          <cell r="I820">
            <v>0</v>
          </cell>
          <cell r="J820">
            <v>0</v>
          </cell>
          <cell r="K820">
            <v>0</v>
          </cell>
          <cell r="L820">
            <v>0</v>
          </cell>
        </row>
        <row r="821">
          <cell r="A821" t="str">
            <v>터파기(토사)</v>
          </cell>
          <cell r="B821" t="str">
            <v>백호우0.7㎥</v>
          </cell>
          <cell r="C821">
            <v>3.0739999999999998</v>
          </cell>
          <cell r="D821" t="str">
            <v>㎥</v>
          </cell>
          <cell r="E821">
            <v>696</v>
          </cell>
          <cell r="F821">
            <v>2138</v>
          </cell>
          <cell r="G821">
            <v>127</v>
          </cell>
          <cell r="H821">
            <v>390</v>
          </cell>
          <cell r="I821">
            <v>359</v>
          </cell>
          <cell r="J821">
            <v>1103</v>
          </cell>
          <cell r="K821">
            <v>210</v>
          </cell>
          <cell r="L821">
            <v>645</v>
          </cell>
          <cell r="M821" t="str">
            <v>#.3</v>
          </cell>
        </row>
        <row r="822">
          <cell r="A822" t="str">
            <v>잔토처리(토사)</v>
          </cell>
          <cell r="B822" t="str">
            <v>백호우0.7㎥</v>
          </cell>
          <cell r="C822">
            <v>1.9890000000000001</v>
          </cell>
          <cell r="D822" t="str">
            <v>㎥</v>
          </cell>
          <cell r="E822">
            <v>696</v>
          </cell>
          <cell r="F822">
            <v>1383</v>
          </cell>
          <cell r="G822">
            <v>127</v>
          </cell>
          <cell r="H822">
            <v>252</v>
          </cell>
          <cell r="I822">
            <v>359</v>
          </cell>
          <cell r="J822">
            <v>714</v>
          </cell>
          <cell r="K822">
            <v>210</v>
          </cell>
          <cell r="L822">
            <v>417</v>
          </cell>
          <cell r="M822" t="str">
            <v>#.5</v>
          </cell>
        </row>
        <row r="823">
          <cell r="A823" t="str">
            <v>기계되메우기및다짐</v>
          </cell>
          <cell r="B823" t="str">
            <v>인력+기계</v>
          </cell>
          <cell r="C823">
            <v>1.085</v>
          </cell>
          <cell r="D823" t="str">
            <v>㎥</v>
          </cell>
          <cell r="E823">
            <v>3367</v>
          </cell>
          <cell r="F823">
            <v>3652</v>
          </cell>
          <cell r="G823">
            <v>285</v>
          </cell>
          <cell r="H823">
            <v>309</v>
          </cell>
          <cell r="I823">
            <v>2758</v>
          </cell>
          <cell r="J823">
            <v>2992</v>
          </cell>
          <cell r="K823">
            <v>324</v>
          </cell>
          <cell r="L823">
            <v>351</v>
          </cell>
          <cell r="M823" t="str">
            <v>#.6</v>
          </cell>
        </row>
        <row r="824">
          <cell r="A824" t="str">
            <v>잡석다짐(기계+인력)</v>
          </cell>
          <cell r="B824" t="str">
            <v>로라+인력</v>
          </cell>
          <cell r="C824">
            <v>0.47299999999999998</v>
          </cell>
          <cell r="D824" t="str">
            <v>㎥</v>
          </cell>
          <cell r="E824">
            <v>10469</v>
          </cell>
          <cell r="F824">
            <v>4950</v>
          </cell>
          <cell r="G824">
            <v>8354</v>
          </cell>
          <cell r="H824">
            <v>3951</v>
          </cell>
          <cell r="I824">
            <v>1509</v>
          </cell>
          <cell r="J824">
            <v>713</v>
          </cell>
          <cell r="K824">
            <v>606</v>
          </cell>
          <cell r="L824">
            <v>286</v>
          </cell>
          <cell r="M824" t="str">
            <v>N.73</v>
          </cell>
        </row>
        <row r="825">
          <cell r="A825" t="str">
            <v>레미콘</v>
          </cell>
          <cell r="B825" t="str">
            <v>관급(40x160x8)</v>
          </cell>
          <cell r="C825">
            <v>0.13800000000000001</v>
          </cell>
          <cell r="D825" t="str">
            <v>M3</v>
          </cell>
          <cell r="E825">
            <v>0</v>
          </cell>
          <cell r="F825">
            <v>0</v>
          </cell>
          <cell r="G825">
            <v>0</v>
          </cell>
          <cell r="H825">
            <v>0</v>
          </cell>
          <cell r="I825">
            <v>0</v>
          </cell>
          <cell r="J825">
            <v>0</v>
          </cell>
          <cell r="K825">
            <v>0</v>
          </cell>
          <cell r="L825">
            <v>0</v>
          </cell>
        </row>
        <row r="826">
          <cell r="A826" t="str">
            <v>레미콘</v>
          </cell>
          <cell r="B826" t="str">
            <v>관급(25x180x8)</v>
          </cell>
          <cell r="C826">
            <v>0.45200000000000001</v>
          </cell>
          <cell r="D826" t="str">
            <v>M3</v>
          </cell>
          <cell r="E826">
            <v>0</v>
          </cell>
          <cell r="F826">
            <v>0</v>
          </cell>
          <cell r="G826">
            <v>0</v>
          </cell>
          <cell r="H826">
            <v>0</v>
          </cell>
          <cell r="I826">
            <v>0</v>
          </cell>
          <cell r="J826">
            <v>0</v>
          </cell>
          <cell r="K826">
            <v>0</v>
          </cell>
          <cell r="L826">
            <v>0</v>
          </cell>
        </row>
        <row r="827">
          <cell r="A827" t="str">
            <v>레미콘타설(소형구조물)</v>
          </cell>
          <cell r="C827">
            <v>0.44800000000000001</v>
          </cell>
          <cell r="D827" t="str">
            <v>㎥</v>
          </cell>
          <cell r="E827">
            <v>33719</v>
          </cell>
          <cell r="F827">
            <v>15106</v>
          </cell>
          <cell r="G827">
            <v>0</v>
          </cell>
          <cell r="H827">
            <v>0</v>
          </cell>
          <cell r="I827">
            <v>33719</v>
          </cell>
          <cell r="J827">
            <v>15106</v>
          </cell>
          <cell r="K827">
            <v>0</v>
          </cell>
          <cell r="L827">
            <v>0</v>
          </cell>
          <cell r="M827" t="str">
            <v>N.82</v>
          </cell>
        </row>
        <row r="828">
          <cell r="A828" t="str">
            <v>거푸집 (합판)</v>
          </cell>
          <cell r="B828" t="str">
            <v>6회</v>
          </cell>
          <cell r="C828">
            <v>5.0049999999999999</v>
          </cell>
          <cell r="D828" t="str">
            <v>㎡</v>
          </cell>
          <cell r="E828">
            <v>13825</v>
          </cell>
          <cell r="F828">
            <v>69193</v>
          </cell>
          <cell r="G828">
            <v>4430</v>
          </cell>
          <cell r="H828">
            <v>22172</v>
          </cell>
          <cell r="I828">
            <v>9395</v>
          </cell>
          <cell r="J828">
            <v>47021</v>
          </cell>
          <cell r="K828">
            <v>0</v>
          </cell>
          <cell r="L828">
            <v>0</v>
          </cell>
          <cell r="M828" t="str">
            <v>N.80</v>
          </cell>
        </row>
        <row r="829">
          <cell r="A829" t="str">
            <v>이형철근</v>
          </cell>
          <cell r="B829" t="str">
            <v>관급, D13</v>
          </cell>
          <cell r="C829">
            <v>37.57</v>
          </cell>
          <cell r="D829" t="str">
            <v>KG</v>
          </cell>
          <cell r="E829">
            <v>0</v>
          </cell>
          <cell r="F829">
            <v>0</v>
          </cell>
          <cell r="G829">
            <v>0</v>
          </cell>
          <cell r="H829">
            <v>0</v>
          </cell>
          <cell r="I829">
            <v>0</v>
          </cell>
          <cell r="J829">
            <v>0</v>
          </cell>
          <cell r="K829">
            <v>0</v>
          </cell>
          <cell r="L829">
            <v>0</v>
          </cell>
        </row>
        <row r="830">
          <cell r="A830" t="str">
            <v>철근가공및조립</v>
          </cell>
          <cell r="B830" t="str">
            <v>간단</v>
          </cell>
          <cell r="C830">
            <v>3.5999999999999997E-2</v>
          </cell>
          <cell r="D830" t="str">
            <v>TON</v>
          </cell>
          <cell r="E830">
            <v>257665</v>
          </cell>
          <cell r="F830">
            <v>9275</v>
          </cell>
          <cell r="G830">
            <v>2708</v>
          </cell>
          <cell r="H830">
            <v>97</v>
          </cell>
          <cell r="I830">
            <v>254957</v>
          </cell>
          <cell r="J830">
            <v>9178</v>
          </cell>
          <cell r="K830">
            <v>0</v>
          </cell>
          <cell r="L830">
            <v>0</v>
          </cell>
          <cell r="M830" t="str">
            <v>N.84</v>
          </cell>
        </row>
        <row r="831">
          <cell r="A831" t="str">
            <v>고재대</v>
          </cell>
          <cell r="B831" t="str">
            <v>철재</v>
          </cell>
          <cell r="C831">
            <v>1.0940000000000001</v>
          </cell>
          <cell r="D831" t="str">
            <v>KG</v>
          </cell>
          <cell r="E831">
            <v>-75</v>
          </cell>
          <cell r="F831">
            <v>-82</v>
          </cell>
          <cell r="G831">
            <v>-75</v>
          </cell>
          <cell r="H831">
            <v>-82</v>
          </cell>
          <cell r="I831">
            <v>0</v>
          </cell>
          <cell r="J831">
            <v>0</v>
          </cell>
          <cell r="K831">
            <v>0</v>
          </cell>
          <cell r="L831">
            <v>0</v>
          </cell>
        </row>
        <row r="832">
          <cell r="A832" t="str">
            <v>시멘트액체방수(2차)</v>
          </cell>
          <cell r="C832">
            <v>1.885</v>
          </cell>
          <cell r="D832" t="str">
            <v>㎡</v>
          </cell>
          <cell r="E832">
            <v>10922</v>
          </cell>
          <cell r="F832">
            <v>20587</v>
          </cell>
          <cell r="G832">
            <v>1990</v>
          </cell>
          <cell r="H832">
            <v>3751</v>
          </cell>
          <cell r="I832">
            <v>8932</v>
          </cell>
          <cell r="J832">
            <v>16836</v>
          </cell>
          <cell r="K832">
            <v>0</v>
          </cell>
          <cell r="L832">
            <v>0</v>
          </cell>
          <cell r="M832" t="str">
            <v>N.85</v>
          </cell>
        </row>
        <row r="833">
          <cell r="A833" t="str">
            <v>붙임몰탈</v>
          </cell>
          <cell r="B833" t="str">
            <v>인력,1:3</v>
          </cell>
          <cell r="C833">
            <v>9.5000000000000001E-2</v>
          </cell>
          <cell r="D833" t="str">
            <v>㎥</v>
          </cell>
          <cell r="E833">
            <v>57561</v>
          </cell>
          <cell r="F833">
            <v>5467</v>
          </cell>
          <cell r="G833">
            <v>12100</v>
          </cell>
          <cell r="H833">
            <v>1149</v>
          </cell>
          <cell r="I833">
            <v>40922</v>
          </cell>
          <cell r="J833">
            <v>3887</v>
          </cell>
          <cell r="K833">
            <v>4539</v>
          </cell>
          <cell r="L833">
            <v>431</v>
          </cell>
          <cell r="M833" t="str">
            <v>N.86</v>
          </cell>
        </row>
        <row r="834">
          <cell r="A834" t="str">
            <v>자연자갈(광주)</v>
          </cell>
          <cell r="B834" t="str">
            <v>#467 40-5mm (시내도착도)</v>
          </cell>
          <cell r="C834">
            <v>0.20200000000000001</v>
          </cell>
          <cell r="D834" t="str">
            <v>M3</v>
          </cell>
          <cell r="E834">
            <v>7500</v>
          </cell>
          <cell r="F834">
            <v>1515</v>
          </cell>
          <cell r="G834">
            <v>7500</v>
          </cell>
          <cell r="H834">
            <v>1515</v>
          </cell>
          <cell r="I834">
            <v>0</v>
          </cell>
          <cell r="J834">
            <v>0</v>
          </cell>
          <cell r="K834">
            <v>0</v>
          </cell>
          <cell r="L834">
            <v>0</v>
          </cell>
        </row>
        <row r="835">
          <cell r="A835" t="str">
            <v>자갈부설(D40)</v>
          </cell>
          <cell r="C835">
            <v>0.19500000000000001</v>
          </cell>
          <cell r="D835" t="str">
            <v>㎥</v>
          </cell>
          <cell r="E835">
            <v>5319</v>
          </cell>
          <cell r="F835">
            <v>1037</v>
          </cell>
          <cell r="G835">
            <v>0</v>
          </cell>
          <cell r="H835">
            <v>0</v>
          </cell>
          <cell r="I835">
            <v>5319</v>
          </cell>
          <cell r="J835">
            <v>1037</v>
          </cell>
          <cell r="K835">
            <v>0</v>
          </cell>
          <cell r="L835">
            <v>0</v>
          </cell>
          <cell r="M835" t="str">
            <v>N.77</v>
          </cell>
        </row>
        <row r="836">
          <cell r="A836" t="str">
            <v>자연석쌓기</v>
          </cell>
          <cell r="B836" t="str">
            <v>30x50x40</v>
          </cell>
          <cell r="C836">
            <v>2.12</v>
          </cell>
          <cell r="D836" t="str">
            <v>TON</v>
          </cell>
          <cell r="E836">
            <v>103857</v>
          </cell>
          <cell r="F836">
            <v>220176</v>
          </cell>
          <cell r="G836">
            <v>4109</v>
          </cell>
          <cell r="H836">
            <v>8711</v>
          </cell>
          <cell r="I836">
            <v>90889</v>
          </cell>
          <cell r="J836">
            <v>192684</v>
          </cell>
          <cell r="K836">
            <v>8859</v>
          </cell>
          <cell r="L836">
            <v>18781</v>
          </cell>
          <cell r="M836" t="str">
            <v>N.97</v>
          </cell>
        </row>
        <row r="837">
          <cell r="A837" t="str">
            <v>자연석</v>
          </cell>
          <cell r="B837" t="str">
            <v>30x50x40</v>
          </cell>
          <cell r="C837">
            <v>2.7559999999999998</v>
          </cell>
          <cell r="D837" t="str">
            <v>TON</v>
          </cell>
          <cell r="E837">
            <v>70000</v>
          </cell>
          <cell r="F837">
            <v>192920</v>
          </cell>
          <cell r="G837">
            <v>70000</v>
          </cell>
          <cell r="H837">
            <v>192920</v>
          </cell>
          <cell r="I837">
            <v>0</v>
          </cell>
          <cell r="J837">
            <v>0</v>
          </cell>
          <cell r="K837">
            <v>0</v>
          </cell>
          <cell r="L837">
            <v>0</v>
          </cell>
        </row>
        <row r="838">
          <cell r="C838">
            <v>0</v>
          </cell>
          <cell r="E838">
            <v>0</v>
          </cell>
          <cell r="F838">
            <v>0</v>
          </cell>
          <cell r="G838">
            <v>0</v>
          </cell>
          <cell r="H838">
            <v>0</v>
          </cell>
          <cell r="I838">
            <v>0</v>
          </cell>
          <cell r="J838">
            <v>0</v>
          </cell>
          <cell r="K838">
            <v>0</v>
          </cell>
          <cell r="L838">
            <v>0</v>
          </cell>
        </row>
        <row r="839">
          <cell r="A839" t="str">
            <v>수로-3EDGE 계</v>
          </cell>
          <cell r="C839">
            <v>0</v>
          </cell>
          <cell r="E839">
            <v>0</v>
          </cell>
          <cell r="F839">
            <v>547317</v>
          </cell>
          <cell r="G839">
            <v>0</v>
          </cell>
          <cell r="H839">
            <v>235135</v>
          </cell>
          <cell r="I839">
            <v>0</v>
          </cell>
          <cell r="J839">
            <v>291271</v>
          </cell>
          <cell r="K839">
            <v>0</v>
          </cell>
          <cell r="L839">
            <v>20911</v>
          </cell>
        </row>
        <row r="840">
          <cell r="C840">
            <v>0</v>
          </cell>
          <cell r="E840">
            <v>0</v>
          </cell>
          <cell r="F840">
            <v>0</v>
          </cell>
          <cell r="G840">
            <v>0</v>
          </cell>
          <cell r="H840">
            <v>0</v>
          </cell>
          <cell r="I840">
            <v>0</v>
          </cell>
          <cell r="J840">
            <v>0</v>
          </cell>
          <cell r="K840">
            <v>0</v>
          </cell>
          <cell r="L840">
            <v>0</v>
          </cell>
        </row>
        <row r="841">
          <cell r="A841" t="str">
            <v>(10) 수로-3바닥</v>
          </cell>
          <cell r="C841">
            <v>0</v>
          </cell>
          <cell r="E841">
            <v>0</v>
          </cell>
          <cell r="F841">
            <v>0</v>
          </cell>
          <cell r="G841">
            <v>0</v>
          </cell>
          <cell r="H841">
            <v>0</v>
          </cell>
          <cell r="I841">
            <v>0</v>
          </cell>
          <cell r="J841">
            <v>0</v>
          </cell>
          <cell r="K841">
            <v>0</v>
          </cell>
          <cell r="L841">
            <v>0</v>
          </cell>
        </row>
        <row r="842">
          <cell r="A842" t="str">
            <v>터파기(토사)</v>
          </cell>
          <cell r="B842" t="str">
            <v>백호우0.7㎥</v>
          </cell>
          <cell r="C842">
            <v>1.8959999999999999</v>
          </cell>
          <cell r="D842" t="str">
            <v>㎥</v>
          </cell>
          <cell r="E842">
            <v>696</v>
          </cell>
          <cell r="F842">
            <v>1318</v>
          </cell>
          <cell r="G842">
            <v>127</v>
          </cell>
          <cell r="H842">
            <v>240</v>
          </cell>
          <cell r="I842">
            <v>359</v>
          </cell>
          <cell r="J842">
            <v>680</v>
          </cell>
          <cell r="K842">
            <v>210</v>
          </cell>
          <cell r="L842">
            <v>398</v>
          </cell>
          <cell r="M842" t="str">
            <v>#.3</v>
          </cell>
        </row>
        <row r="843">
          <cell r="A843" t="str">
            <v>잔토처리(토사)</v>
          </cell>
          <cell r="B843" t="str">
            <v>백호우0.7㎥</v>
          </cell>
          <cell r="C843">
            <v>1.8959999999999999</v>
          </cell>
          <cell r="D843" t="str">
            <v>㎥</v>
          </cell>
          <cell r="E843">
            <v>696</v>
          </cell>
          <cell r="F843">
            <v>1318</v>
          </cell>
          <cell r="G843">
            <v>127</v>
          </cell>
          <cell r="H843">
            <v>240</v>
          </cell>
          <cell r="I843">
            <v>359</v>
          </cell>
          <cell r="J843">
            <v>680</v>
          </cell>
          <cell r="K843">
            <v>210</v>
          </cell>
          <cell r="L843">
            <v>398</v>
          </cell>
          <cell r="M843" t="str">
            <v>#.5</v>
          </cell>
        </row>
        <row r="844">
          <cell r="A844" t="str">
            <v>잡석다짐(기계+인력)</v>
          </cell>
          <cell r="B844" t="str">
            <v>로라+인력</v>
          </cell>
          <cell r="C844">
            <v>0.70599999999999996</v>
          </cell>
          <cell r="D844" t="str">
            <v>㎥</v>
          </cell>
          <cell r="E844">
            <v>10469</v>
          </cell>
          <cell r="F844">
            <v>7389</v>
          </cell>
          <cell r="G844">
            <v>8354</v>
          </cell>
          <cell r="H844">
            <v>5897</v>
          </cell>
          <cell r="I844">
            <v>1509</v>
          </cell>
          <cell r="J844">
            <v>1065</v>
          </cell>
          <cell r="K844">
            <v>606</v>
          </cell>
          <cell r="L844">
            <v>427</v>
          </cell>
          <cell r="M844" t="str">
            <v>N.73</v>
          </cell>
        </row>
        <row r="845">
          <cell r="A845" t="str">
            <v>레미콘</v>
          </cell>
          <cell r="B845" t="str">
            <v>관급(40x160x8)</v>
          </cell>
          <cell r="C845">
            <v>0.20699999999999999</v>
          </cell>
          <cell r="D845" t="str">
            <v>M3</v>
          </cell>
          <cell r="E845">
            <v>0</v>
          </cell>
          <cell r="F845">
            <v>0</v>
          </cell>
          <cell r="G845">
            <v>0</v>
          </cell>
          <cell r="H845">
            <v>0</v>
          </cell>
          <cell r="I845">
            <v>0</v>
          </cell>
          <cell r="J845">
            <v>0</v>
          </cell>
          <cell r="K845">
            <v>0</v>
          </cell>
          <cell r="L845">
            <v>0</v>
          </cell>
        </row>
        <row r="846">
          <cell r="A846" t="str">
            <v>레미콘</v>
          </cell>
          <cell r="B846" t="str">
            <v>관급(25x180x8)</v>
          </cell>
          <cell r="C846">
            <v>0.54</v>
          </cell>
          <cell r="D846" t="str">
            <v>M3</v>
          </cell>
          <cell r="E846">
            <v>0</v>
          </cell>
          <cell r="F846">
            <v>0</v>
          </cell>
          <cell r="G846">
            <v>0</v>
          </cell>
          <cell r="H846">
            <v>0</v>
          </cell>
          <cell r="I846">
            <v>0</v>
          </cell>
          <cell r="J846">
            <v>0</v>
          </cell>
          <cell r="K846">
            <v>0</v>
          </cell>
          <cell r="L846">
            <v>0</v>
          </cell>
        </row>
        <row r="847">
          <cell r="A847" t="str">
            <v>레미콘타설(소형구조물)</v>
          </cell>
          <cell r="C847">
            <v>0.53500000000000003</v>
          </cell>
          <cell r="D847" t="str">
            <v>㎥</v>
          </cell>
          <cell r="E847">
            <v>33719</v>
          </cell>
          <cell r="F847">
            <v>18039</v>
          </cell>
          <cell r="G847">
            <v>0</v>
          </cell>
          <cell r="H847">
            <v>0</v>
          </cell>
          <cell r="I847">
            <v>33719</v>
          </cell>
          <cell r="J847">
            <v>18039</v>
          </cell>
          <cell r="K847">
            <v>0</v>
          </cell>
          <cell r="L847">
            <v>0</v>
          </cell>
          <cell r="M847" t="str">
            <v>N.82</v>
          </cell>
        </row>
        <row r="848">
          <cell r="A848" t="str">
            <v>거푸집 (합판)</v>
          </cell>
          <cell r="B848" t="str">
            <v>6회</v>
          </cell>
          <cell r="C848">
            <v>0.34799999999999998</v>
          </cell>
          <cell r="D848" t="str">
            <v>㎡</v>
          </cell>
          <cell r="E848">
            <v>13825</v>
          </cell>
          <cell r="F848">
            <v>4810</v>
          </cell>
          <cell r="G848">
            <v>4430</v>
          </cell>
          <cell r="H848">
            <v>1541</v>
          </cell>
          <cell r="I848">
            <v>9395</v>
          </cell>
          <cell r="J848">
            <v>3269</v>
          </cell>
          <cell r="K848">
            <v>0</v>
          </cell>
          <cell r="L848">
            <v>0</v>
          </cell>
          <cell r="M848" t="str">
            <v>N.80</v>
          </cell>
        </row>
        <row r="849">
          <cell r="A849" t="str">
            <v>이형철근</v>
          </cell>
          <cell r="B849" t="str">
            <v>관급, D13</v>
          </cell>
          <cell r="C849">
            <v>31.741</v>
          </cell>
          <cell r="D849" t="str">
            <v>KG</v>
          </cell>
          <cell r="E849">
            <v>0</v>
          </cell>
          <cell r="F849">
            <v>0</v>
          </cell>
          <cell r="G849">
            <v>0</v>
          </cell>
          <cell r="H849">
            <v>0</v>
          </cell>
          <cell r="I849">
            <v>0</v>
          </cell>
          <cell r="J849">
            <v>0</v>
          </cell>
          <cell r="K849">
            <v>0</v>
          </cell>
          <cell r="L849">
            <v>0</v>
          </cell>
        </row>
        <row r="850">
          <cell r="A850" t="str">
            <v>철근가공및조립</v>
          </cell>
          <cell r="B850" t="str">
            <v>간단</v>
          </cell>
          <cell r="C850">
            <v>0.03</v>
          </cell>
          <cell r="D850" t="str">
            <v>TON</v>
          </cell>
          <cell r="E850">
            <v>257665</v>
          </cell>
          <cell r="F850">
            <v>7729</v>
          </cell>
          <cell r="G850">
            <v>2708</v>
          </cell>
          <cell r="H850">
            <v>81</v>
          </cell>
          <cell r="I850">
            <v>254957</v>
          </cell>
          <cell r="J850">
            <v>7648</v>
          </cell>
          <cell r="K850">
            <v>0</v>
          </cell>
          <cell r="L850">
            <v>0</v>
          </cell>
          <cell r="M850" t="str">
            <v>N.84</v>
          </cell>
        </row>
        <row r="851">
          <cell r="A851" t="str">
            <v>고재대</v>
          </cell>
          <cell r="B851" t="str">
            <v>철재</v>
          </cell>
          <cell r="C851">
            <v>0.92400000000000004</v>
          </cell>
          <cell r="D851" t="str">
            <v>KG</v>
          </cell>
          <cell r="E851">
            <v>-75</v>
          </cell>
          <cell r="F851">
            <v>-69</v>
          </cell>
          <cell r="G851">
            <v>-75</v>
          </cell>
          <cell r="H851">
            <v>-69</v>
          </cell>
          <cell r="I851">
            <v>0</v>
          </cell>
          <cell r="J851">
            <v>0</v>
          </cell>
          <cell r="K851">
            <v>0</v>
          </cell>
          <cell r="L851">
            <v>0</v>
          </cell>
        </row>
        <row r="852">
          <cell r="A852" t="str">
            <v>시멘트액체방수(2차)</v>
          </cell>
          <cell r="C852">
            <v>3.3380000000000001</v>
          </cell>
          <cell r="D852" t="str">
            <v>㎡</v>
          </cell>
          <cell r="E852">
            <v>10922</v>
          </cell>
          <cell r="F852">
            <v>36457</v>
          </cell>
          <cell r="G852">
            <v>1990</v>
          </cell>
          <cell r="H852">
            <v>6642</v>
          </cell>
          <cell r="I852">
            <v>8932</v>
          </cell>
          <cell r="J852">
            <v>29815</v>
          </cell>
          <cell r="K852">
            <v>0</v>
          </cell>
          <cell r="L852">
            <v>0</v>
          </cell>
          <cell r="M852" t="str">
            <v>N.85</v>
          </cell>
        </row>
        <row r="853">
          <cell r="A853" t="str">
            <v>붙임몰탈</v>
          </cell>
          <cell r="B853" t="str">
            <v>인력,1:3</v>
          </cell>
          <cell r="C853">
            <v>0.105</v>
          </cell>
          <cell r="D853" t="str">
            <v>㎥</v>
          </cell>
          <cell r="E853">
            <v>57561</v>
          </cell>
          <cell r="F853">
            <v>6042</v>
          </cell>
          <cell r="G853">
            <v>12100</v>
          </cell>
          <cell r="H853">
            <v>1270</v>
          </cell>
          <cell r="I853">
            <v>40922</v>
          </cell>
          <cell r="J853">
            <v>4296</v>
          </cell>
          <cell r="K853">
            <v>4539</v>
          </cell>
          <cell r="L853">
            <v>476</v>
          </cell>
          <cell r="M853" t="str">
            <v>N.86</v>
          </cell>
        </row>
        <row r="854">
          <cell r="A854" t="str">
            <v>흑자갈</v>
          </cell>
          <cell r="B854" t="str">
            <v>￠20~60</v>
          </cell>
          <cell r="C854">
            <v>0.26100000000000001</v>
          </cell>
          <cell r="D854" t="str">
            <v>TON</v>
          </cell>
          <cell r="E854">
            <v>430000</v>
          </cell>
          <cell r="F854">
            <v>112230</v>
          </cell>
          <cell r="G854">
            <v>430000</v>
          </cell>
          <cell r="H854">
            <v>112230</v>
          </cell>
          <cell r="I854">
            <v>0</v>
          </cell>
          <cell r="J854">
            <v>0</v>
          </cell>
          <cell r="K854">
            <v>0</v>
          </cell>
          <cell r="L854">
            <v>0</v>
          </cell>
        </row>
        <row r="855">
          <cell r="A855" t="str">
            <v>자갈 깔기</v>
          </cell>
          <cell r="B855" t="str">
            <v>D30-50</v>
          </cell>
          <cell r="C855">
            <v>2.99</v>
          </cell>
          <cell r="D855" t="str">
            <v>㎡</v>
          </cell>
          <cell r="E855">
            <v>9611</v>
          </cell>
          <cell r="F855">
            <v>28736</v>
          </cell>
          <cell r="G855">
            <v>0</v>
          </cell>
          <cell r="H855">
            <v>0</v>
          </cell>
          <cell r="I855">
            <v>9611</v>
          </cell>
          <cell r="J855">
            <v>28736</v>
          </cell>
          <cell r="K855">
            <v>0</v>
          </cell>
          <cell r="L855">
            <v>0</v>
          </cell>
          <cell r="M855" t="str">
            <v>N.96</v>
          </cell>
        </row>
        <row r="856">
          <cell r="A856" t="str">
            <v>자연석쌓기</v>
          </cell>
          <cell r="B856" t="str">
            <v>30x50x40</v>
          </cell>
          <cell r="C856">
            <v>0.152</v>
          </cell>
          <cell r="D856" t="str">
            <v>TON</v>
          </cell>
          <cell r="E856">
            <v>103857</v>
          </cell>
          <cell r="F856">
            <v>15785</v>
          </cell>
          <cell r="G856">
            <v>4109</v>
          </cell>
          <cell r="H856">
            <v>624</v>
          </cell>
          <cell r="I856">
            <v>90889</v>
          </cell>
          <cell r="J856">
            <v>13815</v>
          </cell>
          <cell r="K856">
            <v>8859</v>
          </cell>
          <cell r="L856">
            <v>1346</v>
          </cell>
          <cell r="M856" t="str">
            <v>N.97</v>
          </cell>
        </row>
        <row r="857">
          <cell r="A857" t="str">
            <v>자연석</v>
          </cell>
          <cell r="B857" t="str">
            <v>30x50x40</v>
          </cell>
          <cell r="C857">
            <v>0.19700000000000001</v>
          </cell>
          <cell r="D857" t="str">
            <v>TON</v>
          </cell>
          <cell r="E857">
            <v>70000</v>
          </cell>
          <cell r="F857">
            <v>13790</v>
          </cell>
          <cell r="G857">
            <v>70000</v>
          </cell>
          <cell r="H857">
            <v>13790</v>
          </cell>
          <cell r="I857">
            <v>0</v>
          </cell>
          <cell r="J857">
            <v>0</v>
          </cell>
          <cell r="K857">
            <v>0</v>
          </cell>
          <cell r="L857">
            <v>0</v>
          </cell>
        </row>
        <row r="858">
          <cell r="C858">
            <v>0</v>
          </cell>
          <cell r="E858">
            <v>0</v>
          </cell>
          <cell r="F858">
            <v>0</v>
          </cell>
          <cell r="G858">
            <v>0</v>
          </cell>
          <cell r="H858">
            <v>0</v>
          </cell>
          <cell r="I858">
            <v>0</v>
          </cell>
          <cell r="J858">
            <v>0</v>
          </cell>
          <cell r="K858">
            <v>0</v>
          </cell>
          <cell r="L858">
            <v>0</v>
          </cell>
        </row>
        <row r="859">
          <cell r="A859" t="str">
            <v>수로-3바닥 계</v>
          </cell>
          <cell r="C859">
            <v>0</v>
          </cell>
          <cell r="E859">
            <v>0</v>
          </cell>
          <cell r="F859">
            <v>253574</v>
          </cell>
          <cell r="G859">
            <v>0</v>
          </cell>
          <cell r="H859">
            <v>142486</v>
          </cell>
          <cell r="I859">
            <v>0</v>
          </cell>
          <cell r="J859">
            <v>108043</v>
          </cell>
          <cell r="K859">
            <v>0</v>
          </cell>
          <cell r="L859">
            <v>3045</v>
          </cell>
        </row>
        <row r="860">
          <cell r="C860">
            <v>0</v>
          </cell>
          <cell r="E860">
            <v>0</v>
          </cell>
          <cell r="F860">
            <v>0</v>
          </cell>
          <cell r="G860">
            <v>0</v>
          </cell>
          <cell r="H860">
            <v>0</v>
          </cell>
          <cell r="I860">
            <v>0</v>
          </cell>
          <cell r="J860">
            <v>0</v>
          </cell>
          <cell r="K860">
            <v>0</v>
          </cell>
          <cell r="L860">
            <v>0</v>
          </cell>
        </row>
        <row r="861">
          <cell r="A861" t="str">
            <v>(11) 하부연못EDGE</v>
          </cell>
          <cell r="C861">
            <v>0</v>
          </cell>
          <cell r="E861">
            <v>0</v>
          </cell>
          <cell r="F861">
            <v>0</v>
          </cell>
          <cell r="G861">
            <v>0</v>
          </cell>
          <cell r="H861">
            <v>0</v>
          </cell>
          <cell r="I861">
            <v>0</v>
          </cell>
          <cell r="J861">
            <v>0</v>
          </cell>
          <cell r="K861">
            <v>0</v>
          </cell>
          <cell r="L861">
            <v>0</v>
          </cell>
        </row>
        <row r="862">
          <cell r="A862" t="str">
            <v>터파기(토사)</v>
          </cell>
          <cell r="B862" t="str">
            <v>백호우0.7㎥</v>
          </cell>
          <cell r="C862">
            <v>16.244</v>
          </cell>
          <cell r="D862" t="str">
            <v>㎥</v>
          </cell>
          <cell r="E862">
            <v>696</v>
          </cell>
          <cell r="F862">
            <v>11304</v>
          </cell>
          <cell r="G862">
            <v>127</v>
          </cell>
          <cell r="H862">
            <v>2062</v>
          </cell>
          <cell r="I862">
            <v>359</v>
          </cell>
          <cell r="J862">
            <v>5831</v>
          </cell>
          <cell r="K862">
            <v>210</v>
          </cell>
          <cell r="L862">
            <v>3411</v>
          </cell>
          <cell r="M862" t="str">
            <v>#.3</v>
          </cell>
        </row>
        <row r="863">
          <cell r="A863" t="str">
            <v>잔토처리(토사)</v>
          </cell>
          <cell r="B863" t="str">
            <v>백호우0.7㎥</v>
          </cell>
          <cell r="C863">
            <v>16.244</v>
          </cell>
          <cell r="D863" t="str">
            <v>㎥</v>
          </cell>
          <cell r="E863">
            <v>696</v>
          </cell>
          <cell r="F863">
            <v>11304</v>
          </cell>
          <cell r="G863">
            <v>127</v>
          </cell>
          <cell r="H863">
            <v>2062</v>
          </cell>
          <cell r="I863">
            <v>359</v>
          </cell>
          <cell r="J863">
            <v>5831</v>
          </cell>
          <cell r="K863">
            <v>210</v>
          </cell>
          <cell r="L863">
            <v>3411</v>
          </cell>
          <cell r="M863" t="str">
            <v>#.5</v>
          </cell>
        </row>
        <row r="864">
          <cell r="A864" t="str">
            <v>잡석다짐(기계+인력)</v>
          </cell>
          <cell r="B864" t="str">
            <v>로라+인력</v>
          </cell>
          <cell r="C864">
            <v>1.776</v>
          </cell>
          <cell r="D864" t="str">
            <v>㎥</v>
          </cell>
          <cell r="E864">
            <v>10469</v>
          </cell>
          <cell r="F864">
            <v>18591</v>
          </cell>
          <cell r="G864">
            <v>8354</v>
          </cell>
          <cell r="H864">
            <v>14836</v>
          </cell>
          <cell r="I864">
            <v>1509</v>
          </cell>
          <cell r="J864">
            <v>2679</v>
          </cell>
          <cell r="K864">
            <v>606</v>
          </cell>
          <cell r="L864">
            <v>1076</v>
          </cell>
          <cell r="M864" t="str">
            <v>N.73</v>
          </cell>
        </row>
        <row r="865">
          <cell r="A865" t="str">
            <v>레미콘</v>
          </cell>
          <cell r="B865" t="str">
            <v>관급(40x160x8)</v>
          </cell>
          <cell r="C865">
            <v>0.52200000000000002</v>
          </cell>
          <cell r="D865" t="str">
            <v>M3</v>
          </cell>
          <cell r="E865">
            <v>0</v>
          </cell>
          <cell r="F865">
            <v>0</v>
          </cell>
          <cell r="G865">
            <v>0</v>
          </cell>
          <cell r="H865">
            <v>0</v>
          </cell>
          <cell r="I865">
            <v>0</v>
          </cell>
          <cell r="J865">
            <v>0</v>
          </cell>
          <cell r="K865">
            <v>0</v>
          </cell>
          <cell r="L865">
            <v>0</v>
          </cell>
        </row>
        <row r="866">
          <cell r="A866" t="str">
            <v>레미콘</v>
          </cell>
          <cell r="B866" t="str">
            <v>관급(25x180x8)</v>
          </cell>
          <cell r="C866">
            <v>2.5880000000000001</v>
          </cell>
          <cell r="D866" t="str">
            <v>M3</v>
          </cell>
          <cell r="E866">
            <v>0</v>
          </cell>
          <cell r="F866">
            <v>0</v>
          </cell>
          <cell r="G866">
            <v>0</v>
          </cell>
          <cell r="H866">
            <v>0</v>
          </cell>
          <cell r="I866">
            <v>0</v>
          </cell>
          <cell r="J866">
            <v>0</v>
          </cell>
          <cell r="K866">
            <v>0</v>
          </cell>
          <cell r="L866">
            <v>0</v>
          </cell>
        </row>
        <row r="867">
          <cell r="A867" t="str">
            <v>거푸집 (합판)</v>
          </cell>
          <cell r="B867" t="str">
            <v>6회</v>
          </cell>
          <cell r="C867">
            <v>29.292000000000002</v>
          </cell>
          <cell r="D867" t="str">
            <v>㎡</v>
          </cell>
          <cell r="E867">
            <v>13825</v>
          </cell>
          <cell r="F867">
            <v>404961</v>
          </cell>
          <cell r="G867">
            <v>4430</v>
          </cell>
          <cell r="H867">
            <v>129763</v>
          </cell>
          <cell r="I867">
            <v>9395</v>
          </cell>
          <cell r="J867">
            <v>275198</v>
          </cell>
          <cell r="K867">
            <v>0</v>
          </cell>
          <cell r="L867">
            <v>0</v>
          </cell>
          <cell r="M867" t="str">
            <v>N.80</v>
          </cell>
        </row>
        <row r="868">
          <cell r="A868" t="str">
            <v>이형철근</v>
          </cell>
          <cell r="B868" t="str">
            <v>관급, D13</v>
          </cell>
          <cell r="C868">
            <v>187.12299999999999</v>
          </cell>
          <cell r="D868" t="str">
            <v>KG</v>
          </cell>
          <cell r="E868">
            <v>0</v>
          </cell>
          <cell r="F868">
            <v>0</v>
          </cell>
          <cell r="G868">
            <v>0</v>
          </cell>
          <cell r="H868">
            <v>0</v>
          </cell>
          <cell r="I868">
            <v>0</v>
          </cell>
          <cell r="J868">
            <v>0</v>
          </cell>
          <cell r="K868">
            <v>0</v>
          </cell>
          <cell r="L868">
            <v>0</v>
          </cell>
        </row>
        <row r="869">
          <cell r="A869" t="str">
            <v>철근가공및조립</v>
          </cell>
          <cell r="B869" t="str">
            <v>간단</v>
          </cell>
          <cell r="C869">
            <v>0.18099999999999999</v>
          </cell>
          <cell r="D869" t="str">
            <v>TON</v>
          </cell>
          <cell r="E869">
            <v>257665</v>
          </cell>
          <cell r="F869">
            <v>46637</v>
          </cell>
          <cell r="G869">
            <v>2708</v>
          </cell>
          <cell r="H869">
            <v>490</v>
          </cell>
          <cell r="I869">
            <v>254957</v>
          </cell>
          <cell r="J869">
            <v>46147</v>
          </cell>
          <cell r="K869">
            <v>0</v>
          </cell>
          <cell r="L869">
            <v>0</v>
          </cell>
          <cell r="M869" t="str">
            <v>N.84</v>
          </cell>
        </row>
        <row r="870">
          <cell r="A870" t="str">
            <v>고재대</v>
          </cell>
          <cell r="B870" t="str">
            <v>철재</v>
          </cell>
          <cell r="C870">
            <v>5.45</v>
          </cell>
          <cell r="D870" t="str">
            <v>KG</v>
          </cell>
          <cell r="E870">
            <v>-75</v>
          </cell>
          <cell r="F870">
            <v>-408</v>
          </cell>
          <cell r="G870">
            <v>-75</v>
          </cell>
          <cell r="H870">
            <v>-408</v>
          </cell>
          <cell r="I870">
            <v>0</v>
          </cell>
          <cell r="J870">
            <v>0</v>
          </cell>
          <cell r="K870">
            <v>0</v>
          </cell>
          <cell r="L870">
            <v>0</v>
          </cell>
        </row>
        <row r="871">
          <cell r="A871" t="str">
            <v>시멘트액체방수(2차)</v>
          </cell>
          <cell r="C871">
            <v>12.205</v>
          </cell>
          <cell r="D871" t="str">
            <v>㎡</v>
          </cell>
          <cell r="E871">
            <v>10922</v>
          </cell>
          <cell r="F871">
            <v>133302</v>
          </cell>
          <cell r="G871">
            <v>1990</v>
          </cell>
          <cell r="H871">
            <v>24287</v>
          </cell>
          <cell r="I871">
            <v>8932</v>
          </cell>
          <cell r="J871">
            <v>109015</v>
          </cell>
          <cell r="K871">
            <v>0</v>
          </cell>
          <cell r="L871">
            <v>0</v>
          </cell>
          <cell r="M871" t="str">
            <v>N.85</v>
          </cell>
        </row>
        <row r="872">
          <cell r="A872" t="str">
            <v>붙임몰탈</v>
          </cell>
          <cell r="B872" t="str">
            <v>인력,1:3</v>
          </cell>
          <cell r="C872">
            <v>0.51200000000000001</v>
          </cell>
          <cell r="D872" t="str">
            <v>㎥</v>
          </cell>
          <cell r="E872">
            <v>57561</v>
          </cell>
          <cell r="F872">
            <v>29470</v>
          </cell>
          <cell r="G872">
            <v>12100</v>
          </cell>
          <cell r="H872">
            <v>6195</v>
          </cell>
          <cell r="I872">
            <v>40922</v>
          </cell>
          <cell r="J872">
            <v>20952</v>
          </cell>
          <cell r="K872">
            <v>4539</v>
          </cell>
          <cell r="L872">
            <v>2323</v>
          </cell>
          <cell r="M872" t="str">
            <v>N.86</v>
          </cell>
        </row>
        <row r="873">
          <cell r="A873" t="str">
            <v>자연자갈(광주)</v>
          </cell>
          <cell r="B873" t="str">
            <v>#467 40-5mm (시내도착도)</v>
          </cell>
          <cell r="C873">
            <v>0.76100000000000001</v>
          </cell>
          <cell r="D873" t="str">
            <v>M3</v>
          </cell>
          <cell r="E873">
            <v>7500</v>
          </cell>
          <cell r="F873">
            <v>5707</v>
          </cell>
          <cell r="G873">
            <v>7500</v>
          </cell>
          <cell r="H873">
            <v>5707</v>
          </cell>
          <cell r="I873">
            <v>0</v>
          </cell>
          <cell r="J873">
            <v>0</v>
          </cell>
          <cell r="K873">
            <v>0</v>
          </cell>
          <cell r="L873">
            <v>0</v>
          </cell>
        </row>
        <row r="874">
          <cell r="A874" t="str">
            <v>자갈부설(D40)</v>
          </cell>
          <cell r="C874">
            <v>0.73199999999999998</v>
          </cell>
          <cell r="D874" t="str">
            <v>㎥</v>
          </cell>
          <cell r="E874">
            <v>5319</v>
          </cell>
          <cell r="F874">
            <v>3893</v>
          </cell>
          <cell r="G874">
            <v>0</v>
          </cell>
          <cell r="H874">
            <v>0</v>
          </cell>
          <cell r="I874">
            <v>5319</v>
          </cell>
          <cell r="J874">
            <v>3893</v>
          </cell>
          <cell r="K874">
            <v>0</v>
          </cell>
          <cell r="L874">
            <v>0</v>
          </cell>
          <cell r="M874" t="str">
            <v>N.77</v>
          </cell>
        </row>
        <row r="875">
          <cell r="A875" t="str">
            <v>자연석쌓기</v>
          </cell>
          <cell r="B875" t="str">
            <v>30x50x40</v>
          </cell>
          <cell r="C875">
            <v>14.94</v>
          </cell>
          <cell r="D875" t="str">
            <v>TON</v>
          </cell>
          <cell r="E875">
            <v>103857</v>
          </cell>
          <cell r="F875">
            <v>1551622</v>
          </cell>
          <cell r="G875">
            <v>4109</v>
          </cell>
          <cell r="H875">
            <v>61388</v>
          </cell>
          <cell r="I875">
            <v>90889</v>
          </cell>
          <cell r="J875">
            <v>1357881</v>
          </cell>
          <cell r="K875">
            <v>8859</v>
          </cell>
          <cell r="L875">
            <v>132353</v>
          </cell>
          <cell r="M875" t="str">
            <v>N.97</v>
          </cell>
        </row>
        <row r="876">
          <cell r="A876" t="str">
            <v>자연석</v>
          </cell>
          <cell r="B876" t="str">
            <v>30x50x40</v>
          </cell>
          <cell r="C876">
            <v>19.422000000000001</v>
          </cell>
          <cell r="D876" t="str">
            <v>TON</v>
          </cell>
          <cell r="E876">
            <v>70000</v>
          </cell>
          <cell r="F876">
            <v>1359540</v>
          </cell>
          <cell r="G876">
            <v>70000</v>
          </cell>
          <cell r="H876">
            <v>1359540</v>
          </cell>
          <cell r="I876">
            <v>0</v>
          </cell>
          <cell r="J876">
            <v>0</v>
          </cell>
          <cell r="K876">
            <v>0</v>
          </cell>
          <cell r="L876">
            <v>0</v>
          </cell>
        </row>
        <row r="877">
          <cell r="C877">
            <v>0</v>
          </cell>
          <cell r="E877">
            <v>0</v>
          </cell>
          <cell r="F877">
            <v>0</v>
          </cell>
          <cell r="G877">
            <v>0</v>
          </cell>
          <cell r="H877">
            <v>0</v>
          </cell>
          <cell r="I877">
            <v>0</v>
          </cell>
          <cell r="J877">
            <v>0</v>
          </cell>
          <cell r="K877">
            <v>0</v>
          </cell>
          <cell r="L877">
            <v>0</v>
          </cell>
        </row>
        <row r="878">
          <cell r="A878" t="str">
            <v>하부연못EDGE 계</v>
          </cell>
          <cell r="C878">
            <v>0</v>
          </cell>
          <cell r="E878">
            <v>0</v>
          </cell>
          <cell r="F878">
            <v>3575923</v>
          </cell>
          <cell r="G878">
            <v>0</v>
          </cell>
          <cell r="H878">
            <v>1605922</v>
          </cell>
          <cell r="I878">
            <v>0</v>
          </cell>
          <cell r="J878">
            <v>1827427</v>
          </cell>
          <cell r="K878">
            <v>0</v>
          </cell>
          <cell r="L878">
            <v>142574</v>
          </cell>
        </row>
        <row r="879">
          <cell r="C879">
            <v>0</v>
          </cell>
          <cell r="E879">
            <v>0</v>
          </cell>
          <cell r="F879">
            <v>0</v>
          </cell>
          <cell r="G879">
            <v>0</v>
          </cell>
          <cell r="H879">
            <v>0</v>
          </cell>
          <cell r="I879">
            <v>0</v>
          </cell>
          <cell r="J879">
            <v>0</v>
          </cell>
          <cell r="K879">
            <v>0</v>
          </cell>
          <cell r="L879">
            <v>0</v>
          </cell>
        </row>
        <row r="880">
          <cell r="A880" t="str">
            <v>(12) 하부연못바닥</v>
          </cell>
          <cell r="B880" t="str">
            <v>(A=40.27㎡)</v>
          </cell>
          <cell r="C880">
            <v>0</v>
          </cell>
          <cell r="E880">
            <v>0</v>
          </cell>
          <cell r="F880">
            <v>0</v>
          </cell>
          <cell r="G880">
            <v>0</v>
          </cell>
          <cell r="H880">
            <v>0</v>
          </cell>
          <cell r="I880">
            <v>0</v>
          </cell>
          <cell r="J880">
            <v>0</v>
          </cell>
          <cell r="K880">
            <v>0</v>
          </cell>
          <cell r="L880">
            <v>0</v>
          </cell>
        </row>
        <row r="881">
          <cell r="A881" t="str">
            <v>터파기(토사)</v>
          </cell>
          <cell r="B881" t="str">
            <v>백호우0.7㎥</v>
          </cell>
          <cell r="C881">
            <v>55.366999999999997</v>
          </cell>
          <cell r="D881" t="str">
            <v>㎥</v>
          </cell>
          <cell r="E881">
            <v>696</v>
          </cell>
          <cell r="F881">
            <v>38534</v>
          </cell>
          <cell r="G881">
            <v>127</v>
          </cell>
          <cell r="H881">
            <v>7031</v>
          </cell>
          <cell r="I881">
            <v>359</v>
          </cell>
          <cell r="J881">
            <v>19876</v>
          </cell>
          <cell r="K881">
            <v>210</v>
          </cell>
          <cell r="L881">
            <v>11627</v>
          </cell>
          <cell r="M881" t="str">
            <v>#.3</v>
          </cell>
        </row>
        <row r="882">
          <cell r="A882" t="str">
            <v>잔토처리(토사)</v>
          </cell>
          <cell r="B882" t="str">
            <v>백호우0.7㎥</v>
          </cell>
          <cell r="C882">
            <v>55.366999999999997</v>
          </cell>
          <cell r="D882" t="str">
            <v>㎥</v>
          </cell>
          <cell r="E882">
            <v>696</v>
          </cell>
          <cell r="F882">
            <v>38534</v>
          </cell>
          <cell r="G882">
            <v>127</v>
          </cell>
          <cell r="H882">
            <v>7031</v>
          </cell>
          <cell r="I882">
            <v>359</v>
          </cell>
          <cell r="J882">
            <v>19876</v>
          </cell>
          <cell r="K882">
            <v>210</v>
          </cell>
          <cell r="L882">
            <v>11627</v>
          </cell>
          <cell r="M882" t="str">
            <v>#.5</v>
          </cell>
        </row>
        <row r="883">
          <cell r="A883" t="str">
            <v>잡석다짐(기계+인력)</v>
          </cell>
          <cell r="B883" t="str">
            <v>로라+인력</v>
          </cell>
          <cell r="C883">
            <v>9.0060000000000002</v>
          </cell>
          <cell r="D883" t="str">
            <v>㎥</v>
          </cell>
          <cell r="E883">
            <v>10469</v>
          </cell>
          <cell r="F883">
            <v>94283</v>
          </cell>
          <cell r="G883">
            <v>8354</v>
          </cell>
          <cell r="H883">
            <v>75236</v>
          </cell>
          <cell r="I883">
            <v>1509</v>
          </cell>
          <cell r="J883">
            <v>13590</v>
          </cell>
          <cell r="K883">
            <v>606</v>
          </cell>
          <cell r="L883">
            <v>5457</v>
          </cell>
          <cell r="M883" t="str">
            <v>N.73</v>
          </cell>
        </row>
        <row r="884">
          <cell r="A884" t="str">
            <v>레미콘</v>
          </cell>
          <cell r="B884" t="str">
            <v>관급(40x160x8)</v>
          </cell>
          <cell r="C884">
            <v>2.649</v>
          </cell>
          <cell r="D884" t="str">
            <v>M3</v>
          </cell>
          <cell r="E884">
            <v>0</v>
          </cell>
          <cell r="F884">
            <v>0</v>
          </cell>
          <cell r="G884">
            <v>0</v>
          </cell>
          <cell r="H884">
            <v>0</v>
          </cell>
          <cell r="I884">
            <v>0</v>
          </cell>
          <cell r="J884">
            <v>0</v>
          </cell>
          <cell r="K884">
            <v>0</v>
          </cell>
          <cell r="L884">
            <v>0</v>
          </cell>
        </row>
        <row r="885">
          <cell r="A885" t="str">
            <v>레미콘</v>
          </cell>
          <cell r="B885" t="str">
            <v>관급(25x180x8)</v>
          </cell>
          <cell r="C885">
            <v>11.023</v>
          </cell>
          <cell r="D885" t="str">
            <v>M3</v>
          </cell>
          <cell r="E885">
            <v>0</v>
          </cell>
          <cell r="F885">
            <v>0</v>
          </cell>
          <cell r="G885">
            <v>0</v>
          </cell>
          <cell r="H885">
            <v>0</v>
          </cell>
          <cell r="I885">
            <v>0</v>
          </cell>
          <cell r="J885">
            <v>0</v>
          </cell>
          <cell r="K885">
            <v>0</v>
          </cell>
          <cell r="L885">
            <v>0</v>
          </cell>
        </row>
        <row r="886">
          <cell r="A886" t="str">
            <v>레미콘타설(소형구조물)</v>
          </cell>
          <cell r="C886">
            <v>11.023</v>
          </cell>
          <cell r="D886" t="str">
            <v>㎥</v>
          </cell>
          <cell r="E886">
            <v>33719</v>
          </cell>
          <cell r="F886">
            <v>371684</v>
          </cell>
          <cell r="G886">
            <v>0</v>
          </cell>
          <cell r="H886">
            <v>0</v>
          </cell>
          <cell r="I886">
            <v>33719</v>
          </cell>
          <cell r="J886">
            <v>371684</v>
          </cell>
          <cell r="K886">
            <v>0</v>
          </cell>
          <cell r="L886">
            <v>0</v>
          </cell>
          <cell r="M886" t="str">
            <v>N.82</v>
          </cell>
        </row>
        <row r="887">
          <cell r="A887" t="str">
            <v>이형철근</v>
          </cell>
          <cell r="B887" t="str">
            <v>관급, D13</v>
          </cell>
          <cell r="C887">
            <v>341.82799999999997</v>
          </cell>
          <cell r="D887" t="str">
            <v>KG</v>
          </cell>
          <cell r="E887">
            <v>0</v>
          </cell>
          <cell r="F887">
            <v>0</v>
          </cell>
          <cell r="G887">
            <v>0</v>
          </cell>
          <cell r="H887">
            <v>0</v>
          </cell>
          <cell r="I887">
            <v>0</v>
          </cell>
          <cell r="J887">
            <v>0</v>
          </cell>
          <cell r="K887">
            <v>0</v>
          </cell>
          <cell r="L887">
            <v>0</v>
          </cell>
        </row>
        <row r="888">
          <cell r="A888" t="str">
            <v>철근가공및조립</v>
          </cell>
          <cell r="B888" t="str">
            <v>간단</v>
          </cell>
          <cell r="C888">
            <v>0.33100000000000002</v>
          </cell>
          <cell r="D888" t="str">
            <v>TON</v>
          </cell>
          <cell r="E888">
            <v>257665</v>
          </cell>
          <cell r="F888">
            <v>85286</v>
          </cell>
          <cell r="G888">
            <v>2708</v>
          </cell>
          <cell r="H888">
            <v>896</v>
          </cell>
          <cell r="I888">
            <v>254957</v>
          </cell>
          <cell r="J888">
            <v>84390</v>
          </cell>
          <cell r="K888">
            <v>0</v>
          </cell>
          <cell r="L888">
            <v>0</v>
          </cell>
          <cell r="M888" t="str">
            <v>N.84</v>
          </cell>
        </row>
        <row r="889">
          <cell r="A889" t="str">
            <v>고재대</v>
          </cell>
          <cell r="B889" t="str">
            <v>철재</v>
          </cell>
          <cell r="C889">
            <v>9.9559999999999995</v>
          </cell>
          <cell r="D889" t="str">
            <v>KG</v>
          </cell>
          <cell r="E889">
            <v>-75</v>
          </cell>
          <cell r="F889">
            <v>-746</v>
          </cell>
          <cell r="G889">
            <v>-75</v>
          </cell>
          <cell r="H889">
            <v>-746</v>
          </cell>
          <cell r="I889">
            <v>0</v>
          </cell>
          <cell r="J889">
            <v>0</v>
          </cell>
          <cell r="K889">
            <v>0</v>
          </cell>
          <cell r="L889">
            <v>0</v>
          </cell>
        </row>
        <row r="890">
          <cell r="A890" t="str">
            <v>시멘트액체방수(2차)</v>
          </cell>
          <cell r="C890">
            <v>45.32</v>
          </cell>
          <cell r="D890" t="str">
            <v>㎡</v>
          </cell>
          <cell r="E890">
            <v>10922</v>
          </cell>
          <cell r="F890">
            <v>494984</v>
          </cell>
          <cell r="G890">
            <v>1990</v>
          </cell>
          <cell r="H890">
            <v>90186</v>
          </cell>
          <cell r="I890">
            <v>8932</v>
          </cell>
          <cell r="J890">
            <v>404798</v>
          </cell>
          <cell r="K890">
            <v>0</v>
          </cell>
          <cell r="L890">
            <v>0</v>
          </cell>
          <cell r="M890" t="str">
            <v>N.85</v>
          </cell>
        </row>
        <row r="891">
          <cell r="A891" t="str">
            <v>붙임몰탈</v>
          </cell>
          <cell r="B891" t="str">
            <v>인력,1:3</v>
          </cell>
          <cell r="C891">
            <v>1.194</v>
          </cell>
          <cell r="D891" t="str">
            <v>㎥</v>
          </cell>
          <cell r="E891">
            <v>57561</v>
          </cell>
          <cell r="F891">
            <v>68726</v>
          </cell>
          <cell r="G891">
            <v>12100</v>
          </cell>
          <cell r="H891">
            <v>14447</v>
          </cell>
          <cell r="I891">
            <v>40922</v>
          </cell>
          <cell r="J891">
            <v>48860</v>
          </cell>
          <cell r="K891">
            <v>4539</v>
          </cell>
          <cell r="L891">
            <v>5419</v>
          </cell>
          <cell r="M891" t="str">
            <v>N.86</v>
          </cell>
        </row>
        <row r="892">
          <cell r="A892" t="str">
            <v>흑자갈</v>
          </cell>
          <cell r="B892" t="str">
            <v>￠20~60</v>
          </cell>
          <cell r="C892">
            <v>3.48</v>
          </cell>
          <cell r="D892" t="str">
            <v>TON</v>
          </cell>
          <cell r="E892">
            <v>430000</v>
          </cell>
          <cell r="F892">
            <v>1496400</v>
          </cell>
          <cell r="G892">
            <v>430000</v>
          </cell>
          <cell r="H892">
            <v>1496400</v>
          </cell>
          <cell r="I892">
            <v>0</v>
          </cell>
          <cell r="J892">
            <v>0</v>
          </cell>
          <cell r="K892">
            <v>0</v>
          </cell>
          <cell r="L892">
            <v>0</v>
          </cell>
        </row>
        <row r="893">
          <cell r="A893" t="str">
            <v>자갈 깔기</v>
          </cell>
          <cell r="B893" t="str">
            <v>D30-50</v>
          </cell>
          <cell r="C893">
            <v>35.299999999999997</v>
          </cell>
          <cell r="D893" t="str">
            <v>㎡</v>
          </cell>
          <cell r="E893">
            <v>9611</v>
          </cell>
          <cell r="F893">
            <v>339268</v>
          </cell>
          <cell r="G893">
            <v>0</v>
          </cell>
          <cell r="H893">
            <v>0</v>
          </cell>
          <cell r="I893">
            <v>9611</v>
          </cell>
          <cell r="J893">
            <v>339268</v>
          </cell>
          <cell r="K893">
            <v>0</v>
          </cell>
          <cell r="L893">
            <v>0</v>
          </cell>
          <cell r="M893" t="str">
            <v>N.96</v>
          </cell>
        </row>
        <row r="894">
          <cell r="C894">
            <v>0</v>
          </cell>
          <cell r="E894">
            <v>0</v>
          </cell>
          <cell r="F894">
            <v>0</v>
          </cell>
          <cell r="G894">
            <v>0</v>
          </cell>
          <cell r="H894">
            <v>0</v>
          </cell>
          <cell r="I894">
            <v>0</v>
          </cell>
          <cell r="J894">
            <v>0</v>
          </cell>
          <cell r="K894">
            <v>0</v>
          </cell>
          <cell r="L894">
            <v>0</v>
          </cell>
        </row>
        <row r="895">
          <cell r="A895" t="str">
            <v>하부연못바닥 계</v>
          </cell>
          <cell r="C895">
            <v>0</v>
          </cell>
          <cell r="E895">
            <v>0</v>
          </cell>
          <cell r="F895">
            <v>3026953</v>
          </cell>
          <cell r="G895">
            <v>0</v>
          </cell>
          <cell r="H895">
            <v>1690481</v>
          </cell>
          <cell r="I895">
            <v>0</v>
          </cell>
          <cell r="J895">
            <v>1302342</v>
          </cell>
          <cell r="K895">
            <v>0</v>
          </cell>
          <cell r="L895">
            <v>34130</v>
          </cell>
        </row>
        <row r="896">
          <cell r="C896">
            <v>0</v>
          </cell>
          <cell r="E896">
            <v>0</v>
          </cell>
          <cell r="F896">
            <v>0</v>
          </cell>
          <cell r="G896">
            <v>0</v>
          </cell>
          <cell r="H896">
            <v>0</v>
          </cell>
          <cell r="I896">
            <v>0</v>
          </cell>
          <cell r="J896">
            <v>0</v>
          </cell>
          <cell r="K896">
            <v>0</v>
          </cell>
          <cell r="L896">
            <v>0</v>
          </cell>
        </row>
        <row r="897">
          <cell r="A897" t="str">
            <v>(13) 화강석통석계단</v>
          </cell>
          <cell r="B897" t="str">
            <v>(평균길이5.6M)</v>
          </cell>
          <cell r="C897">
            <v>0</v>
          </cell>
          <cell r="E897">
            <v>0</v>
          </cell>
          <cell r="F897">
            <v>0</v>
          </cell>
          <cell r="G897">
            <v>0</v>
          </cell>
          <cell r="H897">
            <v>0</v>
          </cell>
          <cell r="I897">
            <v>0</v>
          </cell>
          <cell r="J897">
            <v>0</v>
          </cell>
          <cell r="K897">
            <v>0</v>
          </cell>
          <cell r="L897">
            <v>0</v>
          </cell>
        </row>
        <row r="898">
          <cell r="A898" t="str">
            <v>터파기(토사)</v>
          </cell>
          <cell r="B898" t="str">
            <v>백호우0.7㎥</v>
          </cell>
          <cell r="C898">
            <v>6.4720000000000004</v>
          </cell>
          <cell r="D898" t="str">
            <v>㎥</v>
          </cell>
          <cell r="E898">
            <v>696</v>
          </cell>
          <cell r="F898">
            <v>4503</v>
          </cell>
          <cell r="G898">
            <v>127</v>
          </cell>
          <cell r="H898">
            <v>821</v>
          </cell>
          <cell r="I898">
            <v>359</v>
          </cell>
          <cell r="J898">
            <v>2323</v>
          </cell>
          <cell r="K898">
            <v>210</v>
          </cell>
          <cell r="L898">
            <v>1359</v>
          </cell>
          <cell r="M898" t="str">
            <v>#.3</v>
          </cell>
        </row>
        <row r="899">
          <cell r="A899" t="str">
            <v>잔토처리(토사)</v>
          </cell>
          <cell r="B899" t="str">
            <v>백호우0.7㎥</v>
          </cell>
          <cell r="C899">
            <v>6.4720000000000004</v>
          </cell>
          <cell r="D899" t="str">
            <v>㎥</v>
          </cell>
          <cell r="E899">
            <v>696</v>
          </cell>
          <cell r="F899">
            <v>4503</v>
          </cell>
          <cell r="G899">
            <v>127</v>
          </cell>
          <cell r="H899">
            <v>821</v>
          </cell>
          <cell r="I899">
            <v>359</v>
          </cell>
          <cell r="J899">
            <v>2323</v>
          </cell>
          <cell r="K899">
            <v>210</v>
          </cell>
          <cell r="L899">
            <v>1359</v>
          </cell>
          <cell r="M899" t="str">
            <v>#.5</v>
          </cell>
        </row>
        <row r="900">
          <cell r="A900" t="str">
            <v>잡석다짐(기계+인력)</v>
          </cell>
          <cell r="B900" t="str">
            <v>로라+인력</v>
          </cell>
          <cell r="C900">
            <v>2.0720000000000001</v>
          </cell>
          <cell r="D900" t="str">
            <v>㎥</v>
          </cell>
          <cell r="E900">
            <v>10469</v>
          </cell>
          <cell r="F900">
            <v>21690</v>
          </cell>
          <cell r="G900">
            <v>8354</v>
          </cell>
          <cell r="H900">
            <v>17309</v>
          </cell>
          <cell r="I900">
            <v>1509</v>
          </cell>
          <cell r="J900">
            <v>3126</v>
          </cell>
          <cell r="K900">
            <v>606</v>
          </cell>
          <cell r="L900">
            <v>1255</v>
          </cell>
          <cell r="M900" t="str">
            <v>N.73</v>
          </cell>
        </row>
        <row r="901">
          <cell r="A901" t="str">
            <v>레미콘</v>
          </cell>
          <cell r="B901" t="str">
            <v>관급(40x160x8)</v>
          </cell>
          <cell r="C901">
            <v>0.59099999999999997</v>
          </cell>
          <cell r="D901" t="str">
            <v>M3</v>
          </cell>
          <cell r="E901">
            <v>0</v>
          </cell>
          <cell r="F901">
            <v>0</v>
          </cell>
          <cell r="G901">
            <v>0</v>
          </cell>
          <cell r="H901">
            <v>0</v>
          </cell>
          <cell r="I901">
            <v>0</v>
          </cell>
          <cell r="J901">
            <v>0</v>
          </cell>
          <cell r="K901">
            <v>0</v>
          </cell>
          <cell r="L901">
            <v>0</v>
          </cell>
        </row>
        <row r="902">
          <cell r="A902" t="str">
            <v>레미콘</v>
          </cell>
          <cell r="B902" t="str">
            <v>관급(25x180x8)</v>
          </cell>
          <cell r="C902">
            <v>1.399</v>
          </cell>
          <cell r="D902" t="str">
            <v>M3</v>
          </cell>
          <cell r="E902">
            <v>0</v>
          </cell>
          <cell r="F902">
            <v>0</v>
          </cell>
          <cell r="G902">
            <v>0</v>
          </cell>
          <cell r="H902">
            <v>0</v>
          </cell>
          <cell r="I902">
            <v>0</v>
          </cell>
          <cell r="J902">
            <v>0</v>
          </cell>
          <cell r="K902">
            <v>0</v>
          </cell>
          <cell r="L902">
            <v>0</v>
          </cell>
        </row>
        <row r="903">
          <cell r="A903" t="str">
            <v>레미콘타설(소형구조물)</v>
          </cell>
          <cell r="C903">
            <v>1.3859999999999999</v>
          </cell>
          <cell r="D903" t="str">
            <v>㎥</v>
          </cell>
          <cell r="E903">
            <v>33719</v>
          </cell>
          <cell r="F903">
            <v>46734</v>
          </cell>
          <cell r="G903">
            <v>0</v>
          </cell>
          <cell r="H903">
            <v>0</v>
          </cell>
          <cell r="I903">
            <v>33719</v>
          </cell>
          <cell r="J903">
            <v>46734</v>
          </cell>
          <cell r="K903">
            <v>0</v>
          </cell>
          <cell r="L903">
            <v>0</v>
          </cell>
          <cell r="M903" t="str">
            <v>N.82</v>
          </cell>
        </row>
        <row r="904">
          <cell r="A904" t="str">
            <v>거푸집 (합판)</v>
          </cell>
          <cell r="B904" t="str">
            <v>6회</v>
          </cell>
          <cell r="C904">
            <v>0.49399999999999999</v>
          </cell>
          <cell r="D904" t="str">
            <v>㎡</v>
          </cell>
          <cell r="E904">
            <v>13825</v>
          </cell>
          <cell r="F904">
            <v>6829</v>
          </cell>
          <cell r="G904">
            <v>4430</v>
          </cell>
          <cell r="H904">
            <v>2188</v>
          </cell>
          <cell r="I904">
            <v>9395</v>
          </cell>
          <cell r="J904">
            <v>4641</v>
          </cell>
          <cell r="K904">
            <v>0</v>
          </cell>
          <cell r="L904">
            <v>0</v>
          </cell>
          <cell r="M904" t="str">
            <v>N.80</v>
          </cell>
        </row>
        <row r="905">
          <cell r="A905" t="str">
            <v>이형철근</v>
          </cell>
          <cell r="B905" t="str">
            <v>관급, D13</v>
          </cell>
          <cell r="C905">
            <v>87.004999999999995</v>
          </cell>
          <cell r="D905" t="str">
            <v>KG</v>
          </cell>
          <cell r="E905">
            <v>0</v>
          </cell>
          <cell r="F905">
            <v>0</v>
          </cell>
          <cell r="G905">
            <v>0</v>
          </cell>
          <cell r="H905">
            <v>0</v>
          </cell>
          <cell r="I905">
            <v>0</v>
          </cell>
          <cell r="J905">
            <v>0</v>
          </cell>
          <cell r="K905">
            <v>0</v>
          </cell>
          <cell r="L905">
            <v>0</v>
          </cell>
        </row>
        <row r="906">
          <cell r="A906" t="str">
            <v>철근가공및조립</v>
          </cell>
          <cell r="B906" t="str">
            <v>간단</v>
          </cell>
          <cell r="C906">
            <v>8.4000000000000005E-2</v>
          </cell>
          <cell r="D906" t="str">
            <v>TON</v>
          </cell>
          <cell r="E906">
            <v>257665</v>
          </cell>
          <cell r="F906">
            <v>21643</v>
          </cell>
          <cell r="G906">
            <v>2708</v>
          </cell>
          <cell r="H906">
            <v>227</v>
          </cell>
          <cell r="I906">
            <v>254957</v>
          </cell>
          <cell r="J906">
            <v>21416</v>
          </cell>
          <cell r="K906">
            <v>0</v>
          </cell>
          <cell r="L906">
            <v>0</v>
          </cell>
          <cell r="M906" t="str">
            <v>N.84</v>
          </cell>
        </row>
        <row r="907">
          <cell r="A907" t="str">
            <v>고재대</v>
          </cell>
          <cell r="B907" t="str">
            <v>철재</v>
          </cell>
          <cell r="C907">
            <v>2.5339999999999998</v>
          </cell>
          <cell r="D907" t="str">
            <v>KG</v>
          </cell>
          <cell r="E907">
            <v>-75</v>
          </cell>
          <cell r="F907">
            <v>-190</v>
          </cell>
          <cell r="G907">
            <v>-75</v>
          </cell>
          <cell r="H907">
            <v>-190</v>
          </cell>
          <cell r="I907">
            <v>0</v>
          </cell>
          <cell r="J907">
            <v>0</v>
          </cell>
          <cell r="K907">
            <v>0</v>
          </cell>
          <cell r="L907">
            <v>0</v>
          </cell>
        </row>
        <row r="908">
          <cell r="A908" t="str">
            <v>붙임몰탈</v>
          </cell>
          <cell r="B908" t="str">
            <v>인력,1:3</v>
          </cell>
          <cell r="C908">
            <v>0.51200000000000001</v>
          </cell>
          <cell r="D908" t="str">
            <v>㎥</v>
          </cell>
          <cell r="E908">
            <v>57561</v>
          </cell>
          <cell r="F908">
            <v>29470</v>
          </cell>
          <cell r="G908">
            <v>12100</v>
          </cell>
          <cell r="H908">
            <v>6195</v>
          </cell>
          <cell r="I908">
            <v>40922</v>
          </cell>
          <cell r="J908">
            <v>20952</v>
          </cell>
          <cell r="K908">
            <v>4539</v>
          </cell>
          <cell r="L908">
            <v>2323</v>
          </cell>
          <cell r="M908" t="str">
            <v>N.86</v>
          </cell>
        </row>
        <row r="909">
          <cell r="A909" t="str">
            <v>화강석 계단석</v>
          </cell>
          <cell r="B909" t="str">
            <v>W300xL1000</v>
          </cell>
          <cell r="C909">
            <v>16.82</v>
          </cell>
          <cell r="D909" t="str">
            <v>M</v>
          </cell>
          <cell r="E909">
            <v>29000</v>
          </cell>
          <cell r="F909">
            <v>487780</v>
          </cell>
          <cell r="G909">
            <v>29000</v>
          </cell>
          <cell r="H909">
            <v>487780</v>
          </cell>
          <cell r="I909">
            <v>0</v>
          </cell>
          <cell r="J909">
            <v>0</v>
          </cell>
          <cell r="K909">
            <v>0</v>
          </cell>
          <cell r="L909">
            <v>0</v>
          </cell>
        </row>
        <row r="910">
          <cell r="A910" t="str">
            <v>마름돌설치</v>
          </cell>
          <cell r="C910">
            <v>0.84099999999999997</v>
          </cell>
          <cell r="D910" t="str">
            <v>M3</v>
          </cell>
          <cell r="E910">
            <v>550886</v>
          </cell>
          <cell r="F910">
            <v>463295</v>
          </cell>
          <cell r="G910">
            <v>0</v>
          </cell>
          <cell r="H910">
            <v>0</v>
          </cell>
          <cell r="I910">
            <v>550886</v>
          </cell>
          <cell r="J910">
            <v>463295</v>
          </cell>
          <cell r="K910">
            <v>0</v>
          </cell>
          <cell r="L910">
            <v>0</v>
          </cell>
          <cell r="M910" t="str">
            <v>N.92</v>
          </cell>
        </row>
        <row r="911">
          <cell r="C911">
            <v>0</v>
          </cell>
          <cell r="E911">
            <v>0</v>
          </cell>
          <cell r="F911">
            <v>0</v>
          </cell>
          <cell r="G911">
            <v>0</v>
          </cell>
          <cell r="H911">
            <v>0</v>
          </cell>
          <cell r="I911">
            <v>0</v>
          </cell>
          <cell r="J911">
            <v>0</v>
          </cell>
          <cell r="K911">
            <v>0</v>
          </cell>
          <cell r="L911">
            <v>0</v>
          </cell>
        </row>
        <row r="912">
          <cell r="A912" t="str">
            <v>화강석통석계단 계</v>
          </cell>
          <cell r="C912">
            <v>0</v>
          </cell>
          <cell r="E912">
            <v>0</v>
          </cell>
          <cell r="F912">
            <v>1086257</v>
          </cell>
          <cell r="G912">
            <v>0</v>
          </cell>
          <cell r="H912">
            <v>515151</v>
          </cell>
          <cell r="I912">
            <v>0</v>
          </cell>
          <cell r="J912">
            <v>564810</v>
          </cell>
          <cell r="K912">
            <v>0</v>
          </cell>
          <cell r="L912">
            <v>6296</v>
          </cell>
        </row>
        <row r="913">
          <cell r="C913">
            <v>0</v>
          </cell>
          <cell r="E913">
            <v>0</v>
          </cell>
          <cell r="F913">
            <v>0</v>
          </cell>
          <cell r="G913">
            <v>0</v>
          </cell>
          <cell r="H913">
            <v>0</v>
          </cell>
          <cell r="I913">
            <v>0</v>
          </cell>
          <cell r="J913">
            <v>0</v>
          </cell>
          <cell r="K913">
            <v>0</v>
          </cell>
          <cell r="L913">
            <v>0</v>
          </cell>
        </row>
        <row r="914">
          <cell r="A914" t="str">
            <v>계</v>
          </cell>
          <cell r="F914">
            <v>18735759</v>
          </cell>
          <cell r="H914">
            <v>9070999</v>
          </cell>
          <cell r="J914">
            <v>9191736</v>
          </cell>
          <cell r="L914">
            <v>473024</v>
          </cell>
        </row>
        <row r="915">
          <cell r="A915" t="str">
            <v>No.28호표 운동기구보관함</v>
          </cell>
          <cell r="C915">
            <v>1</v>
          </cell>
          <cell r="D915" t="str">
            <v>식</v>
          </cell>
          <cell r="M915" t="str">
            <v>PPG13</v>
          </cell>
        </row>
        <row r="916">
          <cell r="A916" t="str">
            <v>터파기(토사)</v>
          </cell>
          <cell r="B916" t="str">
            <v>백호우0.7㎥</v>
          </cell>
          <cell r="C916">
            <v>10.340999999999999</v>
          </cell>
          <cell r="D916" t="str">
            <v>㎥</v>
          </cell>
          <cell r="E916">
            <v>696</v>
          </cell>
          <cell r="F916">
            <v>7196</v>
          </cell>
          <cell r="G916">
            <v>127</v>
          </cell>
          <cell r="H916">
            <v>1313</v>
          </cell>
          <cell r="I916">
            <v>359</v>
          </cell>
          <cell r="J916">
            <v>3712</v>
          </cell>
          <cell r="K916">
            <v>210</v>
          </cell>
          <cell r="L916">
            <v>2171</v>
          </cell>
          <cell r="M916" t="str">
            <v>#.3</v>
          </cell>
        </row>
        <row r="917">
          <cell r="A917" t="str">
            <v>잔토처리(토사)</v>
          </cell>
          <cell r="B917" t="str">
            <v>백호우0.7㎥</v>
          </cell>
          <cell r="C917">
            <v>3.238</v>
          </cell>
          <cell r="D917" t="str">
            <v>㎥</v>
          </cell>
          <cell r="E917">
            <v>696</v>
          </cell>
          <cell r="F917">
            <v>2252</v>
          </cell>
          <cell r="G917">
            <v>127</v>
          </cell>
          <cell r="H917">
            <v>411</v>
          </cell>
          <cell r="I917">
            <v>359</v>
          </cell>
          <cell r="J917">
            <v>1162</v>
          </cell>
          <cell r="K917">
            <v>210</v>
          </cell>
          <cell r="L917">
            <v>679</v>
          </cell>
          <cell r="M917" t="str">
            <v>#.5</v>
          </cell>
        </row>
        <row r="918">
          <cell r="A918" t="str">
            <v>기계되메우기및다짐</v>
          </cell>
          <cell r="B918" t="str">
            <v>인력+기계</v>
          </cell>
          <cell r="C918">
            <v>7.1029999999999998</v>
          </cell>
          <cell r="D918" t="str">
            <v>㎥</v>
          </cell>
          <cell r="E918">
            <v>3367</v>
          </cell>
          <cell r="F918">
            <v>23915</v>
          </cell>
          <cell r="G918">
            <v>285</v>
          </cell>
          <cell r="H918">
            <v>2024</v>
          </cell>
          <cell r="I918">
            <v>2758</v>
          </cell>
          <cell r="J918">
            <v>19590</v>
          </cell>
          <cell r="K918">
            <v>324</v>
          </cell>
          <cell r="L918">
            <v>2301</v>
          </cell>
          <cell r="M918" t="str">
            <v>#.6</v>
          </cell>
        </row>
        <row r="919">
          <cell r="A919" t="str">
            <v>잡석다짐(기계+인력)</v>
          </cell>
          <cell r="B919" t="str">
            <v>로라+인력</v>
          </cell>
          <cell r="C919">
            <v>2.1930000000000001</v>
          </cell>
          <cell r="D919" t="str">
            <v>㎥</v>
          </cell>
          <cell r="E919">
            <v>10469</v>
          </cell>
          <cell r="F919">
            <v>22957</v>
          </cell>
          <cell r="G919">
            <v>8354</v>
          </cell>
          <cell r="H919">
            <v>18320</v>
          </cell>
          <cell r="I919">
            <v>1509</v>
          </cell>
          <cell r="J919">
            <v>3309</v>
          </cell>
          <cell r="K919">
            <v>606</v>
          </cell>
          <cell r="L919">
            <v>1328</v>
          </cell>
          <cell r="M919" t="str">
            <v>N.73</v>
          </cell>
        </row>
        <row r="920">
          <cell r="A920" t="str">
            <v>레미콘</v>
          </cell>
          <cell r="B920" t="str">
            <v>관급(40x160x8)</v>
          </cell>
          <cell r="C920">
            <v>1.163</v>
          </cell>
          <cell r="D920" t="str">
            <v>M3</v>
          </cell>
          <cell r="E920">
            <v>0</v>
          </cell>
          <cell r="F920">
            <v>0</v>
          </cell>
          <cell r="G920">
            <v>0</v>
          </cell>
          <cell r="H920">
            <v>0</v>
          </cell>
          <cell r="I920">
            <v>0</v>
          </cell>
          <cell r="J920">
            <v>0</v>
          </cell>
          <cell r="K920">
            <v>0</v>
          </cell>
          <cell r="L920">
            <v>0</v>
          </cell>
        </row>
        <row r="921">
          <cell r="A921" t="str">
            <v>레미콘</v>
          </cell>
          <cell r="B921" t="str">
            <v>관급(25x180x8)</v>
          </cell>
          <cell r="C921">
            <v>11.324999999999999</v>
          </cell>
          <cell r="D921" t="str">
            <v>M3</v>
          </cell>
          <cell r="E921">
            <v>0</v>
          </cell>
          <cell r="F921">
            <v>0</v>
          </cell>
          <cell r="G921">
            <v>0</v>
          </cell>
          <cell r="H921">
            <v>0</v>
          </cell>
          <cell r="I921">
            <v>0</v>
          </cell>
          <cell r="J921">
            <v>0</v>
          </cell>
          <cell r="K921">
            <v>0</v>
          </cell>
          <cell r="L921">
            <v>0</v>
          </cell>
        </row>
        <row r="922">
          <cell r="A922" t="str">
            <v>레미콘타설(소형구조물)</v>
          </cell>
          <cell r="C922">
            <v>11.103</v>
          </cell>
          <cell r="D922" t="str">
            <v>㎥</v>
          </cell>
          <cell r="E922">
            <v>33719</v>
          </cell>
          <cell r="F922">
            <v>374382</v>
          </cell>
          <cell r="G922">
            <v>0</v>
          </cell>
          <cell r="H922">
            <v>0</v>
          </cell>
          <cell r="I922">
            <v>33719</v>
          </cell>
          <cell r="J922">
            <v>374382</v>
          </cell>
          <cell r="K922">
            <v>0</v>
          </cell>
          <cell r="L922">
            <v>0</v>
          </cell>
          <cell r="M922" t="str">
            <v>N.82</v>
          </cell>
        </row>
        <row r="923">
          <cell r="A923" t="str">
            <v>이형철근</v>
          </cell>
          <cell r="B923" t="str">
            <v>관급, D13</v>
          </cell>
          <cell r="C923">
            <v>367.63299999999998</v>
          </cell>
          <cell r="D923" t="str">
            <v>KG</v>
          </cell>
          <cell r="E923">
            <v>0</v>
          </cell>
          <cell r="F923">
            <v>0</v>
          </cell>
          <cell r="G923">
            <v>0</v>
          </cell>
          <cell r="H923">
            <v>0</v>
          </cell>
          <cell r="I923">
            <v>0</v>
          </cell>
          <cell r="J923">
            <v>0</v>
          </cell>
          <cell r="K923">
            <v>0</v>
          </cell>
          <cell r="L923">
            <v>0</v>
          </cell>
        </row>
        <row r="924">
          <cell r="A924" t="str">
            <v>이형철근</v>
          </cell>
          <cell r="B924" t="str">
            <v>관급, D16</v>
          </cell>
          <cell r="C924">
            <v>279.904</v>
          </cell>
          <cell r="D924" t="str">
            <v>KG</v>
          </cell>
          <cell r="E924">
            <v>0</v>
          </cell>
          <cell r="F924">
            <v>0</v>
          </cell>
          <cell r="G924">
            <v>0</v>
          </cell>
          <cell r="H924">
            <v>0</v>
          </cell>
          <cell r="I924">
            <v>0</v>
          </cell>
          <cell r="J924">
            <v>0</v>
          </cell>
          <cell r="K924">
            <v>0</v>
          </cell>
          <cell r="L924">
            <v>0</v>
          </cell>
        </row>
        <row r="925">
          <cell r="A925" t="str">
            <v>철근가공및조립</v>
          </cell>
          <cell r="B925" t="str">
            <v>간단</v>
          </cell>
          <cell r="C925">
            <v>0.27100000000000002</v>
          </cell>
          <cell r="D925" t="str">
            <v>TON</v>
          </cell>
          <cell r="E925">
            <v>257665</v>
          </cell>
          <cell r="F925">
            <v>69826</v>
          </cell>
          <cell r="G925">
            <v>2708</v>
          </cell>
          <cell r="H925">
            <v>733</v>
          </cell>
          <cell r="I925">
            <v>254957</v>
          </cell>
          <cell r="J925">
            <v>69093</v>
          </cell>
          <cell r="K925">
            <v>0</v>
          </cell>
          <cell r="L925">
            <v>0</v>
          </cell>
          <cell r="M925" t="str">
            <v>N.84</v>
          </cell>
        </row>
        <row r="926">
          <cell r="A926" t="str">
            <v>고재대</v>
          </cell>
          <cell r="B926" t="str">
            <v>철재</v>
          </cell>
          <cell r="C926">
            <v>8.1519999999999992</v>
          </cell>
          <cell r="D926" t="str">
            <v>KG</v>
          </cell>
          <cell r="E926">
            <v>-75</v>
          </cell>
          <cell r="F926">
            <v>-611</v>
          </cell>
          <cell r="G926">
            <v>-75</v>
          </cell>
          <cell r="H926">
            <v>-611</v>
          </cell>
          <cell r="I926">
            <v>0</v>
          </cell>
          <cell r="J926">
            <v>0</v>
          </cell>
          <cell r="K926">
            <v>0</v>
          </cell>
          <cell r="L926">
            <v>0</v>
          </cell>
        </row>
        <row r="927">
          <cell r="A927" t="str">
            <v>붙임몰탈</v>
          </cell>
          <cell r="B927" t="str">
            <v>인력,1:3</v>
          </cell>
          <cell r="C927">
            <v>0.30599999999999999</v>
          </cell>
          <cell r="D927" t="str">
            <v>㎥</v>
          </cell>
          <cell r="E927">
            <v>57561</v>
          </cell>
          <cell r="F927">
            <v>17612</v>
          </cell>
          <cell r="G927">
            <v>12100</v>
          </cell>
          <cell r="H927">
            <v>3702</v>
          </cell>
          <cell r="I927">
            <v>40922</v>
          </cell>
          <cell r="J927">
            <v>12522</v>
          </cell>
          <cell r="K927">
            <v>4539</v>
          </cell>
          <cell r="L927">
            <v>1388</v>
          </cell>
          <cell r="M927" t="str">
            <v>N.86</v>
          </cell>
        </row>
        <row r="928">
          <cell r="A928" t="str">
            <v>보호몰탈(벽체)</v>
          </cell>
          <cell r="B928" t="str">
            <v>T=20M/M</v>
          </cell>
          <cell r="C928">
            <v>15.971</v>
          </cell>
          <cell r="D928" t="str">
            <v>M2</v>
          </cell>
          <cell r="E928">
            <v>2350</v>
          </cell>
          <cell r="F928">
            <v>37530</v>
          </cell>
          <cell r="G928">
            <v>69</v>
          </cell>
          <cell r="H928">
            <v>1101</v>
          </cell>
          <cell r="I928">
            <v>2281</v>
          </cell>
          <cell r="J928">
            <v>36429</v>
          </cell>
          <cell r="K928">
            <v>0</v>
          </cell>
          <cell r="L928">
            <v>0</v>
          </cell>
          <cell r="M928" t="str">
            <v>N.89</v>
          </cell>
        </row>
        <row r="929">
          <cell r="A929" t="str">
            <v>시멘트액체방수(2차)</v>
          </cell>
          <cell r="C929">
            <v>6.46</v>
          </cell>
          <cell r="D929" t="str">
            <v>㎡</v>
          </cell>
          <cell r="E929">
            <v>10922</v>
          </cell>
          <cell r="F929">
            <v>70555</v>
          </cell>
          <cell r="G929">
            <v>1990</v>
          </cell>
          <cell r="H929">
            <v>12855</v>
          </cell>
          <cell r="I929">
            <v>8932</v>
          </cell>
          <cell r="J929">
            <v>57700</v>
          </cell>
          <cell r="K929">
            <v>0</v>
          </cell>
          <cell r="L929">
            <v>0</v>
          </cell>
          <cell r="M929" t="str">
            <v>N.85</v>
          </cell>
        </row>
        <row r="930">
          <cell r="A930" t="str">
            <v>PVC PIPE</v>
          </cell>
          <cell r="B930" t="str">
            <v>￠50</v>
          </cell>
          <cell r="C930">
            <v>2.8</v>
          </cell>
          <cell r="D930" t="str">
            <v>M</v>
          </cell>
          <cell r="E930">
            <v>1625</v>
          </cell>
          <cell r="F930">
            <v>4550</v>
          </cell>
          <cell r="G930">
            <v>1625</v>
          </cell>
          <cell r="H930">
            <v>4550</v>
          </cell>
          <cell r="I930">
            <v>0</v>
          </cell>
          <cell r="J930">
            <v>0</v>
          </cell>
          <cell r="K930">
            <v>0</v>
          </cell>
          <cell r="L930">
            <v>0</v>
          </cell>
        </row>
        <row r="931">
          <cell r="A931" t="str">
            <v>계</v>
          </cell>
          <cell r="F931">
            <v>630164</v>
          </cell>
          <cell r="H931">
            <v>44398</v>
          </cell>
          <cell r="J931">
            <v>577899</v>
          </cell>
          <cell r="L931">
            <v>7867</v>
          </cell>
        </row>
        <row r="938">
          <cell r="A938" t="str">
            <v>No.29호표 계단</v>
          </cell>
          <cell r="C938">
            <v>1</v>
          </cell>
          <cell r="D938" t="str">
            <v>식</v>
          </cell>
          <cell r="M938" t="str">
            <v>PPG14</v>
          </cell>
        </row>
        <row r="939">
          <cell r="A939" t="str">
            <v>터파기(토사)</v>
          </cell>
          <cell r="B939" t="str">
            <v>백호우0.7㎥</v>
          </cell>
          <cell r="C939">
            <v>2.75</v>
          </cell>
          <cell r="D939" t="str">
            <v>㎥</v>
          </cell>
          <cell r="E939">
            <v>696</v>
          </cell>
          <cell r="F939">
            <v>1913</v>
          </cell>
          <cell r="G939">
            <v>127</v>
          </cell>
          <cell r="H939">
            <v>349</v>
          </cell>
          <cell r="I939">
            <v>359</v>
          </cell>
          <cell r="J939">
            <v>987</v>
          </cell>
          <cell r="K939">
            <v>210</v>
          </cell>
          <cell r="L939">
            <v>577</v>
          </cell>
          <cell r="M939" t="str">
            <v>#.3</v>
          </cell>
        </row>
        <row r="940">
          <cell r="A940" t="str">
            <v>잔토처리(토사)</v>
          </cell>
          <cell r="B940" t="str">
            <v>백호우0.7㎥</v>
          </cell>
          <cell r="C940">
            <v>1.6950000000000001</v>
          </cell>
          <cell r="D940" t="str">
            <v>㎥</v>
          </cell>
          <cell r="E940">
            <v>696</v>
          </cell>
          <cell r="F940">
            <v>1178</v>
          </cell>
          <cell r="G940">
            <v>127</v>
          </cell>
          <cell r="H940">
            <v>215</v>
          </cell>
          <cell r="I940">
            <v>359</v>
          </cell>
          <cell r="J940">
            <v>608</v>
          </cell>
          <cell r="K940">
            <v>210</v>
          </cell>
          <cell r="L940">
            <v>355</v>
          </cell>
          <cell r="M940" t="str">
            <v>#.5</v>
          </cell>
        </row>
        <row r="941">
          <cell r="A941" t="str">
            <v>기계되메우기및다짐</v>
          </cell>
          <cell r="B941" t="str">
            <v>인력+기계</v>
          </cell>
          <cell r="C941">
            <v>1.05</v>
          </cell>
          <cell r="D941" t="str">
            <v>㎥</v>
          </cell>
          <cell r="E941">
            <v>3367</v>
          </cell>
          <cell r="F941">
            <v>3534</v>
          </cell>
          <cell r="G941">
            <v>285</v>
          </cell>
          <cell r="H941">
            <v>299</v>
          </cell>
          <cell r="I941">
            <v>2758</v>
          </cell>
          <cell r="J941">
            <v>2895</v>
          </cell>
          <cell r="K941">
            <v>324</v>
          </cell>
          <cell r="L941">
            <v>340</v>
          </cell>
          <cell r="M941" t="str">
            <v>#.6</v>
          </cell>
        </row>
        <row r="942">
          <cell r="A942" t="str">
            <v>잡석다짐(기계+인력)</v>
          </cell>
          <cell r="B942" t="str">
            <v>로라+인력</v>
          </cell>
          <cell r="C942">
            <v>0.86499999999999999</v>
          </cell>
          <cell r="D942" t="str">
            <v>㎥</v>
          </cell>
          <cell r="E942">
            <v>10469</v>
          </cell>
          <cell r="F942">
            <v>9055</v>
          </cell>
          <cell r="G942">
            <v>8354</v>
          </cell>
          <cell r="H942">
            <v>7226</v>
          </cell>
          <cell r="I942">
            <v>1509</v>
          </cell>
          <cell r="J942">
            <v>1305</v>
          </cell>
          <cell r="K942">
            <v>606</v>
          </cell>
          <cell r="L942">
            <v>524</v>
          </cell>
          <cell r="M942" t="str">
            <v>N.73</v>
          </cell>
        </row>
        <row r="943">
          <cell r="A943" t="str">
            <v>레미콘</v>
          </cell>
          <cell r="B943" t="str">
            <v>관급(40x160x8)</v>
          </cell>
          <cell r="C943">
            <v>0.25600000000000001</v>
          </cell>
          <cell r="D943" t="str">
            <v>M3</v>
          </cell>
          <cell r="E943">
            <v>0</v>
          </cell>
          <cell r="F943">
            <v>0</v>
          </cell>
          <cell r="G943">
            <v>0</v>
          </cell>
          <cell r="H943">
            <v>0</v>
          </cell>
          <cell r="I943">
            <v>0</v>
          </cell>
          <cell r="J943">
            <v>0</v>
          </cell>
          <cell r="K943">
            <v>0</v>
          </cell>
          <cell r="L943">
            <v>0</v>
          </cell>
        </row>
        <row r="944">
          <cell r="A944" t="str">
            <v>레미콘</v>
          </cell>
          <cell r="B944" t="str">
            <v>관급(25x180x8)</v>
          </cell>
          <cell r="C944">
            <v>0.55600000000000005</v>
          </cell>
          <cell r="D944" t="str">
            <v>M3</v>
          </cell>
          <cell r="E944">
            <v>0</v>
          </cell>
          <cell r="F944">
            <v>0</v>
          </cell>
          <cell r="G944">
            <v>0</v>
          </cell>
          <cell r="H944">
            <v>0</v>
          </cell>
          <cell r="I944">
            <v>0</v>
          </cell>
          <cell r="J944">
            <v>0</v>
          </cell>
          <cell r="K944">
            <v>0</v>
          </cell>
          <cell r="L944">
            <v>0</v>
          </cell>
        </row>
        <row r="945">
          <cell r="A945" t="str">
            <v>레미콘타설(소형구조물)</v>
          </cell>
          <cell r="C945">
            <v>0.54600000000000004</v>
          </cell>
          <cell r="D945" t="str">
            <v>㎥</v>
          </cell>
          <cell r="E945">
            <v>33719</v>
          </cell>
          <cell r="F945">
            <v>18410</v>
          </cell>
          <cell r="G945">
            <v>0</v>
          </cell>
          <cell r="H945">
            <v>0</v>
          </cell>
          <cell r="I945">
            <v>33719</v>
          </cell>
          <cell r="J945">
            <v>18410</v>
          </cell>
          <cell r="K945">
            <v>0</v>
          </cell>
          <cell r="L945">
            <v>0</v>
          </cell>
          <cell r="M945" t="str">
            <v>N.82</v>
          </cell>
        </row>
        <row r="946">
          <cell r="A946" t="str">
            <v>이형철근</v>
          </cell>
          <cell r="B946" t="str">
            <v>관급, D13</v>
          </cell>
          <cell r="C946">
            <v>41.484999999999999</v>
          </cell>
          <cell r="D946" t="str">
            <v>KG</v>
          </cell>
          <cell r="E946">
            <v>0</v>
          </cell>
          <cell r="F946">
            <v>0</v>
          </cell>
          <cell r="G946">
            <v>0</v>
          </cell>
          <cell r="H946">
            <v>0</v>
          </cell>
          <cell r="I946">
            <v>0</v>
          </cell>
          <cell r="J946">
            <v>0</v>
          </cell>
          <cell r="K946">
            <v>0</v>
          </cell>
          <cell r="L946">
            <v>0</v>
          </cell>
        </row>
        <row r="947">
          <cell r="A947" t="str">
            <v>철근가공및조립</v>
          </cell>
          <cell r="B947" t="str">
            <v>간단</v>
          </cell>
          <cell r="C947">
            <v>0.04</v>
          </cell>
          <cell r="D947" t="str">
            <v>TON</v>
          </cell>
          <cell r="E947">
            <v>257665</v>
          </cell>
          <cell r="F947">
            <v>10306</v>
          </cell>
          <cell r="G947">
            <v>2708</v>
          </cell>
          <cell r="H947">
            <v>108</v>
          </cell>
          <cell r="I947">
            <v>254957</v>
          </cell>
          <cell r="J947">
            <v>10198</v>
          </cell>
          <cell r="K947">
            <v>0</v>
          </cell>
          <cell r="L947">
            <v>0</v>
          </cell>
          <cell r="M947" t="str">
            <v>N.84</v>
          </cell>
        </row>
        <row r="948">
          <cell r="A948" t="str">
            <v>고재대</v>
          </cell>
          <cell r="B948" t="str">
            <v>철재</v>
          </cell>
          <cell r="C948">
            <v>1.208</v>
          </cell>
          <cell r="D948" t="str">
            <v>KG</v>
          </cell>
          <cell r="E948">
            <v>-75</v>
          </cell>
          <cell r="F948">
            <v>-90</v>
          </cell>
          <cell r="G948">
            <v>-75</v>
          </cell>
          <cell r="H948">
            <v>-90</v>
          </cell>
          <cell r="I948">
            <v>0</v>
          </cell>
          <cell r="J948">
            <v>0</v>
          </cell>
          <cell r="K948">
            <v>0</v>
          </cell>
          <cell r="L948">
            <v>0</v>
          </cell>
        </row>
        <row r="949">
          <cell r="A949" t="str">
            <v>붙임몰탈</v>
          </cell>
          <cell r="B949" t="str">
            <v>인력,1:3</v>
          </cell>
          <cell r="C949">
            <v>0.10100000000000001</v>
          </cell>
          <cell r="D949" t="str">
            <v>㎥</v>
          </cell>
          <cell r="E949">
            <v>57561</v>
          </cell>
          <cell r="F949">
            <v>5813</v>
          </cell>
          <cell r="G949">
            <v>12100</v>
          </cell>
          <cell r="H949">
            <v>1222</v>
          </cell>
          <cell r="I949">
            <v>40922</v>
          </cell>
          <cell r="J949">
            <v>4133</v>
          </cell>
          <cell r="K949">
            <v>4539</v>
          </cell>
          <cell r="L949">
            <v>458</v>
          </cell>
          <cell r="M949" t="str">
            <v>N.86</v>
          </cell>
        </row>
        <row r="950">
          <cell r="A950" t="str">
            <v>거푸집 (합판)</v>
          </cell>
          <cell r="B950" t="str">
            <v>6회</v>
          </cell>
          <cell r="C950">
            <v>1.77</v>
          </cell>
          <cell r="D950" t="str">
            <v>㎡</v>
          </cell>
          <cell r="E950">
            <v>13825</v>
          </cell>
          <cell r="F950">
            <v>24470</v>
          </cell>
          <cell r="G950">
            <v>4430</v>
          </cell>
          <cell r="H950">
            <v>7841</v>
          </cell>
          <cell r="I950">
            <v>9395</v>
          </cell>
          <cell r="J950">
            <v>16629</v>
          </cell>
          <cell r="K950">
            <v>0</v>
          </cell>
          <cell r="L950">
            <v>0</v>
          </cell>
          <cell r="M950" t="str">
            <v>N.80</v>
          </cell>
        </row>
        <row r="951">
          <cell r="A951" t="str">
            <v>화강석 계단석</v>
          </cell>
          <cell r="B951" t="str">
            <v>W300xL1000</v>
          </cell>
          <cell r="C951">
            <v>12</v>
          </cell>
          <cell r="D951" t="str">
            <v>M</v>
          </cell>
          <cell r="E951">
            <v>29000</v>
          </cell>
          <cell r="F951">
            <v>348000</v>
          </cell>
          <cell r="G951">
            <v>29000</v>
          </cell>
          <cell r="H951">
            <v>348000</v>
          </cell>
          <cell r="I951">
            <v>0</v>
          </cell>
          <cell r="J951">
            <v>0</v>
          </cell>
          <cell r="K951">
            <v>0</v>
          </cell>
          <cell r="L951">
            <v>0</v>
          </cell>
        </row>
        <row r="952">
          <cell r="A952" t="str">
            <v>계</v>
          </cell>
          <cell r="F952">
            <v>422589</v>
          </cell>
          <cell r="H952">
            <v>365170</v>
          </cell>
          <cell r="J952">
            <v>55165</v>
          </cell>
          <cell r="L952">
            <v>2254</v>
          </cell>
        </row>
        <row r="961">
          <cell r="A961" t="str">
            <v>No.30호표 단지종합안내판</v>
          </cell>
          <cell r="B961" t="str">
            <v>H=2050</v>
          </cell>
          <cell r="C961">
            <v>1</v>
          </cell>
          <cell r="D961" t="str">
            <v>개소</v>
          </cell>
          <cell r="M961" t="str">
            <v>PPS01</v>
          </cell>
        </row>
        <row r="962">
          <cell r="A962" t="str">
            <v>터파기(인력)</v>
          </cell>
          <cell r="B962" t="str">
            <v>토사</v>
          </cell>
          <cell r="C962">
            <v>1.76</v>
          </cell>
          <cell r="D962" t="str">
            <v>M3</v>
          </cell>
          <cell r="E962">
            <v>8695</v>
          </cell>
          <cell r="F962">
            <v>15303</v>
          </cell>
          <cell r="G962">
            <v>0</v>
          </cell>
          <cell r="H962">
            <v>0</v>
          </cell>
          <cell r="I962">
            <v>8695</v>
          </cell>
          <cell r="J962">
            <v>15303</v>
          </cell>
          <cell r="K962">
            <v>0</v>
          </cell>
          <cell r="L962">
            <v>0</v>
          </cell>
          <cell r="M962" t="str">
            <v>N.124</v>
          </cell>
        </row>
        <row r="963">
          <cell r="A963" t="str">
            <v>잔토처리(인력)</v>
          </cell>
          <cell r="B963" t="str">
            <v>토사:0-1M</v>
          </cell>
          <cell r="C963">
            <v>0.64400000000000002</v>
          </cell>
          <cell r="D963" t="str">
            <v>㎥</v>
          </cell>
          <cell r="E963">
            <v>8184</v>
          </cell>
          <cell r="F963">
            <v>5270</v>
          </cell>
          <cell r="G963">
            <v>0</v>
          </cell>
          <cell r="H963">
            <v>0</v>
          </cell>
          <cell r="I963">
            <v>8184</v>
          </cell>
          <cell r="J963">
            <v>5270</v>
          </cell>
          <cell r="K963">
            <v>0</v>
          </cell>
          <cell r="L963">
            <v>0</v>
          </cell>
          <cell r="M963" t="str">
            <v>N.125</v>
          </cell>
        </row>
        <row r="964">
          <cell r="A964" t="str">
            <v>되메우고 다짐(인력)</v>
          </cell>
          <cell r="B964" t="str">
            <v>토사</v>
          </cell>
          <cell r="C964">
            <v>1.1160000000000001</v>
          </cell>
          <cell r="D964" t="str">
            <v>M3</v>
          </cell>
          <cell r="E964">
            <v>9104</v>
          </cell>
          <cell r="F964">
            <v>10160</v>
          </cell>
          <cell r="G964">
            <v>0</v>
          </cell>
          <cell r="H964">
            <v>0</v>
          </cell>
          <cell r="I964">
            <v>9104</v>
          </cell>
          <cell r="J964">
            <v>10160</v>
          </cell>
          <cell r="K964">
            <v>0</v>
          </cell>
          <cell r="L964">
            <v>0</v>
          </cell>
          <cell r="M964" t="str">
            <v>N.126</v>
          </cell>
        </row>
        <row r="965">
          <cell r="A965" t="str">
            <v>잡석다짐(인력)</v>
          </cell>
          <cell r="C965">
            <v>0.23400000000000001</v>
          </cell>
          <cell r="D965" t="str">
            <v>㎥</v>
          </cell>
          <cell r="E965">
            <v>35099</v>
          </cell>
          <cell r="F965">
            <v>8213</v>
          </cell>
          <cell r="G965">
            <v>8500</v>
          </cell>
          <cell r="H965">
            <v>1989</v>
          </cell>
          <cell r="I965">
            <v>26599</v>
          </cell>
          <cell r="J965">
            <v>6224</v>
          </cell>
          <cell r="K965">
            <v>0</v>
          </cell>
          <cell r="L965">
            <v>0</v>
          </cell>
          <cell r="M965" t="str">
            <v>N.74</v>
          </cell>
        </row>
        <row r="966">
          <cell r="A966" t="str">
            <v>콘크리트</v>
          </cell>
          <cell r="B966" t="str">
            <v>25-180-8</v>
          </cell>
          <cell r="C966">
            <v>0.441</v>
          </cell>
          <cell r="D966" t="str">
            <v>㎥</v>
          </cell>
          <cell r="E966">
            <v>111341</v>
          </cell>
          <cell r="F966">
            <v>49100</v>
          </cell>
          <cell r="G966">
            <v>10900</v>
          </cell>
          <cell r="H966">
            <v>4806</v>
          </cell>
          <cell r="I966">
            <v>100441</v>
          </cell>
          <cell r="J966">
            <v>44294</v>
          </cell>
          <cell r="K966">
            <v>0</v>
          </cell>
          <cell r="L966">
            <v>0</v>
          </cell>
          <cell r="M966" t="str">
            <v>N.100</v>
          </cell>
        </row>
        <row r="967">
          <cell r="A967" t="str">
            <v>인력비빔타설(소형)</v>
          </cell>
          <cell r="C967">
            <v>0.42</v>
          </cell>
          <cell r="D967" t="str">
            <v>M3</v>
          </cell>
          <cell r="E967">
            <v>144513</v>
          </cell>
          <cell r="F967">
            <v>60695</v>
          </cell>
          <cell r="G967">
            <v>0</v>
          </cell>
          <cell r="H967">
            <v>0</v>
          </cell>
          <cell r="I967">
            <v>144513</v>
          </cell>
          <cell r="J967">
            <v>60695</v>
          </cell>
          <cell r="K967">
            <v>0</v>
          </cell>
          <cell r="L967">
            <v>0</v>
          </cell>
          <cell r="M967" t="str">
            <v>N.102</v>
          </cell>
        </row>
        <row r="968">
          <cell r="A968" t="str">
            <v>거푸집 (합판)</v>
          </cell>
          <cell r="B968" t="str">
            <v>6회</v>
          </cell>
          <cell r="C968">
            <v>2.2799999999999998</v>
          </cell>
          <cell r="D968" t="str">
            <v>㎡</v>
          </cell>
          <cell r="E968">
            <v>13825</v>
          </cell>
          <cell r="F968">
            <v>31520</v>
          </cell>
          <cell r="G968">
            <v>4430</v>
          </cell>
          <cell r="H968">
            <v>10100</v>
          </cell>
          <cell r="I968">
            <v>9395</v>
          </cell>
          <cell r="J968">
            <v>21420</v>
          </cell>
          <cell r="K968">
            <v>0</v>
          </cell>
          <cell r="L968">
            <v>0</v>
          </cell>
          <cell r="M968" t="str">
            <v>N.80</v>
          </cell>
        </row>
        <row r="969">
          <cell r="A969" t="str">
            <v>스테인리스판(STS304)</v>
          </cell>
          <cell r="B969" t="str">
            <v>1.2M/M</v>
          </cell>
          <cell r="C969">
            <v>8.3000000000000004E-2</v>
          </cell>
          <cell r="D969" t="str">
            <v>M/T</v>
          </cell>
          <cell r="E969">
            <v>1659000</v>
          </cell>
          <cell r="F969">
            <v>137697</v>
          </cell>
          <cell r="G969">
            <v>1659000</v>
          </cell>
          <cell r="H969">
            <v>137697</v>
          </cell>
          <cell r="I969">
            <v>0</v>
          </cell>
          <cell r="J969">
            <v>0</v>
          </cell>
          <cell r="K969">
            <v>0</v>
          </cell>
          <cell r="L969">
            <v>0</v>
          </cell>
        </row>
        <row r="970">
          <cell r="A970" t="str">
            <v>일반구조용각형강관(SPSR400)</v>
          </cell>
          <cell r="B970" t="str">
            <v>2.3x 75x 75MM   5.14KG/M (KSD3568)</v>
          </cell>
          <cell r="C970">
            <v>12.1</v>
          </cell>
          <cell r="D970" t="str">
            <v>M</v>
          </cell>
          <cell r="E970">
            <v>2527</v>
          </cell>
          <cell r="F970">
            <v>30576</v>
          </cell>
          <cell r="G970">
            <v>2527</v>
          </cell>
          <cell r="H970">
            <v>30576</v>
          </cell>
          <cell r="I970">
            <v>0</v>
          </cell>
          <cell r="J970">
            <v>0</v>
          </cell>
          <cell r="K970">
            <v>0</v>
          </cell>
          <cell r="L970">
            <v>0</v>
          </cell>
        </row>
        <row r="971">
          <cell r="A971" t="str">
            <v>잡철물제작설치(각종)</v>
          </cell>
          <cell r="B971" t="str">
            <v>간단</v>
          </cell>
          <cell r="C971">
            <v>0.128</v>
          </cell>
          <cell r="D971" t="str">
            <v>TON</v>
          </cell>
          <cell r="E971">
            <v>3372007</v>
          </cell>
          <cell r="F971">
            <v>431615</v>
          </cell>
          <cell r="G971">
            <v>1308452</v>
          </cell>
          <cell r="H971">
            <v>167481</v>
          </cell>
          <cell r="I971">
            <v>2002017</v>
          </cell>
          <cell r="J971">
            <v>256258</v>
          </cell>
          <cell r="K971">
            <v>61538</v>
          </cell>
          <cell r="L971">
            <v>7876</v>
          </cell>
          <cell r="M971" t="str">
            <v>N.95</v>
          </cell>
        </row>
        <row r="972">
          <cell r="A972" t="str">
            <v>고재대</v>
          </cell>
          <cell r="B972" t="str">
            <v>철재</v>
          </cell>
          <cell r="C972">
            <v>2.6120000000000001</v>
          </cell>
          <cell r="D972" t="str">
            <v>KG</v>
          </cell>
          <cell r="E972">
            <v>-75</v>
          </cell>
          <cell r="F972">
            <v>-195</v>
          </cell>
          <cell r="G972">
            <v>-75</v>
          </cell>
          <cell r="H972">
            <v>-195</v>
          </cell>
          <cell r="I972">
            <v>0</v>
          </cell>
          <cell r="J972">
            <v>0</v>
          </cell>
          <cell r="K972">
            <v>0</v>
          </cell>
          <cell r="L972">
            <v>0</v>
          </cell>
        </row>
        <row r="973">
          <cell r="A973" t="str">
            <v>고재대</v>
          </cell>
          <cell r="B973" t="str">
            <v>스텐</v>
          </cell>
          <cell r="C973">
            <v>7.6070000000000002</v>
          </cell>
          <cell r="D973" t="str">
            <v>KG</v>
          </cell>
          <cell r="E973">
            <v>-600</v>
          </cell>
          <cell r="F973">
            <v>-4564</v>
          </cell>
          <cell r="G973">
            <v>-600</v>
          </cell>
          <cell r="H973">
            <v>-4564</v>
          </cell>
          <cell r="I973">
            <v>0</v>
          </cell>
          <cell r="J973">
            <v>0</v>
          </cell>
          <cell r="K973">
            <v>0</v>
          </cell>
          <cell r="L973">
            <v>0</v>
          </cell>
        </row>
        <row r="974">
          <cell r="A974" t="str">
            <v>도장및실크스크린인쇄</v>
          </cell>
          <cell r="B974" t="str">
            <v>종합안내판</v>
          </cell>
          <cell r="C974">
            <v>1</v>
          </cell>
          <cell r="D974" t="str">
            <v>조</v>
          </cell>
          <cell r="E974">
            <v>200000</v>
          </cell>
          <cell r="F974">
            <v>200000</v>
          </cell>
          <cell r="G974">
            <v>200000</v>
          </cell>
          <cell r="H974">
            <v>200000</v>
          </cell>
          <cell r="I974">
            <v>0</v>
          </cell>
          <cell r="J974">
            <v>0</v>
          </cell>
          <cell r="K974">
            <v>0</v>
          </cell>
          <cell r="L974">
            <v>0</v>
          </cell>
        </row>
        <row r="975">
          <cell r="A975" t="str">
            <v>계</v>
          </cell>
          <cell r="F975">
            <v>975390</v>
          </cell>
          <cell r="H975">
            <v>547890</v>
          </cell>
          <cell r="J975">
            <v>419624</v>
          </cell>
          <cell r="L975">
            <v>7876</v>
          </cell>
        </row>
        <row r="984">
          <cell r="A984" t="str">
            <v>No.31호표 단지내시설표지판</v>
          </cell>
          <cell r="B984" t="str">
            <v>400x75x1600</v>
          </cell>
          <cell r="C984">
            <v>1</v>
          </cell>
          <cell r="D984" t="str">
            <v>개소</v>
          </cell>
          <cell r="M984" t="str">
            <v>PPS02</v>
          </cell>
        </row>
        <row r="985">
          <cell r="A985" t="str">
            <v>터파기(인력)</v>
          </cell>
          <cell r="B985" t="str">
            <v>토사</v>
          </cell>
          <cell r="C985">
            <v>1.76</v>
          </cell>
          <cell r="D985" t="str">
            <v>M3</v>
          </cell>
          <cell r="E985">
            <v>8695</v>
          </cell>
          <cell r="F985">
            <v>15303</v>
          </cell>
          <cell r="G985">
            <v>0</v>
          </cell>
          <cell r="H985">
            <v>0</v>
          </cell>
          <cell r="I985">
            <v>8695</v>
          </cell>
          <cell r="J985">
            <v>15303</v>
          </cell>
          <cell r="K985">
            <v>0</v>
          </cell>
          <cell r="L985">
            <v>0</v>
          </cell>
          <cell r="M985" t="str">
            <v>N.124</v>
          </cell>
        </row>
        <row r="986">
          <cell r="A986" t="str">
            <v>잔토처리(인력)</v>
          </cell>
          <cell r="B986" t="str">
            <v>토사:0-1M</v>
          </cell>
          <cell r="C986">
            <v>0.64400000000000002</v>
          </cell>
          <cell r="D986" t="str">
            <v>㎥</v>
          </cell>
          <cell r="E986">
            <v>8184</v>
          </cell>
          <cell r="F986">
            <v>5270</v>
          </cell>
          <cell r="G986">
            <v>0</v>
          </cell>
          <cell r="H986">
            <v>0</v>
          </cell>
          <cell r="I986">
            <v>8184</v>
          </cell>
          <cell r="J986">
            <v>5270</v>
          </cell>
          <cell r="K986">
            <v>0</v>
          </cell>
          <cell r="L986">
            <v>0</v>
          </cell>
          <cell r="M986" t="str">
            <v>N.125</v>
          </cell>
        </row>
        <row r="987">
          <cell r="A987" t="str">
            <v>되메우고 다짐(인력)</v>
          </cell>
          <cell r="B987" t="str">
            <v>토사</v>
          </cell>
          <cell r="C987">
            <v>1.028</v>
          </cell>
          <cell r="D987" t="str">
            <v>M3</v>
          </cell>
          <cell r="E987">
            <v>9104</v>
          </cell>
          <cell r="F987">
            <v>9358</v>
          </cell>
          <cell r="G987">
            <v>0</v>
          </cell>
          <cell r="H987">
            <v>0</v>
          </cell>
          <cell r="I987">
            <v>9104</v>
          </cell>
          <cell r="J987">
            <v>9358</v>
          </cell>
          <cell r="K987">
            <v>0</v>
          </cell>
          <cell r="L987">
            <v>0</v>
          </cell>
          <cell r="M987" t="str">
            <v>N.126</v>
          </cell>
        </row>
        <row r="988">
          <cell r="A988" t="str">
            <v>잡석다짐(기계+인력)</v>
          </cell>
          <cell r="B988" t="str">
            <v>로라+인력</v>
          </cell>
          <cell r="C988">
            <v>0.23400000000000001</v>
          </cell>
          <cell r="D988" t="str">
            <v>㎥</v>
          </cell>
          <cell r="E988">
            <v>10469</v>
          </cell>
          <cell r="F988">
            <v>2448</v>
          </cell>
          <cell r="G988">
            <v>8354</v>
          </cell>
          <cell r="H988">
            <v>1954</v>
          </cell>
          <cell r="I988">
            <v>1509</v>
          </cell>
          <cell r="J988">
            <v>353</v>
          </cell>
          <cell r="K988">
            <v>606</v>
          </cell>
          <cell r="L988">
            <v>141</v>
          </cell>
          <cell r="M988" t="str">
            <v>N.73</v>
          </cell>
        </row>
        <row r="989">
          <cell r="A989" t="str">
            <v>콘크리트</v>
          </cell>
          <cell r="B989" t="str">
            <v>25-180-8</v>
          </cell>
          <cell r="C989">
            <v>0.441</v>
          </cell>
          <cell r="D989" t="str">
            <v>㎥</v>
          </cell>
          <cell r="E989">
            <v>111341</v>
          </cell>
          <cell r="F989">
            <v>49100</v>
          </cell>
          <cell r="G989">
            <v>10900</v>
          </cell>
          <cell r="H989">
            <v>4806</v>
          </cell>
          <cell r="I989">
            <v>100441</v>
          </cell>
          <cell r="J989">
            <v>44294</v>
          </cell>
          <cell r="K989">
            <v>0</v>
          </cell>
          <cell r="L989">
            <v>0</v>
          </cell>
          <cell r="M989" t="str">
            <v>N.100</v>
          </cell>
        </row>
        <row r="990">
          <cell r="A990" t="str">
            <v>인력비빔타설(소형)</v>
          </cell>
          <cell r="C990">
            <v>0.36</v>
          </cell>
          <cell r="D990" t="str">
            <v>M3</v>
          </cell>
          <cell r="E990">
            <v>144513</v>
          </cell>
          <cell r="F990">
            <v>52024</v>
          </cell>
          <cell r="G990">
            <v>0</v>
          </cell>
          <cell r="H990">
            <v>0</v>
          </cell>
          <cell r="I990">
            <v>144513</v>
          </cell>
          <cell r="J990">
            <v>52024</v>
          </cell>
          <cell r="K990">
            <v>0</v>
          </cell>
          <cell r="L990">
            <v>0</v>
          </cell>
          <cell r="M990" t="str">
            <v>N.102</v>
          </cell>
        </row>
        <row r="991">
          <cell r="A991" t="str">
            <v>거푸집 (합판)</v>
          </cell>
          <cell r="B991" t="str">
            <v>6회</v>
          </cell>
          <cell r="C991">
            <v>2.2799999999999998</v>
          </cell>
          <cell r="D991" t="str">
            <v>㎡</v>
          </cell>
          <cell r="E991">
            <v>13825</v>
          </cell>
          <cell r="F991">
            <v>31520</v>
          </cell>
          <cell r="G991">
            <v>4430</v>
          </cell>
          <cell r="H991">
            <v>10100</v>
          </cell>
          <cell r="I991">
            <v>9395</v>
          </cell>
          <cell r="J991">
            <v>21420</v>
          </cell>
          <cell r="K991">
            <v>0</v>
          </cell>
          <cell r="L991">
            <v>0</v>
          </cell>
          <cell r="M991" t="str">
            <v>N.80</v>
          </cell>
        </row>
        <row r="992">
          <cell r="A992" t="str">
            <v>스테인리스판(STS304)</v>
          </cell>
          <cell r="B992" t="str">
            <v>1.2M/M</v>
          </cell>
          <cell r="C992">
            <v>8.3000000000000004E-2</v>
          </cell>
          <cell r="D992" t="str">
            <v>M/T</v>
          </cell>
          <cell r="E992">
            <v>1659000</v>
          </cell>
          <cell r="F992">
            <v>137697</v>
          </cell>
          <cell r="G992">
            <v>1659000</v>
          </cell>
          <cell r="H992">
            <v>137697</v>
          </cell>
          <cell r="I992">
            <v>0</v>
          </cell>
          <cell r="J992">
            <v>0</v>
          </cell>
          <cell r="K992">
            <v>0</v>
          </cell>
          <cell r="L992">
            <v>0</v>
          </cell>
        </row>
        <row r="993">
          <cell r="A993" t="str">
            <v>일반구조용각형강관(SPSR400)</v>
          </cell>
          <cell r="B993" t="str">
            <v>2.3x 75x 75MM   5.14KG/M (KSD3568)</v>
          </cell>
          <cell r="C993">
            <v>12.25</v>
          </cell>
          <cell r="D993" t="str">
            <v>M</v>
          </cell>
          <cell r="E993">
            <v>2527</v>
          </cell>
          <cell r="F993">
            <v>30955</v>
          </cell>
          <cell r="G993">
            <v>2527</v>
          </cell>
          <cell r="H993">
            <v>30955</v>
          </cell>
          <cell r="I993">
            <v>0</v>
          </cell>
          <cell r="J993">
            <v>0</v>
          </cell>
          <cell r="K993">
            <v>0</v>
          </cell>
          <cell r="L993">
            <v>0</v>
          </cell>
        </row>
        <row r="994">
          <cell r="A994" t="str">
            <v>잡철물제작설치(각종)</v>
          </cell>
          <cell r="B994" t="str">
            <v>간단</v>
          </cell>
          <cell r="C994">
            <v>0.13400000000000001</v>
          </cell>
          <cell r="D994" t="str">
            <v>TON</v>
          </cell>
          <cell r="E994">
            <v>3372007</v>
          </cell>
          <cell r="F994">
            <v>451848</v>
          </cell>
          <cell r="G994">
            <v>1308452</v>
          </cell>
          <cell r="H994">
            <v>175332</v>
          </cell>
          <cell r="I994">
            <v>2002017</v>
          </cell>
          <cell r="J994">
            <v>268270</v>
          </cell>
          <cell r="K994">
            <v>61538</v>
          </cell>
          <cell r="L994">
            <v>8246</v>
          </cell>
          <cell r="M994" t="str">
            <v>N.95</v>
          </cell>
        </row>
        <row r="995">
          <cell r="A995" t="str">
            <v>고재대</v>
          </cell>
          <cell r="B995" t="str">
            <v>철재</v>
          </cell>
          <cell r="C995">
            <v>2.9990000000000001</v>
          </cell>
          <cell r="D995" t="str">
            <v>KG</v>
          </cell>
          <cell r="E995">
            <v>-75</v>
          </cell>
          <cell r="F995">
            <v>-224</v>
          </cell>
          <cell r="G995">
            <v>-75</v>
          </cell>
          <cell r="H995">
            <v>-224</v>
          </cell>
          <cell r="I995">
            <v>0</v>
          </cell>
          <cell r="J995">
            <v>0</v>
          </cell>
          <cell r="K995">
            <v>0</v>
          </cell>
          <cell r="L995">
            <v>0</v>
          </cell>
        </row>
        <row r="996">
          <cell r="A996" t="str">
            <v>고재대</v>
          </cell>
          <cell r="B996" t="str">
            <v>스텐</v>
          </cell>
          <cell r="C996">
            <v>7.5839999999999996</v>
          </cell>
          <cell r="D996" t="str">
            <v>KG</v>
          </cell>
          <cell r="E996">
            <v>-600</v>
          </cell>
          <cell r="F996">
            <v>-4550</v>
          </cell>
          <cell r="G996">
            <v>-600</v>
          </cell>
          <cell r="H996">
            <v>-4550</v>
          </cell>
          <cell r="I996">
            <v>0</v>
          </cell>
          <cell r="J996">
            <v>0</v>
          </cell>
          <cell r="K996">
            <v>0</v>
          </cell>
          <cell r="L996">
            <v>0</v>
          </cell>
        </row>
        <row r="997">
          <cell r="A997" t="str">
            <v>도장및실크스크린인쇄</v>
          </cell>
          <cell r="B997" t="str">
            <v>단지내시설표지판</v>
          </cell>
          <cell r="C997">
            <v>1</v>
          </cell>
          <cell r="D997" t="str">
            <v>조</v>
          </cell>
          <cell r="E997">
            <v>80000</v>
          </cell>
          <cell r="F997">
            <v>80000</v>
          </cell>
          <cell r="G997">
            <v>80000</v>
          </cell>
          <cell r="H997">
            <v>80000</v>
          </cell>
          <cell r="I997">
            <v>0</v>
          </cell>
          <cell r="J997">
            <v>0</v>
          </cell>
          <cell r="K997">
            <v>0</v>
          </cell>
          <cell r="L997">
            <v>0</v>
          </cell>
        </row>
        <row r="998">
          <cell r="A998" t="str">
            <v>계</v>
          </cell>
          <cell r="F998">
            <v>860749</v>
          </cell>
          <cell r="H998">
            <v>436070</v>
          </cell>
          <cell r="J998">
            <v>416292</v>
          </cell>
          <cell r="L998">
            <v>8387</v>
          </cell>
        </row>
        <row r="1007">
          <cell r="A1007" t="str">
            <v>No.32호표 파고라A</v>
          </cell>
          <cell r="C1007">
            <v>1</v>
          </cell>
          <cell r="D1007" t="str">
            <v>개소</v>
          </cell>
          <cell r="M1007" t="str">
            <v>PPS03</v>
          </cell>
        </row>
        <row r="1008">
          <cell r="A1008" t="str">
            <v>터파기(인력)</v>
          </cell>
          <cell r="B1008" t="str">
            <v>토사</v>
          </cell>
          <cell r="C1008">
            <v>1.944</v>
          </cell>
          <cell r="D1008" t="str">
            <v>M3</v>
          </cell>
          <cell r="E1008">
            <v>8695</v>
          </cell>
          <cell r="F1008">
            <v>16903</v>
          </cell>
          <cell r="G1008">
            <v>0</v>
          </cell>
          <cell r="H1008">
            <v>0</v>
          </cell>
          <cell r="I1008">
            <v>8695</v>
          </cell>
          <cell r="J1008">
            <v>16903</v>
          </cell>
          <cell r="K1008">
            <v>0</v>
          </cell>
          <cell r="L1008">
            <v>0</v>
          </cell>
          <cell r="M1008" t="str">
            <v>N.124</v>
          </cell>
        </row>
        <row r="1009">
          <cell r="A1009" t="str">
            <v>잔토처리(인력)</v>
          </cell>
          <cell r="B1009" t="str">
            <v>토사:0-1M</v>
          </cell>
          <cell r="C1009">
            <v>1.2</v>
          </cell>
          <cell r="D1009" t="str">
            <v>㎥</v>
          </cell>
          <cell r="E1009">
            <v>8184</v>
          </cell>
          <cell r="F1009">
            <v>9820</v>
          </cell>
          <cell r="G1009">
            <v>0</v>
          </cell>
          <cell r="H1009">
            <v>0</v>
          </cell>
          <cell r="I1009">
            <v>8184</v>
          </cell>
          <cell r="J1009">
            <v>9820</v>
          </cell>
          <cell r="K1009">
            <v>0</v>
          </cell>
          <cell r="L1009">
            <v>0</v>
          </cell>
          <cell r="M1009" t="str">
            <v>N.125</v>
          </cell>
        </row>
        <row r="1010">
          <cell r="A1010" t="str">
            <v>되메우고 다짐(인력)</v>
          </cell>
          <cell r="B1010" t="str">
            <v>토사</v>
          </cell>
          <cell r="C1010">
            <v>0.74399999999999999</v>
          </cell>
          <cell r="D1010" t="str">
            <v>M3</v>
          </cell>
          <cell r="E1010">
            <v>9104</v>
          </cell>
          <cell r="F1010">
            <v>6773</v>
          </cell>
          <cell r="G1010">
            <v>0</v>
          </cell>
          <cell r="H1010">
            <v>0</v>
          </cell>
          <cell r="I1010">
            <v>9104</v>
          </cell>
          <cell r="J1010">
            <v>6773</v>
          </cell>
          <cell r="K1010">
            <v>0</v>
          </cell>
          <cell r="L1010">
            <v>0</v>
          </cell>
          <cell r="M1010" t="str">
            <v>N.126</v>
          </cell>
        </row>
        <row r="1011">
          <cell r="A1011" t="str">
            <v>콘크리트</v>
          </cell>
          <cell r="B1011" t="str">
            <v>25-180-8</v>
          </cell>
          <cell r="C1011">
            <v>0.61799999999999999</v>
          </cell>
          <cell r="D1011" t="str">
            <v>㎥</v>
          </cell>
          <cell r="E1011">
            <v>111341</v>
          </cell>
          <cell r="F1011">
            <v>68808</v>
          </cell>
          <cell r="G1011">
            <v>10900</v>
          </cell>
          <cell r="H1011">
            <v>6736</v>
          </cell>
          <cell r="I1011">
            <v>100441</v>
          </cell>
          <cell r="J1011">
            <v>62072</v>
          </cell>
          <cell r="K1011">
            <v>0</v>
          </cell>
          <cell r="L1011">
            <v>0</v>
          </cell>
          <cell r="M1011" t="str">
            <v>N.100</v>
          </cell>
        </row>
        <row r="1012">
          <cell r="A1012" t="str">
            <v>인력비빔타설(소형)</v>
          </cell>
          <cell r="C1012">
            <v>0.6</v>
          </cell>
          <cell r="D1012" t="str">
            <v>M3</v>
          </cell>
          <cell r="E1012">
            <v>144513</v>
          </cell>
          <cell r="F1012">
            <v>86707</v>
          </cell>
          <cell r="G1012">
            <v>0</v>
          </cell>
          <cell r="H1012">
            <v>0</v>
          </cell>
          <cell r="I1012">
            <v>144513</v>
          </cell>
          <cell r="J1012">
            <v>86707</v>
          </cell>
          <cell r="K1012">
            <v>0</v>
          </cell>
          <cell r="L1012">
            <v>0</v>
          </cell>
          <cell r="M1012" t="str">
            <v>N.102</v>
          </cell>
        </row>
        <row r="1013">
          <cell r="A1013" t="str">
            <v>거푸집 (합판)</v>
          </cell>
          <cell r="B1013" t="str">
            <v>6회</v>
          </cell>
          <cell r="C1013">
            <v>4.8</v>
          </cell>
          <cell r="D1013" t="str">
            <v>㎡</v>
          </cell>
          <cell r="E1013">
            <v>13825</v>
          </cell>
          <cell r="F1013">
            <v>66360</v>
          </cell>
          <cell r="G1013">
            <v>4430</v>
          </cell>
          <cell r="H1013">
            <v>21264</v>
          </cell>
          <cell r="I1013">
            <v>9395</v>
          </cell>
          <cell r="J1013">
            <v>45096</v>
          </cell>
          <cell r="K1013">
            <v>0</v>
          </cell>
          <cell r="L1013">
            <v>0</v>
          </cell>
          <cell r="M1013" t="str">
            <v>N.80</v>
          </cell>
        </row>
        <row r="1014">
          <cell r="A1014" t="str">
            <v>ㄱ형강</v>
          </cell>
          <cell r="B1014" t="str">
            <v>40x40x3M/M       1.83KG/M</v>
          </cell>
          <cell r="C1014">
            <v>6.1479999999999997</v>
          </cell>
          <cell r="D1014" t="str">
            <v>KG</v>
          </cell>
          <cell r="E1014">
            <v>400</v>
          </cell>
          <cell r="F1014">
            <v>2459</v>
          </cell>
          <cell r="G1014">
            <v>400</v>
          </cell>
          <cell r="H1014">
            <v>2459</v>
          </cell>
          <cell r="I1014">
            <v>0</v>
          </cell>
          <cell r="J1014">
            <v>0</v>
          </cell>
          <cell r="K1014">
            <v>0</v>
          </cell>
          <cell r="L1014">
            <v>0</v>
          </cell>
        </row>
        <row r="1015">
          <cell r="A1015" t="str">
            <v>잡철물제작설치(각종)</v>
          </cell>
          <cell r="B1015" t="str">
            <v>간단</v>
          </cell>
          <cell r="C1015">
            <v>6.0000000000000001E-3</v>
          </cell>
          <cell r="D1015" t="str">
            <v>TON</v>
          </cell>
          <cell r="E1015">
            <v>3372007</v>
          </cell>
          <cell r="F1015">
            <v>20231</v>
          </cell>
          <cell r="G1015">
            <v>1308452</v>
          </cell>
          <cell r="H1015">
            <v>7850</v>
          </cell>
          <cell r="I1015">
            <v>2002017</v>
          </cell>
          <cell r="J1015">
            <v>12012</v>
          </cell>
          <cell r="K1015">
            <v>61538</v>
          </cell>
          <cell r="L1015">
            <v>369</v>
          </cell>
          <cell r="M1015" t="str">
            <v>N.95</v>
          </cell>
        </row>
        <row r="1016">
          <cell r="A1016" t="str">
            <v>파고라A</v>
          </cell>
          <cell r="B1016" t="str">
            <v>청록개발,4Mx4M</v>
          </cell>
          <cell r="C1016">
            <v>1</v>
          </cell>
          <cell r="D1016" t="str">
            <v>EA</v>
          </cell>
          <cell r="E1016">
            <v>2500000</v>
          </cell>
          <cell r="F1016">
            <v>2500000</v>
          </cell>
          <cell r="G1016">
            <v>2500000</v>
          </cell>
          <cell r="H1016">
            <v>2500000</v>
          </cell>
          <cell r="I1016">
            <v>0</v>
          </cell>
          <cell r="J1016">
            <v>0</v>
          </cell>
          <cell r="K1016">
            <v>0</v>
          </cell>
          <cell r="L1016">
            <v>0</v>
          </cell>
        </row>
        <row r="1017">
          <cell r="A1017" t="str">
            <v>계</v>
          </cell>
          <cell r="F1017">
            <v>2778061</v>
          </cell>
          <cell r="H1017">
            <v>2538309</v>
          </cell>
          <cell r="J1017">
            <v>239383</v>
          </cell>
          <cell r="L1017">
            <v>369</v>
          </cell>
        </row>
        <row r="1030">
          <cell r="A1030" t="str">
            <v>No.33호표 파고라B</v>
          </cell>
          <cell r="C1030">
            <v>1</v>
          </cell>
          <cell r="D1030" t="str">
            <v>개소</v>
          </cell>
          <cell r="M1030" t="str">
            <v>PPS04</v>
          </cell>
        </row>
        <row r="1031">
          <cell r="A1031" t="str">
            <v>터파기(인력)</v>
          </cell>
          <cell r="B1031" t="str">
            <v>토사</v>
          </cell>
          <cell r="C1031">
            <v>13.311999999999999</v>
          </cell>
          <cell r="D1031" t="str">
            <v>M3</v>
          </cell>
          <cell r="E1031">
            <v>8695</v>
          </cell>
          <cell r="F1031">
            <v>115747</v>
          </cell>
          <cell r="G1031">
            <v>0</v>
          </cell>
          <cell r="H1031">
            <v>0</v>
          </cell>
          <cell r="I1031">
            <v>8695</v>
          </cell>
          <cell r="J1031">
            <v>115747</v>
          </cell>
          <cell r="K1031">
            <v>0</v>
          </cell>
          <cell r="L1031">
            <v>0</v>
          </cell>
          <cell r="M1031" t="str">
            <v>N.124</v>
          </cell>
        </row>
        <row r="1032">
          <cell r="A1032" t="str">
            <v>잔토처리(인력)</v>
          </cell>
          <cell r="B1032" t="str">
            <v>토사:0-1M</v>
          </cell>
          <cell r="C1032">
            <v>3.548</v>
          </cell>
          <cell r="D1032" t="str">
            <v>㎥</v>
          </cell>
          <cell r="E1032">
            <v>8184</v>
          </cell>
          <cell r="F1032">
            <v>29036</v>
          </cell>
          <cell r="G1032">
            <v>0</v>
          </cell>
          <cell r="H1032">
            <v>0</v>
          </cell>
          <cell r="I1032">
            <v>8184</v>
          </cell>
          <cell r="J1032">
            <v>29036</v>
          </cell>
          <cell r="K1032">
            <v>0</v>
          </cell>
          <cell r="L1032">
            <v>0</v>
          </cell>
          <cell r="M1032" t="str">
            <v>N.125</v>
          </cell>
        </row>
        <row r="1033">
          <cell r="A1033" t="str">
            <v>되메우고 다짐(인력)</v>
          </cell>
          <cell r="B1033" t="str">
            <v>토사</v>
          </cell>
          <cell r="C1033">
            <v>9.7639999999999993</v>
          </cell>
          <cell r="D1033" t="str">
            <v>M3</v>
          </cell>
          <cell r="E1033">
            <v>9104</v>
          </cell>
          <cell r="F1033">
            <v>88891</v>
          </cell>
          <cell r="G1033">
            <v>0</v>
          </cell>
          <cell r="H1033">
            <v>0</v>
          </cell>
          <cell r="I1033">
            <v>9104</v>
          </cell>
          <cell r="J1033">
            <v>88891</v>
          </cell>
          <cell r="K1033">
            <v>0</v>
          </cell>
          <cell r="L1033">
            <v>0</v>
          </cell>
          <cell r="M1033" t="str">
            <v>N.126</v>
          </cell>
        </row>
        <row r="1034">
          <cell r="A1034" t="str">
            <v>잡석다짐(기계+인력)</v>
          </cell>
          <cell r="B1034" t="str">
            <v>로라+인력</v>
          </cell>
          <cell r="C1034">
            <v>1.198</v>
          </cell>
          <cell r="D1034" t="str">
            <v>㎥</v>
          </cell>
          <cell r="E1034">
            <v>10469</v>
          </cell>
          <cell r="F1034">
            <v>12540</v>
          </cell>
          <cell r="G1034">
            <v>8354</v>
          </cell>
          <cell r="H1034">
            <v>10008</v>
          </cell>
          <cell r="I1034">
            <v>1509</v>
          </cell>
          <cell r="J1034">
            <v>1807</v>
          </cell>
          <cell r="K1034">
            <v>606</v>
          </cell>
          <cell r="L1034">
            <v>725</v>
          </cell>
          <cell r="M1034" t="str">
            <v>N.73</v>
          </cell>
        </row>
        <row r="1035">
          <cell r="A1035" t="str">
            <v>콘크리트</v>
          </cell>
          <cell r="B1035" t="str">
            <v>25-180-8</v>
          </cell>
          <cell r="C1035">
            <v>0.3</v>
          </cell>
          <cell r="D1035" t="str">
            <v>㎥</v>
          </cell>
          <cell r="E1035">
            <v>111341</v>
          </cell>
          <cell r="F1035">
            <v>33402</v>
          </cell>
          <cell r="G1035">
            <v>10900</v>
          </cell>
          <cell r="H1035">
            <v>3270</v>
          </cell>
          <cell r="I1035">
            <v>100441</v>
          </cell>
          <cell r="J1035">
            <v>30132</v>
          </cell>
          <cell r="K1035">
            <v>0</v>
          </cell>
          <cell r="L1035">
            <v>0</v>
          </cell>
          <cell r="M1035" t="str">
            <v>N.100</v>
          </cell>
        </row>
        <row r="1036">
          <cell r="A1036" t="str">
            <v>인력비빔타설(소형)</v>
          </cell>
          <cell r="C1036">
            <v>0.22800000000000001</v>
          </cell>
          <cell r="D1036" t="str">
            <v>M3</v>
          </cell>
          <cell r="E1036">
            <v>144513</v>
          </cell>
          <cell r="F1036">
            <v>32948</v>
          </cell>
          <cell r="G1036">
            <v>0</v>
          </cell>
          <cell r="H1036">
            <v>0</v>
          </cell>
          <cell r="I1036">
            <v>144513</v>
          </cell>
          <cell r="J1036">
            <v>32948</v>
          </cell>
          <cell r="K1036">
            <v>0</v>
          </cell>
          <cell r="L1036">
            <v>0</v>
          </cell>
          <cell r="M1036" t="str">
            <v>N.102</v>
          </cell>
        </row>
        <row r="1037">
          <cell r="A1037" t="str">
            <v>이형철근</v>
          </cell>
          <cell r="B1037" t="str">
            <v>관급, D13</v>
          </cell>
          <cell r="C1037">
            <v>18.170999999999999</v>
          </cell>
          <cell r="D1037" t="str">
            <v>KG</v>
          </cell>
          <cell r="E1037">
            <v>0</v>
          </cell>
          <cell r="F1037">
            <v>0</v>
          </cell>
          <cell r="G1037">
            <v>0</v>
          </cell>
          <cell r="H1037">
            <v>0</v>
          </cell>
          <cell r="I1037">
            <v>0</v>
          </cell>
          <cell r="J1037">
            <v>0</v>
          </cell>
          <cell r="K1037">
            <v>0</v>
          </cell>
          <cell r="L1037">
            <v>0</v>
          </cell>
        </row>
        <row r="1038">
          <cell r="A1038" t="str">
            <v>철근가공및조립</v>
          </cell>
          <cell r="B1038" t="str">
            <v>간단</v>
          </cell>
          <cell r="C1038">
            <v>1.7000000000000001E-2</v>
          </cell>
          <cell r="D1038" t="str">
            <v>TON</v>
          </cell>
          <cell r="E1038">
            <v>257665</v>
          </cell>
          <cell r="F1038">
            <v>4380</v>
          </cell>
          <cell r="G1038">
            <v>2708</v>
          </cell>
          <cell r="H1038">
            <v>46</v>
          </cell>
          <cell r="I1038">
            <v>254957</v>
          </cell>
          <cell r="J1038">
            <v>4334</v>
          </cell>
          <cell r="K1038">
            <v>0</v>
          </cell>
          <cell r="L1038">
            <v>0</v>
          </cell>
          <cell r="M1038" t="str">
            <v>N.84</v>
          </cell>
        </row>
        <row r="1039">
          <cell r="A1039" t="str">
            <v>고재대</v>
          </cell>
          <cell r="B1039" t="str">
            <v>철재</v>
          </cell>
          <cell r="C1039">
            <v>17.472000000000001</v>
          </cell>
          <cell r="D1039" t="str">
            <v>KG</v>
          </cell>
          <cell r="E1039">
            <v>-75</v>
          </cell>
          <cell r="F1039">
            <v>-1310</v>
          </cell>
          <cell r="G1039">
            <v>-75</v>
          </cell>
          <cell r="H1039">
            <v>-1310</v>
          </cell>
          <cell r="I1039">
            <v>0</v>
          </cell>
          <cell r="J1039">
            <v>0</v>
          </cell>
          <cell r="K1039">
            <v>0</v>
          </cell>
          <cell r="L1039">
            <v>0</v>
          </cell>
        </row>
        <row r="1040">
          <cell r="A1040" t="str">
            <v>미송각재</v>
          </cell>
          <cell r="B1040" t="str">
            <v>3.6ｍ x 4.5cm x 4.5cm (상품)</v>
          </cell>
          <cell r="C1040">
            <v>0.71599999999999997</v>
          </cell>
          <cell r="D1040" t="str">
            <v>M3</v>
          </cell>
          <cell r="E1040">
            <v>329341</v>
          </cell>
          <cell r="F1040">
            <v>235808</v>
          </cell>
          <cell r="G1040">
            <v>329341</v>
          </cell>
          <cell r="H1040">
            <v>235808</v>
          </cell>
          <cell r="I1040">
            <v>0</v>
          </cell>
          <cell r="J1040">
            <v>0</v>
          </cell>
          <cell r="K1040">
            <v>0</v>
          </cell>
          <cell r="L1040">
            <v>0</v>
          </cell>
        </row>
        <row r="1041">
          <cell r="A1041" t="str">
            <v>목재가공 및 조립</v>
          </cell>
          <cell r="B1041" t="str">
            <v>보통</v>
          </cell>
          <cell r="C1041">
            <v>0.68200000000000005</v>
          </cell>
          <cell r="D1041" t="str">
            <v>㎥</v>
          </cell>
          <cell r="E1041">
            <v>535332</v>
          </cell>
          <cell r="F1041">
            <v>365096</v>
          </cell>
          <cell r="G1041">
            <v>0</v>
          </cell>
          <cell r="H1041">
            <v>0</v>
          </cell>
          <cell r="I1041">
            <v>535332</v>
          </cell>
          <cell r="J1041">
            <v>365096</v>
          </cell>
          <cell r="K1041">
            <v>0</v>
          </cell>
          <cell r="L1041">
            <v>0</v>
          </cell>
          <cell r="M1041" t="str">
            <v>N.103</v>
          </cell>
        </row>
        <row r="1042">
          <cell r="A1042" t="str">
            <v>CCA방부</v>
          </cell>
          <cell r="C1042">
            <v>0.68200000000000005</v>
          </cell>
          <cell r="D1042" t="str">
            <v>㎥</v>
          </cell>
          <cell r="E1042">
            <v>90000</v>
          </cell>
          <cell r="F1042">
            <v>61380</v>
          </cell>
          <cell r="G1042">
            <v>90000</v>
          </cell>
          <cell r="H1042">
            <v>61380</v>
          </cell>
          <cell r="I1042">
            <v>0</v>
          </cell>
          <cell r="J1042">
            <v>0</v>
          </cell>
          <cell r="K1042">
            <v>0</v>
          </cell>
          <cell r="L1042">
            <v>0</v>
          </cell>
        </row>
        <row r="1043">
          <cell r="A1043" t="str">
            <v>구조용H형강</v>
          </cell>
          <cell r="B1043" t="str">
            <v>250×250</v>
          </cell>
          <cell r="C1043">
            <v>2088.02</v>
          </cell>
          <cell r="D1043" t="str">
            <v>KG</v>
          </cell>
          <cell r="E1043">
            <v>400</v>
          </cell>
          <cell r="F1043">
            <v>835208</v>
          </cell>
          <cell r="G1043">
            <v>400</v>
          </cell>
          <cell r="H1043">
            <v>835208</v>
          </cell>
          <cell r="I1043">
            <v>0</v>
          </cell>
          <cell r="J1043">
            <v>0</v>
          </cell>
          <cell r="K1043">
            <v>0</v>
          </cell>
          <cell r="L1043">
            <v>0</v>
          </cell>
        </row>
        <row r="1044">
          <cell r="A1044" t="str">
            <v>구조용H형강</v>
          </cell>
          <cell r="B1044" t="str">
            <v>100x100x6x8M/M     17.2KG/M</v>
          </cell>
          <cell r="C1044">
            <v>478.33199999999999</v>
          </cell>
          <cell r="D1044" t="str">
            <v>KG</v>
          </cell>
          <cell r="E1044">
            <v>400</v>
          </cell>
          <cell r="F1044">
            <v>191332</v>
          </cell>
          <cell r="G1044">
            <v>400</v>
          </cell>
          <cell r="H1044">
            <v>191332</v>
          </cell>
          <cell r="I1044">
            <v>0</v>
          </cell>
          <cell r="J1044">
            <v>0</v>
          </cell>
          <cell r="K1044">
            <v>0</v>
          </cell>
          <cell r="L1044">
            <v>0</v>
          </cell>
        </row>
        <row r="1045">
          <cell r="A1045" t="str">
            <v>스테인리스판(STS304)</v>
          </cell>
          <cell r="B1045" t="str">
            <v>3.0M/M</v>
          </cell>
          <cell r="C1045">
            <v>0.70099999999999996</v>
          </cell>
          <cell r="D1045" t="str">
            <v>M/T</v>
          </cell>
          <cell r="E1045">
            <v>2129000</v>
          </cell>
          <cell r="F1045">
            <v>1492429</v>
          </cell>
          <cell r="G1045">
            <v>2129000</v>
          </cell>
          <cell r="H1045">
            <v>1492429</v>
          </cell>
          <cell r="I1045">
            <v>0</v>
          </cell>
          <cell r="J1045">
            <v>0</v>
          </cell>
          <cell r="K1045">
            <v>0</v>
          </cell>
          <cell r="L1045">
            <v>0</v>
          </cell>
        </row>
        <row r="1046">
          <cell r="A1046" t="str">
            <v>스테인리스4각관</v>
          </cell>
          <cell r="B1046" t="str">
            <v>20 x 20x1.2M/M   0.723KG/M</v>
          </cell>
          <cell r="C1046">
            <v>179.852</v>
          </cell>
          <cell r="D1046" t="str">
            <v>KG</v>
          </cell>
          <cell r="E1046">
            <v>2530</v>
          </cell>
          <cell r="F1046">
            <v>455025</v>
          </cell>
          <cell r="G1046">
            <v>2530</v>
          </cell>
          <cell r="H1046">
            <v>455025</v>
          </cell>
          <cell r="I1046">
            <v>0</v>
          </cell>
          <cell r="J1046">
            <v>0</v>
          </cell>
          <cell r="K1046">
            <v>0</v>
          </cell>
          <cell r="L1046">
            <v>0</v>
          </cell>
        </row>
        <row r="1047">
          <cell r="A1047" t="str">
            <v>스테인리스와이어</v>
          </cell>
          <cell r="C1047">
            <v>15.84</v>
          </cell>
          <cell r="D1047" t="str">
            <v>M</v>
          </cell>
          <cell r="E1047">
            <v>75</v>
          </cell>
          <cell r="F1047">
            <v>1188</v>
          </cell>
          <cell r="G1047">
            <v>75</v>
          </cell>
          <cell r="H1047">
            <v>1188</v>
          </cell>
          <cell r="I1047">
            <v>0</v>
          </cell>
          <cell r="J1047">
            <v>0</v>
          </cell>
          <cell r="K1047">
            <v>0</v>
          </cell>
          <cell r="L1047">
            <v>0</v>
          </cell>
        </row>
        <row r="1048">
          <cell r="A1048" t="str">
            <v>턴버클</v>
          </cell>
          <cell r="C1048">
            <v>8</v>
          </cell>
          <cell r="D1048" t="str">
            <v>EA</v>
          </cell>
          <cell r="E1048">
            <v>2500</v>
          </cell>
          <cell r="F1048">
            <v>20000</v>
          </cell>
          <cell r="G1048">
            <v>2500</v>
          </cell>
          <cell r="H1048">
            <v>20000</v>
          </cell>
          <cell r="I1048">
            <v>0</v>
          </cell>
          <cell r="J1048">
            <v>0</v>
          </cell>
          <cell r="K1048">
            <v>0</v>
          </cell>
          <cell r="L1048">
            <v>0</v>
          </cell>
        </row>
        <row r="1049">
          <cell r="A1049" t="str">
            <v>육각볼트</v>
          </cell>
          <cell r="B1049" t="str">
            <v>M10x120mm</v>
          </cell>
          <cell r="C1049">
            <v>75.599999999999994</v>
          </cell>
          <cell r="D1049" t="str">
            <v>EA</v>
          </cell>
          <cell r="E1049">
            <v>77</v>
          </cell>
          <cell r="F1049">
            <v>5821</v>
          </cell>
          <cell r="G1049">
            <v>77</v>
          </cell>
          <cell r="H1049">
            <v>5821</v>
          </cell>
          <cell r="I1049">
            <v>0</v>
          </cell>
          <cell r="J1049">
            <v>0</v>
          </cell>
          <cell r="K1049">
            <v>0</v>
          </cell>
          <cell r="L1049">
            <v>0</v>
          </cell>
        </row>
        <row r="1050">
          <cell r="A1050" t="str">
            <v>잡철물제작설치(각종)</v>
          </cell>
          <cell r="B1050" t="str">
            <v>간단</v>
          </cell>
          <cell r="C1050">
            <v>0.80800000000000005</v>
          </cell>
          <cell r="D1050" t="str">
            <v>TON</v>
          </cell>
          <cell r="E1050">
            <v>3372007</v>
          </cell>
          <cell r="F1050">
            <v>2724580</v>
          </cell>
          <cell r="G1050">
            <v>1308452</v>
          </cell>
          <cell r="H1050">
            <v>1057229</v>
          </cell>
          <cell r="I1050">
            <v>2002017</v>
          </cell>
          <cell r="J1050">
            <v>1617629</v>
          </cell>
          <cell r="K1050">
            <v>61538</v>
          </cell>
          <cell r="L1050">
            <v>49722</v>
          </cell>
          <cell r="M1050" t="str">
            <v>N.95</v>
          </cell>
        </row>
        <row r="1051">
          <cell r="A1051" t="str">
            <v>고재대</v>
          </cell>
          <cell r="B1051" t="str">
            <v>철재</v>
          </cell>
          <cell r="C1051">
            <v>0.14699999999999999</v>
          </cell>
          <cell r="D1051" t="str">
            <v>KG</v>
          </cell>
          <cell r="E1051">
            <v>-75</v>
          </cell>
          <cell r="F1051">
            <v>-11</v>
          </cell>
          <cell r="G1051">
            <v>-75</v>
          </cell>
          <cell r="H1051">
            <v>-11</v>
          </cell>
          <cell r="I1051">
            <v>0</v>
          </cell>
          <cell r="J1051">
            <v>0</v>
          </cell>
          <cell r="K1051">
            <v>0</v>
          </cell>
          <cell r="L1051">
            <v>0</v>
          </cell>
        </row>
        <row r="1052">
          <cell r="A1052" t="str">
            <v>계</v>
          </cell>
          <cell r="F1052">
            <v>6703490</v>
          </cell>
          <cell r="H1052">
            <v>4367423</v>
          </cell>
          <cell r="J1052">
            <v>2285620</v>
          </cell>
          <cell r="L1052">
            <v>50447</v>
          </cell>
        </row>
        <row r="1053">
          <cell r="A1053" t="str">
            <v>No.34호표 테니스장 지주/네트</v>
          </cell>
          <cell r="B1053" t="str">
            <v>H=1066</v>
          </cell>
          <cell r="C1053">
            <v>1</v>
          </cell>
          <cell r="D1053" t="str">
            <v>개소</v>
          </cell>
          <cell r="M1053" t="str">
            <v>PPS06</v>
          </cell>
        </row>
        <row r="1054">
          <cell r="A1054" t="str">
            <v>터파기(인력)</v>
          </cell>
          <cell r="B1054" t="str">
            <v>토사</v>
          </cell>
          <cell r="C1054">
            <v>1.96</v>
          </cell>
          <cell r="D1054" t="str">
            <v>M3</v>
          </cell>
          <cell r="E1054">
            <v>8695</v>
          </cell>
          <cell r="F1054">
            <v>17042</v>
          </cell>
          <cell r="G1054">
            <v>0</v>
          </cell>
          <cell r="H1054">
            <v>0</v>
          </cell>
          <cell r="I1054">
            <v>8695</v>
          </cell>
          <cell r="J1054">
            <v>17042</v>
          </cell>
          <cell r="K1054">
            <v>0</v>
          </cell>
          <cell r="L1054">
            <v>0</v>
          </cell>
          <cell r="M1054" t="str">
            <v>N.124</v>
          </cell>
        </row>
        <row r="1055">
          <cell r="A1055" t="str">
            <v>잔토처리(인력)</v>
          </cell>
          <cell r="B1055" t="str">
            <v>토사:0-1M</v>
          </cell>
          <cell r="C1055">
            <v>0.45600000000000002</v>
          </cell>
          <cell r="D1055" t="str">
            <v>㎥</v>
          </cell>
          <cell r="E1055">
            <v>8184</v>
          </cell>
          <cell r="F1055">
            <v>3731</v>
          </cell>
          <cell r="G1055">
            <v>0</v>
          </cell>
          <cell r="H1055">
            <v>0</v>
          </cell>
          <cell r="I1055">
            <v>8184</v>
          </cell>
          <cell r="J1055">
            <v>3731</v>
          </cell>
          <cell r="K1055">
            <v>0</v>
          </cell>
          <cell r="L1055">
            <v>0</v>
          </cell>
          <cell r="M1055" t="str">
            <v>N.125</v>
          </cell>
        </row>
        <row r="1056">
          <cell r="A1056" t="str">
            <v>되메우고 다짐(인력)</v>
          </cell>
          <cell r="B1056" t="str">
            <v>토사</v>
          </cell>
          <cell r="C1056">
            <v>1.242</v>
          </cell>
          <cell r="D1056" t="str">
            <v>M3</v>
          </cell>
          <cell r="E1056">
            <v>9104</v>
          </cell>
          <cell r="F1056">
            <v>11307</v>
          </cell>
          <cell r="G1056">
            <v>0</v>
          </cell>
          <cell r="H1056">
            <v>0</v>
          </cell>
          <cell r="I1056">
            <v>9104</v>
          </cell>
          <cell r="J1056">
            <v>11307</v>
          </cell>
          <cell r="K1056">
            <v>0</v>
          </cell>
          <cell r="L1056">
            <v>0</v>
          </cell>
          <cell r="M1056" t="str">
            <v>N.126</v>
          </cell>
        </row>
        <row r="1057">
          <cell r="A1057" t="str">
            <v>잡석다짐(인력)</v>
          </cell>
          <cell r="C1057">
            <v>0.152</v>
          </cell>
          <cell r="D1057" t="str">
            <v>㎥</v>
          </cell>
          <cell r="E1057">
            <v>35099</v>
          </cell>
          <cell r="F1057">
            <v>5335</v>
          </cell>
          <cell r="G1057">
            <v>8500</v>
          </cell>
          <cell r="H1057">
            <v>1292</v>
          </cell>
          <cell r="I1057">
            <v>26599</v>
          </cell>
          <cell r="J1057">
            <v>4043</v>
          </cell>
          <cell r="K1057">
            <v>0</v>
          </cell>
          <cell r="L1057">
            <v>0</v>
          </cell>
          <cell r="M1057" t="str">
            <v>N.74</v>
          </cell>
        </row>
        <row r="1058">
          <cell r="A1058" t="str">
            <v>콘크리트</v>
          </cell>
          <cell r="B1058" t="str">
            <v>40-160-8</v>
          </cell>
          <cell r="C1058">
            <v>5.8999999999999997E-2</v>
          </cell>
          <cell r="D1058" t="str">
            <v>㎥</v>
          </cell>
          <cell r="E1058">
            <v>103082</v>
          </cell>
          <cell r="F1058">
            <v>6081</v>
          </cell>
          <cell r="G1058">
            <v>10975</v>
          </cell>
          <cell r="H1058">
            <v>647</v>
          </cell>
          <cell r="I1058">
            <v>92107</v>
          </cell>
          <cell r="J1058">
            <v>5434</v>
          </cell>
          <cell r="K1058">
            <v>0</v>
          </cell>
          <cell r="L1058">
            <v>0</v>
          </cell>
          <cell r="M1058" t="str">
            <v>N.101</v>
          </cell>
        </row>
        <row r="1059">
          <cell r="A1059" t="str">
            <v>콘크리트</v>
          </cell>
          <cell r="B1059" t="str">
            <v>25-180-8</v>
          </cell>
          <cell r="C1059">
            <v>0.24399999999999999</v>
          </cell>
          <cell r="D1059" t="str">
            <v>㎥</v>
          </cell>
          <cell r="E1059">
            <v>111341</v>
          </cell>
          <cell r="F1059">
            <v>27166</v>
          </cell>
          <cell r="G1059">
            <v>10900</v>
          </cell>
          <cell r="H1059">
            <v>2659</v>
          </cell>
          <cell r="I1059">
            <v>100441</v>
          </cell>
          <cell r="J1059">
            <v>24507</v>
          </cell>
          <cell r="K1059">
            <v>0</v>
          </cell>
          <cell r="L1059">
            <v>0</v>
          </cell>
          <cell r="M1059" t="str">
            <v>N.100</v>
          </cell>
        </row>
        <row r="1060">
          <cell r="A1060" t="str">
            <v>인력비빔타설(소형)</v>
          </cell>
          <cell r="C1060">
            <v>0.24</v>
          </cell>
          <cell r="D1060" t="str">
            <v>M3</v>
          </cell>
          <cell r="E1060">
            <v>144513</v>
          </cell>
          <cell r="F1060">
            <v>34683</v>
          </cell>
          <cell r="G1060">
            <v>0</v>
          </cell>
          <cell r="H1060">
            <v>0</v>
          </cell>
          <cell r="I1060">
            <v>144513</v>
          </cell>
          <cell r="J1060">
            <v>34683</v>
          </cell>
          <cell r="K1060">
            <v>0</v>
          </cell>
          <cell r="L1060">
            <v>0</v>
          </cell>
          <cell r="M1060" t="str">
            <v>N.102</v>
          </cell>
        </row>
        <row r="1061">
          <cell r="A1061" t="str">
            <v>거푸집 (합판)</v>
          </cell>
          <cell r="B1061" t="str">
            <v>6회</v>
          </cell>
          <cell r="C1061">
            <v>2</v>
          </cell>
          <cell r="D1061" t="str">
            <v>㎡</v>
          </cell>
          <cell r="E1061">
            <v>13825</v>
          </cell>
          <cell r="F1061">
            <v>27650</v>
          </cell>
          <cell r="G1061">
            <v>4430</v>
          </cell>
          <cell r="H1061">
            <v>8860</v>
          </cell>
          <cell r="I1061">
            <v>9395</v>
          </cell>
          <cell r="J1061">
            <v>18790</v>
          </cell>
          <cell r="K1061">
            <v>0</v>
          </cell>
          <cell r="L1061">
            <v>0</v>
          </cell>
          <cell r="M1061" t="str">
            <v>N.80</v>
          </cell>
        </row>
        <row r="1062">
          <cell r="A1062" t="str">
            <v>이형철근</v>
          </cell>
          <cell r="B1062" t="str">
            <v>관급, D13</v>
          </cell>
          <cell r="C1062">
            <v>1.639</v>
          </cell>
          <cell r="D1062" t="str">
            <v>KG</v>
          </cell>
          <cell r="E1062">
            <v>0</v>
          </cell>
          <cell r="F1062">
            <v>0</v>
          </cell>
          <cell r="G1062">
            <v>0</v>
          </cell>
          <cell r="H1062">
            <v>0</v>
          </cell>
          <cell r="I1062">
            <v>0</v>
          </cell>
          <cell r="J1062">
            <v>0</v>
          </cell>
          <cell r="K1062">
            <v>0</v>
          </cell>
          <cell r="L1062">
            <v>0</v>
          </cell>
        </row>
        <row r="1063">
          <cell r="A1063" t="str">
            <v>철근가공및조립</v>
          </cell>
          <cell r="B1063" t="str">
            <v>간단</v>
          </cell>
          <cell r="C1063">
            <v>1E-3</v>
          </cell>
          <cell r="D1063" t="str">
            <v>TON</v>
          </cell>
          <cell r="E1063">
            <v>257665</v>
          </cell>
          <cell r="F1063">
            <v>256</v>
          </cell>
          <cell r="G1063">
            <v>2708</v>
          </cell>
          <cell r="H1063">
            <v>2</v>
          </cell>
          <cell r="I1063">
            <v>254957</v>
          </cell>
          <cell r="J1063">
            <v>254</v>
          </cell>
          <cell r="K1063">
            <v>0</v>
          </cell>
          <cell r="L1063">
            <v>0</v>
          </cell>
          <cell r="M1063" t="str">
            <v>N.84</v>
          </cell>
        </row>
        <row r="1064">
          <cell r="A1064" t="str">
            <v>고재대</v>
          </cell>
          <cell r="B1064" t="str">
            <v>철재</v>
          </cell>
          <cell r="C1064">
            <v>4.7E-2</v>
          </cell>
          <cell r="D1064" t="str">
            <v>KG</v>
          </cell>
          <cell r="E1064">
            <v>-75</v>
          </cell>
          <cell r="F1064">
            <v>-3</v>
          </cell>
          <cell r="G1064">
            <v>-75</v>
          </cell>
          <cell r="H1064">
            <v>-3</v>
          </cell>
          <cell r="I1064">
            <v>0</v>
          </cell>
          <cell r="J1064">
            <v>0</v>
          </cell>
          <cell r="K1064">
            <v>0</v>
          </cell>
          <cell r="L1064">
            <v>0</v>
          </cell>
        </row>
        <row r="1065">
          <cell r="A1065" t="str">
            <v>테니스장 지주/네트</v>
          </cell>
          <cell r="B1065" t="str">
            <v>H1066</v>
          </cell>
          <cell r="C1065">
            <v>1</v>
          </cell>
          <cell r="D1065" t="str">
            <v>EA</v>
          </cell>
          <cell r="E1065">
            <v>300000</v>
          </cell>
          <cell r="F1065">
            <v>300000</v>
          </cell>
          <cell r="G1065">
            <v>300000</v>
          </cell>
          <cell r="H1065">
            <v>300000</v>
          </cell>
          <cell r="I1065">
            <v>0</v>
          </cell>
          <cell r="J1065">
            <v>0</v>
          </cell>
          <cell r="K1065">
            <v>0</v>
          </cell>
          <cell r="L1065">
            <v>0</v>
          </cell>
        </row>
        <row r="1066">
          <cell r="A1066" t="str">
            <v>계</v>
          </cell>
          <cell r="F1066">
            <v>433248</v>
          </cell>
          <cell r="H1066">
            <v>313457</v>
          </cell>
          <cell r="J1066">
            <v>119791</v>
          </cell>
          <cell r="L1066">
            <v>0</v>
          </cell>
        </row>
        <row r="1076">
          <cell r="A1076" t="str">
            <v>No.35호표 농구대</v>
          </cell>
          <cell r="B1076" t="str">
            <v>H=3800</v>
          </cell>
          <cell r="C1076">
            <v>1</v>
          </cell>
          <cell r="D1076" t="str">
            <v>개소</v>
          </cell>
          <cell r="M1076" t="str">
            <v>PPS07</v>
          </cell>
        </row>
        <row r="1077">
          <cell r="A1077" t="str">
            <v>터파기(인력)</v>
          </cell>
          <cell r="B1077" t="str">
            <v>토사</v>
          </cell>
          <cell r="C1077">
            <v>6.7039999999999997</v>
          </cell>
          <cell r="D1077" t="str">
            <v>M3</v>
          </cell>
          <cell r="E1077">
            <v>8695</v>
          </cell>
          <cell r="F1077">
            <v>58291</v>
          </cell>
          <cell r="G1077">
            <v>0</v>
          </cell>
          <cell r="H1077">
            <v>0</v>
          </cell>
          <cell r="I1077">
            <v>8695</v>
          </cell>
          <cell r="J1077">
            <v>58291</v>
          </cell>
          <cell r="K1077">
            <v>0</v>
          </cell>
          <cell r="L1077">
            <v>0</v>
          </cell>
          <cell r="M1077" t="str">
            <v>N.124</v>
          </cell>
        </row>
        <row r="1078">
          <cell r="A1078" t="str">
            <v>잔토처리(인력)</v>
          </cell>
          <cell r="B1078" t="str">
            <v>토사:0-1M</v>
          </cell>
          <cell r="C1078">
            <v>2.29</v>
          </cell>
          <cell r="D1078" t="str">
            <v>㎥</v>
          </cell>
          <cell r="E1078">
            <v>8184</v>
          </cell>
          <cell r="F1078">
            <v>18741</v>
          </cell>
          <cell r="G1078">
            <v>0</v>
          </cell>
          <cell r="H1078">
            <v>0</v>
          </cell>
          <cell r="I1078">
            <v>8184</v>
          </cell>
          <cell r="J1078">
            <v>18741</v>
          </cell>
          <cell r="K1078">
            <v>0</v>
          </cell>
          <cell r="L1078">
            <v>0</v>
          </cell>
          <cell r="M1078" t="str">
            <v>N.125</v>
          </cell>
        </row>
        <row r="1079">
          <cell r="A1079" t="str">
            <v>되메우고 다짐(인력)</v>
          </cell>
          <cell r="B1079" t="str">
            <v>토사</v>
          </cell>
          <cell r="C1079">
            <v>4.41</v>
          </cell>
          <cell r="D1079" t="str">
            <v>M3</v>
          </cell>
          <cell r="E1079">
            <v>9104</v>
          </cell>
          <cell r="F1079">
            <v>40148</v>
          </cell>
          <cell r="G1079">
            <v>0</v>
          </cell>
          <cell r="H1079">
            <v>0</v>
          </cell>
          <cell r="I1079">
            <v>9104</v>
          </cell>
          <cell r="J1079">
            <v>40148</v>
          </cell>
          <cell r="K1079">
            <v>0</v>
          </cell>
          <cell r="L1079">
            <v>0</v>
          </cell>
          <cell r="M1079" t="str">
            <v>N.126</v>
          </cell>
        </row>
        <row r="1080">
          <cell r="A1080" t="str">
            <v>잡석다짐(인력)</v>
          </cell>
          <cell r="C1080">
            <v>0.70299999999999996</v>
          </cell>
          <cell r="D1080" t="str">
            <v>㎥</v>
          </cell>
          <cell r="E1080">
            <v>35099</v>
          </cell>
          <cell r="F1080">
            <v>24674</v>
          </cell>
          <cell r="G1080">
            <v>8500</v>
          </cell>
          <cell r="H1080">
            <v>5975</v>
          </cell>
          <cell r="I1080">
            <v>26599</v>
          </cell>
          <cell r="J1080">
            <v>18699</v>
          </cell>
          <cell r="K1080">
            <v>0</v>
          </cell>
          <cell r="L1080">
            <v>0</v>
          </cell>
          <cell r="M1080" t="str">
            <v>N.74</v>
          </cell>
        </row>
        <row r="1081">
          <cell r="A1081" t="str">
            <v>콘크리트</v>
          </cell>
          <cell r="B1081" t="str">
            <v>40-160-8</v>
          </cell>
          <cell r="C1081">
            <v>0.20799999999999999</v>
          </cell>
          <cell r="D1081" t="str">
            <v>㎥</v>
          </cell>
          <cell r="E1081">
            <v>103082</v>
          </cell>
          <cell r="F1081">
            <v>21440</v>
          </cell>
          <cell r="G1081">
            <v>10975</v>
          </cell>
          <cell r="H1081">
            <v>2282</v>
          </cell>
          <cell r="I1081">
            <v>92107</v>
          </cell>
          <cell r="J1081">
            <v>19158</v>
          </cell>
          <cell r="K1081">
            <v>0</v>
          </cell>
          <cell r="L1081">
            <v>0</v>
          </cell>
          <cell r="M1081" t="str">
            <v>N.101</v>
          </cell>
        </row>
        <row r="1082">
          <cell r="A1082" t="str">
            <v>콘크리트</v>
          </cell>
          <cell r="B1082" t="str">
            <v>25-180-8</v>
          </cell>
          <cell r="C1082">
            <v>1.397</v>
          </cell>
          <cell r="D1082" t="str">
            <v>㎥</v>
          </cell>
          <cell r="E1082">
            <v>111341</v>
          </cell>
          <cell r="F1082">
            <v>155543</v>
          </cell>
          <cell r="G1082">
            <v>10900</v>
          </cell>
          <cell r="H1082">
            <v>15227</v>
          </cell>
          <cell r="I1082">
            <v>100441</v>
          </cell>
          <cell r="J1082">
            <v>140316</v>
          </cell>
          <cell r="K1082">
            <v>0</v>
          </cell>
          <cell r="L1082">
            <v>0</v>
          </cell>
          <cell r="M1082" t="str">
            <v>N.100</v>
          </cell>
        </row>
        <row r="1083">
          <cell r="A1083" t="str">
            <v>인력비빔타설(소형)</v>
          </cell>
          <cell r="C1083">
            <v>1.37</v>
          </cell>
          <cell r="D1083" t="str">
            <v>M3</v>
          </cell>
          <cell r="E1083">
            <v>144513</v>
          </cell>
          <cell r="F1083">
            <v>197982</v>
          </cell>
          <cell r="G1083">
            <v>0</v>
          </cell>
          <cell r="H1083">
            <v>0</v>
          </cell>
          <cell r="I1083">
            <v>144513</v>
          </cell>
          <cell r="J1083">
            <v>197982</v>
          </cell>
          <cell r="K1083">
            <v>0</v>
          </cell>
          <cell r="L1083">
            <v>0</v>
          </cell>
          <cell r="M1083" t="str">
            <v>N.102</v>
          </cell>
        </row>
        <row r="1084">
          <cell r="A1084" t="str">
            <v>거푸집 (합판)</v>
          </cell>
          <cell r="B1084" t="str">
            <v>6회</v>
          </cell>
          <cell r="C1084">
            <v>4</v>
          </cell>
          <cell r="D1084" t="str">
            <v>㎡</v>
          </cell>
          <cell r="E1084">
            <v>13825</v>
          </cell>
          <cell r="F1084">
            <v>55300</v>
          </cell>
          <cell r="G1084">
            <v>4430</v>
          </cell>
          <cell r="H1084">
            <v>17720</v>
          </cell>
          <cell r="I1084">
            <v>9395</v>
          </cell>
          <cell r="J1084">
            <v>37580</v>
          </cell>
          <cell r="K1084">
            <v>0</v>
          </cell>
          <cell r="L1084">
            <v>0</v>
          </cell>
          <cell r="M1084" t="str">
            <v>N.80</v>
          </cell>
        </row>
        <row r="1085">
          <cell r="A1085" t="str">
            <v>이형철근</v>
          </cell>
          <cell r="B1085" t="str">
            <v>관급, D13</v>
          </cell>
          <cell r="C1085">
            <v>2.8690000000000002</v>
          </cell>
          <cell r="D1085" t="str">
            <v>KG</v>
          </cell>
          <cell r="E1085">
            <v>0</v>
          </cell>
          <cell r="F1085">
            <v>0</v>
          </cell>
          <cell r="G1085">
            <v>0</v>
          </cell>
          <cell r="H1085">
            <v>0</v>
          </cell>
          <cell r="I1085">
            <v>0</v>
          </cell>
          <cell r="J1085">
            <v>0</v>
          </cell>
          <cell r="K1085">
            <v>0</v>
          </cell>
          <cell r="L1085">
            <v>0</v>
          </cell>
        </row>
        <row r="1086">
          <cell r="A1086" t="str">
            <v>철근가공및조립</v>
          </cell>
          <cell r="B1086" t="str">
            <v>간단</v>
          </cell>
          <cell r="C1086">
            <v>2E-3</v>
          </cell>
          <cell r="D1086" t="str">
            <v>TON</v>
          </cell>
          <cell r="E1086">
            <v>257665</v>
          </cell>
          <cell r="F1086">
            <v>514</v>
          </cell>
          <cell r="G1086">
            <v>2708</v>
          </cell>
          <cell r="H1086">
            <v>5</v>
          </cell>
          <cell r="I1086">
            <v>254957</v>
          </cell>
          <cell r="J1086">
            <v>509</v>
          </cell>
          <cell r="K1086">
            <v>0</v>
          </cell>
          <cell r="L1086">
            <v>0</v>
          </cell>
          <cell r="M1086" t="str">
            <v>N.84</v>
          </cell>
        </row>
        <row r="1087">
          <cell r="A1087" t="str">
            <v>고재대</v>
          </cell>
          <cell r="B1087" t="str">
            <v>철재</v>
          </cell>
          <cell r="C1087">
            <v>8.3000000000000004E-2</v>
          </cell>
          <cell r="D1087" t="str">
            <v>KG</v>
          </cell>
          <cell r="E1087">
            <v>-75</v>
          </cell>
          <cell r="F1087">
            <v>-6</v>
          </cell>
          <cell r="G1087">
            <v>-75</v>
          </cell>
          <cell r="H1087">
            <v>-6</v>
          </cell>
          <cell r="I1087">
            <v>0</v>
          </cell>
          <cell r="J1087">
            <v>0</v>
          </cell>
          <cell r="K1087">
            <v>0</v>
          </cell>
          <cell r="L1087">
            <v>0</v>
          </cell>
        </row>
        <row r="1088">
          <cell r="A1088" t="str">
            <v>농구대</v>
          </cell>
          <cell r="B1088" t="str">
            <v>H3800</v>
          </cell>
          <cell r="C1088">
            <v>1</v>
          </cell>
          <cell r="D1088" t="str">
            <v>EA</v>
          </cell>
          <cell r="E1088">
            <v>1300000</v>
          </cell>
          <cell r="F1088">
            <v>1300000</v>
          </cell>
          <cell r="G1088">
            <v>1300000</v>
          </cell>
          <cell r="H1088">
            <v>1300000</v>
          </cell>
          <cell r="I1088">
            <v>0</v>
          </cell>
          <cell r="J1088">
            <v>0</v>
          </cell>
          <cell r="K1088">
            <v>0</v>
          </cell>
          <cell r="L1088">
            <v>0</v>
          </cell>
        </row>
        <row r="1089">
          <cell r="A1089" t="str">
            <v>계</v>
          </cell>
          <cell r="F1089">
            <v>1872627</v>
          </cell>
          <cell r="H1089">
            <v>1341203</v>
          </cell>
          <cell r="J1089">
            <v>531424</v>
          </cell>
          <cell r="L1089">
            <v>0</v>
          </cell>
        </row>
        <row r="1099">
          <cell r="A1099" t="str">
            <v>No.36호표 자바라A</v>
          </cell>
          <cell r="C1099">
            <v>1</v>
          </cell>
          <cell r="D1099" t="str">
            <v>EA</v>
          </cell>
          <cell r="M1099" t="str">
            <v>PPS08</v>
          </cell>
        </row>
        <row r="1100">
          <cell r="A1100" t="str">
            <v>터파기(인력)</v>
          </cell>
          <cell r="B1100" t="str">
            <v>토사</v>
          </cell>
          <cell r="C1100">
            <v>3.3860000000000001</v>
          </cell>
          <cell r="D1100" t="str">
            <v>M3</v>
          </cell>
          <cell r="E1100">
            <v>8695</v>
          </cell>
          <cell r="F1100">
            <v>29441</v>
          </cell>
          <cell r="G1100">
            <v>0</v>
          </cell>
          <cell r="H1100">
            <v>0</v>
          </cell>
          <cell r="I1100">
            <v>8695</v>
          </cell>
          <cell r="J1100">
            <v>29441</v>
          </cell>
          <cell r="K1100">
            <v>0</v>
          </cell>
          <cell r="L1100">
            <v>0</v>
          </cell>
          <cell r="M1100" t="str">
            <v>N.124</v>
          </cell>
        </row>
        <row r="1101">
          <cell r="A1101" t="str">
            <v>잔토처리(인력)</v>
          </cell>
          <cell r="B1101" t="str">
            <v>토사:0-1M</v>
          </cell>
          <cell r="C1101">
            <v>2.1659999999999999</v>
          </cell>
          <cell r="D1101" t="str">
            <v>㎥</v>
          </cell>
          <cell r="E1101">
            <v>8184</v>
          </cell>
          <cell r="F1101">
            <v>17726</v>
          </cell>
          <cell r="G1101">
            <v>0</v>
          </cell>
          <cell r="H1101">
            <v>0</v>
          </cell>
          <cell r="I1101">
            <v>8184</v>
          </cell>
          <cell r="J1101">
            <v>17726</v>
          </cell>
          <cell r="K1101">
            <v>0</v>
          </cell>
          <cell r="L1101">
            <v>0</v>
          </cell>
          <cell r="M1101" t="str">
            <v>N.125</v>
          </cell>
        </row>
        <row r="1102">
          <cell r="A1102" t="str">
            <v>되메우고 다짐(인력)</v>
          </cell>
          <cell r="B1102" t="str">
            <v>토사</v>
          </cell>
          <cell r="C1102">
            <v>1.67</v>
          </cell>
          <cell r="D1102" t="str">
            <v>M3</v>
          </cell>
          <cell r="E1102">
            <v>9104</v>
          </cell>
          <cell r="F1102">
            <v>15203</v>
          </cell>
          <cell r="G1102">
            <v>0</v>
          </cell>
          <cell r="H1102">
            <v>0</v>
          </cell>
          <cell r="I1102">
            <v>9104</v>
          </cell>
          <cell r="J1102">
            <v>15203</v>
          </cell>
          <cell r="K1102">
            <v>0</v>
          </cell>
          <cell r="L1102">
            <v>0</v>
          </cell>
          <cell r="M1102" t="str">
            <v>N.126</v>
          </cell>
        </row>
        <row r="1103">
          <cell r="A1103" t="str">
            <v>잡석다짐(인력)</v>
          </cell>
          <cell r="C1103">
            <v>0.64100000000000001</v>
          </cell>
          <cell r="D1103" t="str">
            <v>㎥</v>
          </cell>
          <cell r="E1103">
            <v>35099</v>
          </cell>
          <cell r="F1103">
            <v>22497</v>
          </cell>
          <cell r="G1103">
            <v>8500</v>
          </cell>
          <cell r="H1103">
            <v>5448</v>
          </cell>
          <cell r="I1103">
            <v>26599</v>
          </cell>
          <cell r="J1103">
            <v>17049</v>
          </cell>
          <cell r="K1103">
            <v>0</v>
          </cell>
          <cell r="L1103">
            <v>0</v>
          </cell>
          <cell r="M1103" t="str">
            <v>N.74</v>
          </cell>
        </row>
        <row r="1104">
          <cell r="A1104" t="str">
            <v>레미콘</v>
          </cell>
          <cell r="B1104" t="str">
            <v>관급(40x160x8)</v>
          </cell>
          <cell r="C1104">
            <v>0.245</v>
          </cell>
          <cell r="D1104" t="str">
            <v>M3</v>
          </cell>
          <cell r="E1104">
            <v>0</v>
          </cell>
          <cell r="F1104">
            <v>0</v>
          </cell>
          <cell r="G1104">
            <v>0</v>
          </cell>
          <cell r="H1104">
            <v>0</v>
          </cell>
          <cell r="I1104">
            <v>0</v>
          </cell>
          <cell r="J1104">
            <v>0</v>
          </cell>
          <cell r="K1104">
            <v>0</v>
          </cell>
          <cell r="L1104">
            <v>0</v>
          </cell>
        </row>
        <row r="1105">
          <cell r="A1105" t="str">
            <v>레미콘</v>
          </cell>
          <cell r="B1105" t="str">
            <v>관급(25x180x8)</v>
          </cell>
          <cell r="C1105">
            <v>2.3639999999999999</v>
          </cell>
          <cell r="D1105" t="str">
            <v>M3</v>
          </cell>
          <cell r="E1105">
            <v>0</v>
          </cell>
          <cell r="F1105">
            <v>0</v>
          </cell>
          <cell r="G1105">
            <v>0</v>
          </cell>
          <cell r="H1105">
            <v>0</v>
          </cell>
          <cell r="I1105">
            <v>0</v>
          </cell>
          <cell r="J1105">
            <v>0</v>
          </cell>
          <cell r="K1105">
            <v>0</v>
          </cell>
          <cell r="L1105">
            <v>0</v>
          </cell>
        </row>
        <row r="1106">
          <cell r="A1106" t="str">
            <v>이형철근</v>
          </cell>
          <cell r="B1106" t="str">
            <v>관급, D13</v>
          </cell>
          <cell r="C1106">
            <v>158.99299999999999</v>
          </cell>
          <cell r="D1106" t="str">
            <v>KG</v>
          </cell>
          <cell r="E1106">
            <v>0</v>
          </cell>
          <cell r="F1106">
            <v>0</v>
          </cell>
          <cell r="G1106">
            <v>0</v>
          </cell>
          <cell r="H1106">
            <v>0</v>
          </cell>
          <cell r="I1106">
            <v>0</v>
          </cell>
          <cell r="J1106">
            <v>0</v>
          </cell>
          <cell r="K1106">
            <v>0</v>
          </cell>
          <cell r="L1106">
            <v>0</v>
          </cell>
        </row>
        <row r="1107">
          <cell r="A1107" t="str">
            <v>철근가공및조립</v>
          </cell>
          <cell r="B1107" t="str">
            <v>간단</v>
          </cell>
          <cell r="C1107">
            <v>0.154</v>
          </cell>
          <cell r="D1107" t="str">
            <v>TON</v>
          </cell>
          <cell r="E1107">
            <v>257665</v>
          </cell>
          <cell r="F1107">
            <v>39680</v>
          </cell>
          <cell r="G1107">
            <v>2708</v>
          </cell>
          <cell r="H1107">
            <v>417</v>
          </cell>
          <cell r="I1107">
            <v>254957</v>
          </cell>
          <cell r="J1107">
            <v>39263</v>
          </cell>
          <cell r="K1107">
            <v>0</v>
          </cell>
          <cell r="L1107">
            <v>0</v>
          </cell>
          <cell r="M1107" t="str">
            <v>N.84</v>
          </cell>
        </row>
        <row r="1108">
          <cell r="A1108" t="str">
            <v>고재대</v>
          </cell>
          <cell r="B1108" t="str">
            <v>철재</v>
          </cell>
          <cell r="C1108">
            <v>4.6890000000000001</v>
          </cell>
          <cell r="D1108" t="str">
            <v>KG</v>
          </cell>
          <cell r="E1108">
            <v>-75</v>
          </cell>
          <cell r="F1108">
            <v>-351</v>
          </cell>
          <cell r="G1108">
            <v>-75</v>
          </cell>
          <cell r="H1108">
            <v>-351</v>
          </cell>
          <cell r="I1108">
            <v>0</v>
          </cell>
          <cell r="J1108">
            <v>0</v>
          </cell>
          <cell r="K1108">
            <v>0</v>
          </cell>
          <cell r="L1108">
            <v>0</v>
          </cell>
        </row>
        <row r="1109">
          <cell r="A1109" t="str">
            <v>거푸집 (합판)</v>
          </cell>
          <cell r="B1109" t="str">
            <v>6회</v>
          </cell>
          <cell r="C1109">
            <v>18.077999999999999</v>
          </cell>
          <cell r="D1109" t="str">
            <v>㎡</v>
          </cell>
          <cell r="E1109">
            <v>13825</v>
          </cell>
          <cell r="F1109">
            <v>249927</v>
          </cell>
          <cell r="G1109">
            <v>4430</v>
          </cell>
          <cell r="H1109">
            <v>80085</v>
          </cell>
          <cell r="I1109">
            <v>9395</v>
          </cell>
          <cell r="J1109">
            <v>169842</v>
          </cell>
          <cell r="K1109">
            <v>0</v>
          </cell>
          <cell r="L1109">
            <v>0</v>
          </cell>
          <cell r="M1109" t="str">
            <v>N.80</v>
          </cell>
        </row>
        <row r="1110">
          <cell r="A1110" t="str">
            <v>시멘트벽돌</v>
          </cell>
          <cell r="B1110" t="str">
            <v>190x90x57</v>
          </cell>
          <cell r="C1110">
            <v>174</v>
          </cell>
          <cell r="D1110" t="str">
            <v>EA</v>
          </cell>
          <cell r="E1110">
            <v>45</v>
          </cell>
          <cell r="F1110">
            <v>7830</v>
          </cell>
          <cell r="G1110">
            <v>45</v>
          </cell>
          <cell r="H1110">
            <v>7830</v>
          </cell>
          <cell r="I1110">
            <v>0</v>
          </cell>
          <cell r="J1110">
            <v>0</v>
          </cell>
          <cell r="K1110">
            <v>0</v>
          </cell>
          <cell r="L1110">
            <v>0</v>
          </cell>
        </row>
        <row r="1111">
          <cell r="A1111" t="str">
            <v>시멘트벽돌쌓기</v>
          </cell>
          <cell r="C1111">
            <v>0.17399999999999999</v>
          </cell>
          <cell r="D1111" t="str">
            <v>천매</v>
          </cell>
          <cell r="E1111">
            <v>197889</v>
          </cell>
          <cell r="F1111">
            <v>34432</v>
          </cell>
          <cell r="G1111">
            <v>3025</v>
          </cell>
          <cell r="H1111">
            <v>526</v>
          </cell>
          <cell r="I1111">
            <v>194864</v>
          </cell>
          <cell r="J1111">
            <v>33906</v>
          </cell>
          <cell r="K1111">
            <v>0</v>
          </cell>
          <cell r="L1111">
            <v>0</v>
          </cell>
          <cell r="M1111" t="str">
            <v>N.93</v>
          </cell>
        </row>
        <row r="1112">
          <cell r="A1112" t="str">
            <v>신토석</v>
          </cell>
          <cell r="B1112" t="str">
            <v>관급,190x90xT57</v>
          </cell>
          <cell r="C1112">
            <v>1088</v>
          </cell>
          <cell r="D1112" t="str">
            <v>매</v>
          </cell>
          <cell r="E1112">
            <v>0</v>
          </cell>
          <cell r="F1112">
            <v>0</v>
          </cell>
          <cell r="G1112">
            <v>0</v>
          </cell>
          <cell r="H1112">
            <v>0</v>
          </cell>
          <cell r="I1112">
            <v>0</v>
          </cell>
          <cell r="J1112">
            <v>0</v>
          </cell>
          <cell r="K1112">
            <v>0</v>
          </cell>
          <cell r="L1112">
            <v>0</v>
          </cell>
        </row>
        <row r="1113">
          <cell r="A1113" t="str">
            <v>점토벽돌치장쌓기</v>
          </cell>
          <cell r="B1113" t="str">
            <v>0.5B</v>
          </cell>
          <cell r="C1113">
            <v>14.268000000000001</v>
          </cell>
          <cell r="D1113" t="str">
            <v>㎡</v>
          </cell>
          <cell r="E1113">
            <v>22368</v>
          </cell>
          <cell r="F1113">
            <v>319146</v>
          </cell>
          <cell r="G1113">
            <v>0</v>
          </cell>
          <cell r="H1113">
            <v>0</v>
          </cell>
          <cell r="I1113">
            <v>22368</v>
          </cell>
          <cell r="J1113">
            <v>319146</v>
          </cell>
          <cell r="K1113">
            <v>0</v>
          </cell>
          <cell r="L1113">
            <v>0</v>
          </cell>
          <cell r="M1113" t="str">
            <v>N.83</v>
          </cell>
        </row>
        <row r="1114">
          <cell r="A1114" t="str">
            <v>붙임몰탈</v>
          </cell>
          <cell r="B1114" t="str">
            <v>인력,1:3</v>
          </cell>
          <cell r="C1114">
            <v>3.3860000000000001</v>
          </cell>
          <cell r="D1114" t="str">
            <v>㎥</v>
          </cell>
          <cell r="E1114">
            <v>57561</v>
          </cell>
          <cell r="F1114">
            <v>194900</v>
          </cell>
          <cell r="G1114">
            <v>12100</v>
          </cell>
          <cell r="H1114">
            <v>40970</v>
          </cell>
          <cell r="I1114">
            <v>40922</v>
          </cell>
          <cell r="J1114">
            <v>138561</v>
          </cell>
          <cell r="K1114">
            <v>4539</v>
          </cell>
          <cell r="L1114">
            <v>15369</v>
          </cell>
          <cell r="M1114" t="str">
            <v>N.86</v>
          </cell>
        </row>
        <row r="1115">
          <cell r="A1115" t="str">
            <v>자바라A</v>
          </cell>
          <cell r="B1115" t="str">
            <v>H1200xW500(12M)</v>
          </cell>
          <cell r="C1115">
            <v>1</v>
          </cell>
          <cell r="D1115" t="str">
            <v>EA</v>
          </cell>
          <cell r="E1115">
            <v>5400000</v>
          </cell>
          <cell r="F1115">
            <v>5400000</v>
          </cell>
          <cell r="G1115">
            <v>5400000</v>
          </cell>
          <cell r="H1115">
            <v>5400000</v>
          </cell>
          <cell r="I1115">
            <v>0</v>
          </cell>
          <cell r="J1115">
            <v>0</v>
          </cell>
          <cell r="K1115">
            <v>0</v>
          </cell>
          <cell r="L1115">
            <v>0</v>
          </cell>
        </row>
        <row r="1116">
          <cell r="A1116" t="str">
            <v>계</v>
          </cell>
          <cell r="F1116">
            <v>6330431</v>
          </cell>
          <cell r="H1116">
            <v>5534925</v>
          </cell>
          <cell r="J1116">
            <v>780137</v>
          </cell>
          <cell r="L1116">
            <v>15369</v>
          </cell>
        </row>
        <row r="1122">
          <cell r="A1122" t="str">
            <v>No.37호표 자바라B</v>
          </cell>
          <cell r="C1122">
            <v>1</v>
          </cell>
          <cell r="D1122" t="str">
            <v>EA</v>
          </cell>
          <cell r="M1122" t="str">
            <v>PPS09</v>
          </cell>
        </row>
        <row r="1123">
          <cell r="A1123" t="str">
            <v>터파기(인력)</v>
          </cell>
          <cell r="B1123" t="str">
            <v>토사</v>
          </cell>
          <cell r="C1123">
            <v>3.3860000000000001</v>
          </cell>
          <cell r="D1123" t="str">
            <v>M3</v>
          </cell>
          <cell r="E1123">
            <v>8695</v>
          </cell>
          <cell r="F1123">
            <v>29441</v>
          </cell>
          <cell r="G1123">
            <v>0</v>
          </cell>
          <cell r="H1123">
            <v>0</v>
          </cell>
          <cell r="I1123">
            <v>8695</v>
          </cell>
          <cell r="J1123">
            <v>29441</v>
          </cell>
          <cell r="K1123">
            <v>0</v>
          </cell>
          <cell r="L1123">
            <v>0</v>
          </cell>
          <cell r="M1123" t="str">
            <v>N.124</v>
          </cell>
        </row>
        <row r="1124">
          <cell r="A1124" t="str">
            <v>잔토처리(인력)</v>
          </cell>
          <cell r="B1124" t="str">
            <v>토사:0-1M</v>
          </cell>
          <cell r="C1124">
            <v>2.1659999999999999</v>
          </cell>
          <cell r="D1124" t="str">
            <v>㎥</v>
          </cell>
          <cell r="E1124">
            <v>8184</v>
          </cell>
          <cell r="F1124">
            <v>17726</v>
          </cell>
          <cell r="G1124">
            <v>0</v>
          </cell>
          <cell r="H1124">
            <v>0</v>
          </cell>
          <cell r="I1124">
            <v>8184</v>
          </cell>
          <cell r="J1124">
            <v>17726</v>
          </cell>
          <cell r="K1124">
            <v>0</v>
          </cell>
          <cell r="L1124">
            <v>0</v>
          </cell>
          <cell r="M1124" t="str">
            <v>N.125</v>
          </cell>
        </row>
        <row r="1125">
          <cell r="A1125" t="str">
            <v>되메우고 다짐(인력)</v>
          </cell>
          <cell r="B1125" t="str">
            <v>토사</v>
          </cell>
          <cell r="C1125">
            <v>1.67</v>
          </cell>
          <cell r="D1125" t="str">
            <v>M3</v>
          </cell>
          <cell r="E1125">
            <v>9104</v>
          </cell>
          <cell r="F1125">
            <v>15203</v>
          </cell>
          <cell r="G1125">
            <v>0</v>
          </cell>
          <cell r="H1125">
            <v>0</v>
          </cell>
          <cell r="I1125">
            <v>9104</v>
          </cell>
          <cell r="J1125">
            <v>15203</v>
          </cell>
          <cell r="K1125">
            <v>0</v>
          </cell>
          <cell r="L1125">
            <v>0</v>
          </cell>
          <cell r="M1125" t="str">
            <v>N.126</v>
          </cell>
        </row>
        <row r="1126">
          <cell r="A1126" t="str">
            <v>잡석다짐(인력)</v>
          </cell>
          <cell r="C1126">
            <v>0.43</v>
          </cell>
          <cell r="D1126" t="str">
            <v>㎥</v>
          </cell>
          <cell r="E1126">
            <v>35099</v>
          </cell>
          <cell r="F1126">
            <v>15092</v>
          </cell>
          <cell r="G1126">
            <v>8500</v>
          </cell>
          <cell r="H1126">
            <v>3655</v>
          </cell>
          <cell r="I1126">
            <v>26599</v>
          </cell>
          <cell r="J1126">
            <v>11437</v>
          </cell>
          <cell r="K1126">
            <v>0</v>
          </cell>
          <cell r="L1126">
            <v>0</v>
          </cell>
          <cell r="M1126" t="str">
            <v>N.74</v>
          </cell>
        </row>
        <row r="1127">
          <cell r="A1127" t="str">
            <v>레미콘</v>
          </cell>
          <cell r="B1127" t="str">
            <v>관급(40x160x8)</v>
          </cell>
          <cell r="C1127">
            <v>0.245</v>
          </cell>
          <cell r="D1127" t="str">
            <v>M3</v>
          </cell>
          <cell r="E1127">
            <v>0</v>
          </cell>
          <cell r="F1127">
            <v>0</v>
          </cell>
          <cell r="G1127">
            <v>0</v>
          </cell>
          <cell r="H1127">
            <v>0</v>
          </cell>
          <cell r="I1127">
            <v>0</v>
          </cell>
          <cell r="J1127">
            <v>0</v>
          </cell>
          <cell r="K1127">
            <v>0</v>
          </cell>
          <cell r="L1127">
            <v>0</v>
          </cell>
        </row>
        <row r="1128">
          <cell r="A1128" t="str">
            <v>레미콘</v>
          </cell>
          <cell r="B1128" t="str">
            <v>관급(25x180x8)</v>
          </cell>
          <cell r="C1128">
            <v>2.3639999999999999</v>
          </cell>
          <cell r="D1128" t="str">
            <v>M3</v>
          </cell>
          <cell r="E1128">
            <v>0</v>
          </cell>
          <cell r="F1128">
            <v>0</v>
          </cell>
          <cell r="G1128">
            <v>0</v>
          </cell>
          <cell r="H1128">
            <v>0</v>
          </cell>
          <cell r="I1128">
            <v>0</v>
          </cell>
          <cell r="J1128">
            <v>0</v>
          </cell>
          <cell r="K1128">
            <v>0</v>
          </cell>
          <cell r="L1128">
            <v>0</v>
          </cell>
        </row>
        <row r="1129">
          <cell r="A1129" t="str">
            <v>이형철근</v>
          </cell>
          <cell r="B1129" t="str">
            <v>관급, D13</v>
          </cell>
          <cell r="C1129">
            <v>158.99299999999999</v>
          </cell>
          <cell r="D1129" t="str">
            <v>KG</v>
          </cell>
          <cell r="E1129">
            <v>0</v>
          </cell>
          <cell r="F1129">
            <v>0</v>
          </cell>
          <cell r="G1129">
            <v>0</v>
          </cell>
          <cell r="H1129">
            <v>0</v>
          </cell>
          <cell r="I1129">
            <v>0</v>
          </cell>
          <cell r="J1129">
            <v>0</v>
          </cell>
          <cell r="K1129">
            <v>0</v>
          </cell>
          <cell r="L1129">
            <v>0</v>
          </cell>
        </row>
        <row r="1130">
          <cell r="A1130" t="str">
            <v>철근가공및조립</v>
          </cell>
          <cell r="B1130" t="str">
            <v>간단</v>
          </cell>
          <cell r="C1130">
            <v>0.154</v>
          </cell>
          <cell r="D1130" t="str">
            <v>TON</v>
          </cell>
          <cell r="E1130">
            <v>257665</v>
          </cell>
          <cell r="F1130">
            <v>39680</v>
          </cell>
          <cell r="G1130">
            <v>2708</v>
          </cell>
          <cell r="H1130">
            <v>417</v>
          </cell>
          <cell r="I1130">
            <v>254957</v>
          </cell>
          <cell r="J1130">
            <v>39263</v>
          </cell>
          <cell r="K1130">
            <v>0</v>
          </cell>
          <cell r="L1130">
            <v>0</v>
          </cell>
          <cell r="M1130" t="str">
            <v>N.84</v>
          </cell>
        </row>
        <row r="1131">
          <cell r="A1131" t="str">
            <v>고재대</v>
          </cell>
          <cell r="B1131" t="str">
            <v>철재</v>
          </cell>
          <cell r="C1131">
            <v>4.6890000000000001</v>
          </cell>
          <cell r="D1131" t="str">
            <v>KG</v>
          </cell>
          <cell r="E1131">
            <v>-75</v>
          </cell>
          <cell r="F1131">
            <v>-351</v>
          </cell>
          <cell r="G1131">
            <v>-75</v>
          </cell>
          <cell r="H1131">
            <v>-351</v>
          </cell>
          <cell r="I1131">
            <v>0</v>
          </cell>
          <cell r="J1131">
            <v>0</v>
          </cell>
          <cell r="K1131">
            <v>0</v>
          </cell>
          <cell r="L1131">
            <v>0</v>
          </cell>
        </row>
        <row r="1132">
          <cell r="A1132" t="str">
            <v>거푸집 (합판)</v>
          </cell>
          <cell r="B1132" t="str">
            <v>6회</v>
          </cell>
          <cell r="C1132">
            <v>18.077999999999999</v>
          </cell>
          <cell r="D1132" t="str">
            <v>㎡</v>
          </cell>
          <cell r="E1132">
            <v>13825</v>
          </cell>
          <cell r="F1132">
            <v>249927</v>
          </cell>
          <cell r="G1132">
            <v>4430</v>
          </cell>
          <cell r="H1132">
            <v>80085</v>
          </cell>
          <cell r="I1132">
            <v>9395</v>
          </cell>
          <cell r="J1132">
            <v>169842</v>
          </cell>
          <cell r="K1132">
            <v>0</v>
          </cell>
          <cell r="L1132">
            <v>0</v>
          </cell>
          <cell r="M1132" t="str">
            <v>N.80</v>
          </cell>
        </row>
        <row r="1133">
          <cell r="A1133" t="str">
            <v>시멘트벽돌</v>
          </cell>
          <cell r="B1133" t="str">
            <v>190x90x57</v>
          </cell>
          <cell r="C1133">
            <v>174</v>
          </cell>
          <cell r="D1133" t="str">
            <v>EA</v>
          </cell>
          <cell r="E1133">
            <v>45</v>
          </cell>
          <cell r="F1133">
            <v>7830</v>
          </cell>
          <cell r="G1133">
            <v>45</v>
          </cell>
          <cell r="H1133">
            <v>7830</v>
          </cell>
          <cell r="I1133">
            <v>0</v>
          </cell>
          <cell r="J1133">
            <v>0</v>
          </cell>
          <cell r="K1133">
            <v>0</v>
          </cell>
          <cell r="L1133">
            <v>0</v>
          </cell>
        </row>
        <row r="1134">
          <cell r="A1134" t="str">
            <v>시멘트벽돌쌓기</v>
          </cell>
          <cell r="C1134">
            <v>0.17399999999999999</v>
          </cell>
          <cell r="D1134" t="str">
            <v>천매</v>
          </cell>
          <cell r="E1134">
            <v>197889</v>
          </cell>
          <cell r="F1134">
            <v>34432</v>
          </cell>
          <cell r="G1134">
            <v>3025</v>
          </cell>
          <cell r="H1134">
            <v>526</v>
          </cell>
          <cell r="I1134">
            <v>194864</v>
          </cell>
          <cell r="J1134">
            <v>33906</v>
          </cell>
          <cell r="K1134">
            <v>0</v>
          </cell>
          <cell r="L1134">
            <v>0</v>
          </cell>
          <cell r="M1134" t="str">
            <v>N.93</v>
          </cell>
        </row>
        <row r="1135">
          <cell r="A1135" t="str">
            <v>신토석</v>
          </cell>
          <cell r="B1135" t="str">
            <v>관급,190x90xT57</v>
          </cell>
          <cell r="C1135">
            <v>1088</v>
          </cell>
          <cell r="D1135" t="str">
            <v>매</v>
          </cell>
          <cell r="E1135">
            <v>0</v>
          </cell>
          <cell r="F1135">
            <v>0</v>
          </cell>
          <cell r="G1135">
            <v>0</v>
          </cell>
          <cell r="H1135">
            <v>0</v>
          </cell>
          <cell r="I1135">
            <v>0</v>
          </cell>
          <cell r="J1135">
            <v>0</v>
          </cell>
          <cell r="K1135">
            <v>0</v>
          </cell>
          <cell r="L1135">
            <v>0</v>
          </cell>
        </row>
        <row r="1136">
          <cell r="A1136" t="str">
            <v>점토벽돌치장쌓기</v>
          </cell>
          <cell r="B1136" t="str">
            <v>0.5B</v>
          </cell>
          <cell r="C1136">
            <v>14.268000000000001</v>
          </cell>
          <cell r="D1136" t="str">
            <v>㎡</v>
          </cell>
          <cell r="E1136">
            <v>22368</v>
          </cell>
          <cell r="F1136">
            <v>319146</v>
          </cell>
          <cell r="G1136">
            <v>0</v>
          </cell>
          <cell r="H1136">
            <v>0</v>
          </cell>
          <cell r="I1136">
            <v>22368</v>
          </cell>
          <cell r="J1136">
            <v>319146</v>
          </cell>
          <cell r="K1136">
            <v>0</v>
          </cell>
          <cell r="L1136">
            <v>0</v>
          </cell>
          <cell r="M1136" t="str">
            <v>N.83</v>
          </cell>
        </row>
        <row r="1137">
          <cell r="A1137" t="str">
            <v>붙임몰탈</v>
          </cell>
          <cell r="B1137" t="str">
            <v>인력,1:3</v>
          </cell>
          <cell r="C1137">
            <v>3.3860000000000001</v>
          </cell>
          <cell r="D1137" t="str">
            <v>㎥</v>
          </cell>
          <cell r="E1137">
            <v>57561</v>
          </cell>
          <cell r="F1137">
            <v>194900</v>
          </cell>
          <cell r="G1137">
            <v>12100</v>
          </cell>
          <cell r="H1137">
            <v>40970</v>
          </cell>
          <cell r="I1137">
            <v>40922</v>
          </cell>
          <cell r="J1137">
            <v>138561</v>
          </cell>
          <cell r="K1137">
            <v>4539</v>
          </cell>
          <cell r="L1137">
            <v>15369</v>
          </cell>
          <cell r="M1137" t="str">
            <v>N.86</v>
          </cell>
        </row>
        <row r="1138">
          <cell r="A1138" t="str">
            <v>자바라B</v>
          </cell>
          <cell r="B1138" t="str">
            <v>H1200xW500(11.2M)</v>
          </cell>
          <cell r="C1138">
            <v>1</v>
          </cell>
          <cell r="D1138" t="str">
            <v>EA</v>
          </cell>
          <cell r="E1138">
            <v>5040000</v>
          </cell>
          <cell r="F1138">
            <v>5040000</v>
          </cell>
          <cell r="G1138">
            <v>5040000</v>
          </cell>
          <cell r="H1138">
            <v>5040000</v>
          </cell>
          <cell r="I1138">
            <v>0</v>
          </cell>
          <cell r="J1138">
            <v>0</v>
          </cell>
          <cell r="K1138">
            <v>0</v>
          </cell>
          <cell r="L1138">
            <v>0</v>
          </cell>
        </row>
        <row r="1139">
          <cell r="A1139" t="str">
            <v>계</v>
          </cell>
          <cell r="F1139">
            <v>5963026</v>
          </cell>
          <cell r="H1139">
            <v>5173132</v>
          </cell>
          <cell r="J1139">
            <v>774525</v>
          </cell>
          <cell r="L1139">
            <v>15369</v>
          </cell>
        </row>
        <row r="1145">
          <cell r="A1145" t="str">
            <v>No.38호표 국기게양대</v>
          </cell>
          <cell r="C1145">
            <v>1</v>
          </cell>
          <cell r="D1145" t="str">
            <v>EA</v>
          </cell>
          <cell r="M1145" t="str">
            <v>PPS10</v>
          </cell>
        </row>
        <row r="1146">
          <cell r="A1146" t="str">
            <v>레미콘</v>
          </cell>
          <cell r="B1146" t="str">
            <v>관급(40x160x8)</v>
          </cell>
          <cell r="C1146">
            <v>0.82399999999999995</v>
          </cell>
          <cell r="D1146" t="str">
            <v>M3</v>
          </cell>
          <cell r="E1146">
            <v>0</v>
          </cell>
          <cell r="F1146">
            <v>0</v>
          </cell>
          <cell r="G1146">
            <v>0</v>
          </cell>
          <cell r="H1146">
            <v>0</v>
          </cell>
          <cell r="I1146">
            <v>0</v>
          </cell>
          <cell r="J1146">
            <v>0</v>
          </cell>
          <cell r="K1146">
            <v>0</v>
          </cell>
          <cell r="L1146">
            <v>0</v>
          </cell>
        </row>
        <row r="1147">
          <cell r="A1147" t="str">
            <v>레미콘</v>
          </cell>
          <cell r="B1147" t="str">
            <v>관급(25x180x8)</v>
          </cell>
          <cell r="C1147">
            <v>1.8680000000000001</v>
          </cell>
          <cell r="D1147" t="str">
            <v>M3</v>
          </cell>
          <cell r="E1147">
            <v>0</v>
          </cell>
          <cell r="F1147">
            <v>0</v>
          </cell>
          <cell r="G1147">
            <v>0</v>
          </cell>
          <cell r="H1147">
            <v>0</v>
          </cell>
          <cell r="I1147">
            <v>0</v>
          </cell>
          <cell r="J1147">
            <v>0</v>
          </cell>
          <cell r="K1147">
            <v>0</v>
          </cell>
          <cell r="L1147">
            <v>0</v>
          </cell>
        </row>
        <row r="1148">
          <cell r="A1148" t="str">
            <v>이형철근</v>
          </cell>
          <cell r="B1148" t="str">
            <v>관급, D13</v>
          </cell>
          <cell r="C1148">
            <v>113.422</v>
          </cell>
          <cell r="D1148" t="str">
            <v>KG</v>
          </cell>
          <cell r="E1148">
            <v>0</v>
          </cell>
          <cell r="F1148">
            <v>0</v>
          </cell>
          <cell r="G1148">
            <v>0</v>
          </cell>
          <cell r="H1148">
            <v>0</v>
          </cell>
          <cell r="I1148">
            <v>0</v>
          </cell>
          <cell r="J1148">
            <v>0</v>
          </cell>
          <cell r="K1148">
            <v>0</v>
          </cell>
          <cell r="L1148">
            <v>0</v>
          </cell>
        </row>
        <row r="1149">
          <cell r="A1149" t="str">
            <v>철근가공및조립</v>
          </cell>
          <cell r="B1149" t="str">
            <v>간단</v>
          </cell>
          <cell r="C1149">
            <v>0.113</v>
          </cell>
          <cell r="D1149" t="str">
            <v>TON</v>
          </cell>
          <cell r="E1149">
            <v>257665</v>
          </cell>
          <cell r="F1149">
            <v>29116</v>
          </cell>
          <cell r="G1149">
            <v>2708</v>
          </cell>
          <cell r="H1149">
            <v>306</v>
          </cell>
          <cell r="I1149">
            <v>254957</v>
          </cell>
          <cell r="J1149">
            <v>28810</v>
          </cell>
          <cell r="K1149">
            <v>0</v>
          </cell>
          <cell r="L1149">
            <v>0</v>
          </cell>
          <cell r="M1149" t="str">
            <v>N.84</v>
          </cell>
        </row>
        <row r="1150">
          <cell r="A1150" t="str">
            <v>고재대</v>
          </cell>
          <cell r="B1150" t="str">
            <v>철재</v>
          </cell>
          <cell r="C1150">
            <v>2.8220000000000001</v>
          </cell>
          <cell r="D1150" t="str">
            <v>KG</v>
          </cell>
          <cell r="E1150">
            <v>-75</v>
          </cell>
          <cell r="F1150">
            <v>-211</v>
          </cell>
          <cell r="G1150">
            <v>-75</v>
          </cell>
          <cell r="H1150">
            <v>-211</v>
          </cell>
          <cell r="I1150">
            <v>0</v>
          </cell>
          <cell r="J1150">
            <v>0</v>
          </cell>
          <cell r="K1150">
            <v>0</v>
          </cell>
          <cell r="L1150">
            <v>0</v>
          </cell>
        </row>
        <row r="1151">
          <cell r="A1151" t="str">
            <v>거푸집 (합판)</v>
          </cell>
          <cell r="B1151" t="str">
            <v>6회</v>
          </cell>
          <cell r="C1151">
            <v>5.7859999999999996</v>
          </cell>
          <cell r="D1151" t="str">
            <v>㎡</v>
          </cell>
          <cell r="E1151">
            <v>13825</v>
          </cell>
          <cell r="F1151">
            <v>79990</v>
          </cell>
          <cell r="G1151">
            <v>4430</v>
          </cell>
          <cell r="H1151">
            <v>25631</v>
          </cell>
          <cell r="I1151">
            <v>9395</v>
          </cell>
          <cell r="J1151">
            <v>54359</v>
          </cell>
          <cell r="K1151">
            <v>0</v>
          </cell>
          <cell r="L1151">
            <v>0</v>
          </cell>
          <cell r="M1151" t="str">
            <v>N.80</v>
          </cell>
        </row>
        <row r="1152">
          <cell r="A1152" t="str">
            <v>시멘트벽돌</v>
          </cell>
          <cell r="B1152" t="str">
            <v>190x90x57</v>
          </cell>
          <cell r="C1152">
            <v>279.56</v>
          </cell>
          <cell r="D1152" t="str">
            <v>EA</v>
          </cell>
          <cell r="E1152">
            <v>45</v>
          </cell>
          <cell r="F1152">
            <v>12580</v>
          </cell>
          <cell r="G1152">
            <v>45</v>
          </cell>
          <cell r="H1152">
            <v>12580</v>
          </cell>
          <cell r="I1152">
            <v>0</v>
          </cell>
          <cell r="J1152">
            <v>0</v>
          </cell>
          <cell r="K1152">
            <v>0</v>
          </cell>
          <cell r="L1152">
            <v>0</v>
          </cell>
        </row>
        <row r="1153">
          <cell r="A1153" t="str">
            <v>시멘트벽돌쌓기</v>
          </cell>
          <cell r="C1153">
            <v>0.27900000000000003</v>
          </cell>
          <cell r="D1153" t="str">
            <v>천매</v>
          </cell>
          <cell r="E1153">
            <v>197889</v>
          </cell>
          <cell r="F1153">
            <v>55210</v>
          </cell>
          <cell r="G1153">
            <v>3025</v>
          </cell>
          <cell r="H1153">
            <v>843</v>
          </cell>
          <cell r="I1153">
            <v>194864</v>
          </cell>
          <cell r="J1153">
            <v>54367</v>
          </cell>
          <cell r="K1153">
            <v>0</v>
          </cell>
          <cell r="L1153">
            <v>0</v>
          </cell>
          <cell r="M1153" t="str">
            <v>N.93</v>
          </cell>
        </row>
        <row r="1154">
          <cell r="A1154" t="str">
            <v>붙임몰탈</v>
          </cell>
          <cell r="B1154" t="str">
            <v>인력,1:3</v>
          </cell>
          <cell r="C1154">
            <v>0.41599999999999998</v>
          </cell>
          <cell r="D1154" t="str">
            <v>㎥</v>
          </cell>
          <cell r="E1154">
            <v>57561</v>
          </cell>
          <cell r="F1154">
            <v>23944</v>
          </cell>
          <cell r="G1154">
            <v>12100</v>
          </cell>
          <cell r="H1154">
            <v>5033</v>
          </cell>
          <cell r="I1154">
            <v>40922</v>
          </cell>
          <cell r="J1154">
            <v>17023</v>
          </cell>
          <cell r="K1154">
            <v>4539</v>
          </cell>
          <cell r="L1154">
            <v>1888</v>
          </cell>
          <cell r="M1154" t="str">
            <v>N.86</v>
          </cell>
        </row>
        <row r="1155">
          <cell r="A1155" t="str">
            <v>화강석판석</v>
          </cell>
          <cell r="B1155" t="str">
            <v>T50 물갈기</v>
          </cell>
          <cell r="C1155">
            <v>19</v>
          </cell>
          <cell r="D1155" t="str">
            <v>EA</v>
          </cell>
          <cell r="E1155">
            <v>15000</v>
          </cell>
          <cell r="F1155">
            <v>285000</v>
          </cell>
          <cell r="G1155">
            <v>15000</v>
          </cell>
          <cell r="H1155">
            <v>285000</v>
          </cell>
          <cell r="I1155">
            <v>0</v>
          </cell>
          <cell r="J1155">
            <v>0</v>
          </cell>
          <cell r="K1155">
            <v>0</v>
          </cell>
          <cell r="L1155">
            <v>0</v>
          </cell>
        </row>
        <row r="1156">
          <cell r="A1156" t="str">
            <v>화강석판석</v>
          </cell>
          <cell r="B1156" t="str">
            <v>T30 문경석</v>
          </cell>
          <cell r="C1156">
            <v>1.5880000000000001</v>
          </cell>
          <cell r="D1156" t="str">
            <v>㎡</v>
          </cell>
          <cell r="E1156">
            <v>41000</v>
          </cell>
          <cell r="F1156">
            <v>65108</v>
          </cell>
          <cell r="G1156">
            <v>41000</v>
          </cell>
          <cell r="H1156">
            <v>65108</v>
          </cell>
          <cell r="I1156">
            <v>0</v>
          </cell>
          <cell r="J1156">
            <v>0</v>
          </cell>
          <cell r="K1156">
            <v>0</v>
          </cell>
          <cell r="L1156">
            <v>0</v>
          </cell>
        </row>
        <row r="1157">
          <cell r="A1157" t="str">
            <v>화강석판석붙임</v>
          </cell>
          <cell r="B1157" t="str">
            <v>벽,습식</v>
          </cell>
          <cell r="C1157">
            <v>3.75</v>
          </cell>
          <cell r="D1157" t="str">
            <v>M2</v>
          </cell>
          <cell r="E1157">
            <v>71867</v>
          </cell>
          <cell r="F1157">
            <v>269501</v>
          </cell>
          <cell r="G1157">
            <v>8415</v>
          </cell>
          <cell r="H1157">
            <v>31556</v>
          </cell>
          <cell r="I1157">
            <v>63452</v>
          </cell>
          <cell r="J1157">
            <v>237945</v>
          </cell>
          <cell r="K1157">
            <v>0</v>
          </cell>
          <cell r="L1157">
            <v>0</v>
          </cell>
          <cell r="M1157" t="str">
            <v>N.91</v>
          </cell>
        </row>
        <row r="1158">
          <cell r="A1158" t="str">
            <v>화강석판석붙임</v>
          </cell>
          <cell r="B1158" t="str">
            <v>벽,건식</v>
          </cell>
          <cell r="C1158">
            <v>1.444</v>
          </cell>
          <cell r="D1158" t="str">
            <v>㎡</v>
          </cell>
          <cell r="E1158">
            <v>47989</v>
          </cell>
          <cell r="F1158">
            <v>69296</v>
          </cell>
          <cell r="G1158">
            <v>0</v>
          </cell>
          <cell r="H1158">
            <v>0</v>
          </cell>
          <cell r="I1158">
            <v>47989</v>
          </cell>
          <cell r="J1158">
            <v>69296</v>
          </cell>
          <cell r="K1158">
            <v>0</v>
          </cell>
          <cell r="L1158">
            <v>0</v>
          </cell>
          <cell r="M1158" t="str">
            <v>N.90</v>
          </cell>
        </row>
        <row r="1159">
          <cell r="A1159" t="str">
            <v>연결철물</v>
          </cell>
          <cell r="B1159" t="str">
            <v>STS(공간거리70)</v>
          </cell>
          <cell r="C1159">
            <v>14</v>
          </cell>
          <cell r="D1159" t="str">
            <v>조</v>
          </cell>
          <cell r="E1159">
            <v>490</v>
          </cell>
          <cell r="F1159">
            <v>6860</v>
          </cell>
          <cell r="G1159">
            <v>490</v>
          </cell>
          <cell r="H1159">
            <v>6860</v>
          </cell>
          <cell r="I1159">
            <v>0</v>
          </cell>
          <cell r="J1159">
            <v>0</v>
          </cell>
          <cell r="K1159">
            <v>0</v>
          </cell>
          <cell r="L1159">
            <v>0</v>
          </cell>
        </row>
        <row r="1160">
          <cell r="A1160" t="str">
            <v>스테인리스봉강</v>
          </cell>
          <cell r="B1160" t="str">
            <v>￠10</v>
          </cell>
          <cell r="C1160">
            <v>0.66100000000000003</v>
          </cell>
          <cell r="D1160" t="str">
            <v>KG</v>
          </cell>
          <cell r="E1160">
            <v>3050</v>
          </cell>
          <cell r="F1160">
            <v>2016</v>
          </cell>
          <cell r="G1160">
            <v>3050</v>
          </cell>
          <cell r="H1160">
            <v>2016</v>
          </cell>
          <cell r="I1160">
            <v>0</v>
          </cell>
          <cell r="J1160">
            <v>0</v>
          </cell>
          <cell r="K1160">
            <v>0</v>
          </cell>
          <cell r="L1160">
            <v>0</v>
          </cell>
        </row>
        <row r="1161">
          <cell r="A1161" t="str">
            <v>스테인리스강판</v>
          </cell>
          <cell r="B1161" t="str">
            <v>T5.0</v>
          </cell>
          <cell r="C1161">
            <v>1.657</v>
          </cell>
          <cell r="D1161" t="str">
            <v>KG</v>
          </cell>
          <cell r="E1161">
            <v>2129</v>
          </cell>
          <cell r="F1161">
            <v>3527</v>
          </cell>
          <cell r="G1161">
            <v>2129</v>
          </cell>
          <cell r="H1161">
            <v>3527</v>
          </cell>
          <cell r="I1161">
            <v>0</v>
          </cell>
          <cell r="J1161">
            <v>0</v>
          </cell>
          <cell r="K1161">
            <v>0</v>
          </cell>
          <cell r="L1161">
            <v>0</v>
          </cell>
        </row>
        <row r="1162">
          <cell r="A1162" t="str">
            <v>스테인리스파이프</v>
          </cell>
          <cell r="B1162" t="str">
            <v>￠60.5, T2.0</v>
          </cell>
          <cell r="C1162">
            <v>14.175000000000001</v>
          </cell>
          <cell r="D1162" t="str">
            <v>M</v>
          </cell>
          <cell r="E1162">
            <v>8870</v>
          </cell>
          <cell r="F1162">
            <v>125732</v>
          </cell>
          <cell r="G1162">
            <v>8870</v>
          </cell>
          <cell r="H1162">
            <v>125732</v>
          </cell>
          <cell r="I1162">
            <v>0</v>
          </cell>
          <cell r="J1162">
            <v>0</v>
          </cell>
          <cell r="K1162">
            <v>0</v>
          </cell>
          <cell r="L1162">
            <v>0</v>
          </cell>
        </row>
        <row r="1163">
          <cell r="A1163" t="str">
            <v>스테인리스파이프</v>
          </cell>
          <cell r="B1163" t="str">
            <v>￠87.4, T2.0</v>
          </cell>
          <cell r="C1163">
            <v>10.71</v>
          </cell>
          <cell r="D1163" t="str">
            <v>M</v>
          </cell>
          <cell r="E1163">
            <v>13300</v>
          </cell>
          <cell r="F1163">
            <v>142443</v>
          </cell>
          <cell r="G1163">
            <v>13300</v>
          </cell>
          <cell r="H1163">
            <v>142443</v>
          </cell>
          <cell r="I1163">
            <v>0</v>
          </cell>
          <cell r="J1163">
            <v>0</v>
          </cell>
          <cell r="K1163">
            <v>0</v>
          </cell>
          <cell r="L1163">
            <v>0</v>
          </cell>
        </row>
        <row r="1164">
          <cell r="A1164" t="str">
            <v>잡철물제작설치(각종)</v>
          </cell>
          <cell r="B1164" t="str">
            <v>간단</v>
          </cell>
          <cell r="C1164">
            <v>3.3000000000000002E-2</v>
          </cell>
          <cell r="D1164" t="str">
            <v>TON</v>
          </cell>
          <cell r="E1164">
            <v>3372007</v>
          </cell>
          <cell r="F1164">
            <v>111274</v>
          </cell>
          <cell r="G1164">
            <v>1308452</v>
          </cell>
          <cell r="H1164">
            <v>43178</v>
          </cell>
          <cell r="I1164">
            <v>2002017</v>
          </cell>
          <cell r="J1164">
            <v>66066</v>
          </cell>
          <cell r="K1164">
            <v>61538</v>
          </cell>
          <cell r="L1164">
            <v>2030</v>
          </cell>
          <cell r="M1164" t="str">
            <v>N.95</v>
          </cell>
        </row>
        <row r="1165">
          <cell r="A1165" t="str">
            <v>고재대</v>
          </cell>
          <cell r="B1165" t="str">
            <v>스텐</v>
          </cell>
          <cell r="C1165">
            <v>1.74</v>
          </cell>
          <cell r="D1165" t="str">
            <v>KG</v>
          </cell>
          <cell r="E1165">
            <v>-600</v>
          </cell>
          <cell r="F1165">
            <v>-1044</v>
          </cell>
          <cell r="G1165">
            <v>-600</v>
          </cell>
          <cell r="H1165">
            <v>-1044</v>
          </cell>
          <cell r="I1165">
            <v>0</v>
          </cell>
          <cell r="J1165">
            <v>0</v>
          </cell>
          <cell r="K1165">
            <v>0</v>
          </cell>
          <cell r="L1165">
            <v>0</v>
          </cell>
        </row>
        <row r="1166">
          <cell r="A1166" t="str">
            <v>계</v>
          </cell>
          <cell r="F1166">
            <v>1280342</v>
          </cell>
          <cell r="H1166">
            <v>748558</v>
          </cell>
          <cell r="J1166">
            <v>527866</v>
          </cell>
          <cell r="L1166">
            <v>3918</v>
          </cell>
        </row>
        <row r="1168">
          <cell r="A1168" t="str">
            <v>No.39호표 잔디등</v>
          </cell>
          <cell r="C1168">
            <v>1</v>
          </cell>
          <cell r="D1168" t="str">
            <v>EA</v>
          </cell>
          <cell r="M1168" t="str">
            <v>PPS11</v>
          </cell>
        </row>
        <row r="1169">
          <cell r="A1169" t="str">
            <v>터파기(인력)</v>
          </cell>
          <cell r="B1169" t="str">
            <v>토사</v>
          </cell>
          <cell r="C1169">
            <v>7.4999999999999997E-2</v>
          </cell>
          <cell r="D1169" t="str">
            <v>M3</v>
          </cell>
          <cell r="E1169">
            <v>8695</v>
          </cell>
          <cell r="F1169">
            <v>652</v>
          </cell>
          <cell r="G1169">
            <v>0</v>
          </cell>
          <cell r="H1169">
            <v>0</v>
          </cell>
          <cell r="I1169">
            <v>8695</v>
          </cell>
          <cell r="J1169">
            <v>652</v>
          </cell>
          <cell r="K1169">
            <v>0</v>
          </cell>
          <cell r="L1169">
            <v>0</v>
          </cell>
          <cell r="M1169" t="str">
            <v>N.124</v>
          </cell>
        </row>
        <row r="1170">
          <cell r="A1170" t="str">
            <v>잔토처리(인력)</v>
          </cell>
          <cell r="B1170" t="str">
            <v>토사:0-1M</v>
          </cell>
          <cell r="C1170">
            <v>2.5000000000000001E-2</v>
          </cell>
          <cell r="D1170" t="str">
            <v>㎥</v>
          </cell>
          <cell r="E1170">
            <v>8184</v>
          </cell>
          <cell r="F1170">
            <v>204</v>
          </cell>
          <cell r="G1170">
            <v>0</v>
          </cell>
          <cell r="H1170">
            <v>0</v>
          </cell>
          <cell r="I1170">
            <v>8184</v>
          </cell>
          <cell r="J1170">
            <v>204</v>
          </cell>
          <cell r="K1170">
            <v>0</v>
          </cell>
          <cell r="L1170">
            <v>0</v>
          </cell>
          <cell r="M1170" t="str">
            <v>N.125</v>
          </cell>
        </row>
        <row r="1171">
          <cell r="A1171" t="str">
            <v>되메우고 다짐(인력)</v>
          </cell>
          <cell r="B1171" t="str">
            <v>토사</v>
          </cell>
          <cell r="C1171">
            <v>4.8000000000000001E-2</v>
          </cell>
          <cell r="D1171" t="str">
            <v>M3</v>
          </cell>
          <cell r="E1171">
            <v>9104</v>
          </cell>
          <cell r="F1171">
            <v>436</v>
          </cell>
          <cell r="G1171">
            <v>0</v>
          </cell>
          <cell r="H1171">
            <v>0</v>
          </cell>
          <cell r="I1171">
            <v>9104</v>
          </cell>
          <cell r="J1171">
            <v>436</v>
          </cell>
          <cell r="K1171">
            <v>0</v>
          </cell>
          <cell r="L1171">
            <v>0</v>
          </cell>
          <cell r="M1171" t="str">
            <v>N.126</v>
          </cell>
        </row>
        <row r="1172">
          <cell r="A1172" t="str">
            <v>콘크리트</v>
          </cell>
          <cell r="B1172" t="str">
            <v>25-180-8</v>
          </cell>
          <cell r="C1172">
            <v>2.7E-2</v>
          </cell>
          <cell r="D1172" t="str">
            <v>㎥</v>
          </cell>
          <cell r="E1172">
            <v>111341</v>
          </cell>
          <cell r="F1172">
            <v>3005</v>
          </cell>
          <cell r="G1172">
            <v>10900</v>
          </cell>
          <cell r="H1172">
            <v>294</v>
          </cell>
          <cell r="I1172">
            <v>100441</v>
          </cell>
          <cell r="J1172">
            <v>2711</v>
          </cell>
          <cell r="K1172">
            <v>0</v>
          </cell>
          <cell r="L1172">
            <v>0</v>
          </cell>
          <cell r="M1172" t="str">
            <v>N.100</v>
          </cell>
        </row>
        <row r="1173">
          <cell r="A1173" t="str">
            <v>거푸집 (합판)</v>
          </cell>
          <cell r="B1173" t="str">
            <v>6회</v>
          </cell>
          <cell r="C1173">
            <v>0.36</v>
          </cell>
          <cell r="D1173" t="str">
            <v>㎡</v>
          </cell>
          <cell r="E1173">
            <v>13825</v>
          </cell>
          <cell r="F1173">
            <v>4976</v>
          </cell>
          <cell r="G1173">
            <v>4430</v>
          </cell>
          <cell r="H1173">
            <v>1594</v>
          </cell>
          <cell r="I1173">
            <v>9395</v>
          </cell>
          <cell r="J1173">
            <v>3382</v>
          </cell>
          <cell r="K1173">
            <v>0</v>
          </cell>
          <cell r="L1173">
            <v>0</v>
          </cell>
          <cell r="M1173" t="str">
            <v>N.80</v>
          </cell>
        </row>
        <row r="1174">
          <cell r="A1174" t="str">
            <v>잔디등</v>
          </cell>
          <cell r="B1174" t="str">
            <v>HALOGEN 50W</v>
          </cell>
          <cell r="C1174">
            <v>1</v>
          </cell>
          <cell r="D1174" t="str">
            <v>SET</v>
          </cell>
          <cell r="E1174">
            <v>380000</v>
          </cell>
          <cell r="F1174">
            <v>380000</v>
          </cell>
          <cell r="G1174">
            <v>380000</v>
          </cell>
          <cell r="H1174">
            <v>380000</v>
          </cell>
          <cell r="I1174">
            <v>0</v>
          </cell>
          <cell r="J1174">
            <v>0</v>
          </cell>
          <cell r="K1174">
            <v>0</v>
          </cell>
          <cell r="L1174">
            <v>0</v>
          </cell>
        </row>
        <row r="1175">
          <cell r="A1175" t="str">
            <v>계</v>
          </cell>
          <cell r="F1175">
            <v>389273</v>
          </cell>
          <cell r="H1175">
            <v>381888</v>
          </cell>
          <cell r="J1175">
            <v>7385</v>
          </cell>
          <cell r="L1175">
            <v>0</v>
          </cell>
        </row>
        <row r="1177">
          <cell r="A1177" t="str">
            <v>No.40호표 잔디</v>
          </cell>
          <cell r="B1177" t="str">
            <v>1/2줄떼</v>
          </cell>
          <cell r="C1177">
            <v>1</v>
          </cell>
          <cell r="D1177" t="str">
            <v>M2</v>
          </cell>
          <cell r="M1177" t="str">
            <v>S0023</v>
          </cell>
        </row>
        <row r="1178">
          <cell r="A1178" t="str">
            <v>잔디</v>
          </cell>
          <cell r="B1178" t="str">
            <v>300x300x30㎜ (흙부착)</v>
          </cell>
          <cell r="C1178">
            <v>6</v>
          </cell>
          <cell r="D1178" t="str">
            <v>매</v>
          </cell>
          <cell r="E1178">
            <v>280</v>
          </cell>
          <cell r="F1178">
            <v>1680</v>
          </cell>
          <cell r="G1178">
            <v>280</v>
          </cell>
          <cell r="H1178">
            <v>1680</v>
          </cell>
          <cell r="I1178">
            <v>0</v>
          </cell>
          <cell r="J1178">
            <v>0</v>
          </cell>
          <cell r="K1178">
            <v>0</v>
          </cell>
          <cell r="L1178">
            <v>0</v>
          </cell>
        </row>
        <row r="1179">
          <cell r="A1179" t="str">
            <v>잔디식재</v>
          </cell>
          <cell r="C1179">
            <v>1</v>
          </cell>
          <cell r="D1179" t="str">
            <v>M2</v>
          </cell>
          <cell r="E1179">
            <v>2823</v>
          </cell>
          <cell r="F1179">
            <v>2823</v>
          </cell>
          <cell r="G1179">
            <v>0</v>
          </cell>
          <cell r="H1179">
            <v>0</v>
          </cell>
          <cell r="I1179">
            <v>2823</v>
          </cell>
          <cell r="J1179">
            <v>2823</v>
          </cell>
          <cell r="K1179">
            <v>0</v>
          </cell>
          <cell r="L1179">
            <v>0</v>
          </cell>
          <cell r="M1179" t="str">
            <v>N.115</v>
          </cell>
        </row>
        <row r="1180">
          <cell r="A1180" t="str">
            <v>계</v>
          </cell>
          <cell r="F1180">
            <v>4503</v>
          </cell>
          <cell r="H1180">
            <v>1680</v>
          </cell>
          <cell r="J1180">
            <v>2823</v>
          </cell>
          <cell r="L1180">
            <v>0</v>
          </cell>
        </row>
        <row r="1182">
          <cell r="A1182" t="str">
            <v>No.41호표 소나무</v>
          </cell>
          <cell r="B1182" t="str">
            <v>H4.0×R15</v>
          </cell>
          <cell r="C1182">
            <v>1</v>
          </cell>
          <cell r="D1182" t="str">
            <v>주</v>
          </cell>
          <cell r="M1182" t="str">
            <v>S0067</v>
          </cell>
        </row>
        <row r="1183">
          <cell r="A1183" t="str">
            <v>소나무</v>
          </cell>
          <cell r="B1183" t="str">
            <v>H4.0×R15</v>
          </cell>
          <cell r="C1183">
            <v>1</v>
          </cell>
          <cell r="D1183" t="str">
            <v>주</v>
          </cell>
          <cell r="E1183">
            <v>425900</v>
          </cell>
          <cell r="F1183">
            <v>425900</v>
          </cell>
          <cell r="G1183">
            <v>425900</v>
          </cell>
          <cell r="H1183">
            <v>425900</v>
          </cell>
          <cell r="I1183">
            <v>0</v>
          </cell>
          <cell r="J1183">
            <v>0</v>
          </cell>
          <cell r="K1183">
            <v>0</v>
          </cell>
          <cell r="L1183">
            <v>0</v>
          </cell>
        </row>
        <row r="1184">
          <cell r="A1184" t="str">
            <v>근원직경에의한식재</v>
          </cell>
          <cell r="B1184" t="str">
            <v>R15</v>
          </cell>
          <cell r="C1184">
            <v>1</v>
          </cell>
          <cell r="D1184" t="str">
            <v>주</v>
          </cell>
          <cell r="E1184">
            <v>73847</v>
          </cell>
          <cell r="F1184">
            <v>73847</v>
          </cell>
          <cell r="G1184">
            <v>0</v>
          </cell>
          <cell r="H1184">
            <v>0</v>
          </cell>
          <cell r="I1184">
            <v>73847</v>
          </cell>
          <cell r="J1184">
            <v>73847</v>
          </cell>
          <cell r="K1184">
            <v>0</v>
          </cell>
          <cell r="L1184">
            <v>0</v>
          </cell>
          <cell r="M1184" t="str">
            <v>N.106</v>
          </cell>
        </row>
        <row r="1185">
          <cell r="A1185" t="str">
            <v>계</v>
          </cell>
          <cell r="F1185">
            <v>499747</v>
          </cell>
          <cell r="H1185">
            <v>425900</v>
          </cell>
          <cell r="J1185">
            <v>73847</v>
          </cell>
          <cell r="L1185">
            <v>0</v>
          </cell>
        </row>
        <row r="1187">
          <cell r="A1187" t="str">
            <v>No.42호표 주목</v>
          </cell>
          <cell r="B1187" t="str">
            <v>H2.5×W1.5</v>
          </cell>
          <cell r="C1187">
            <v>1</v>
          </cell>
          <cell r="D1187" t="str">
            <v>주</v>
          </cell>
          <cell r="M1187" t="str">
            <v>S00733</v>
          </cell>
        </row>
        <row r="1188">
          <cell r="A1188" t="str">
            <v>주목</v>
          </cell>
          <cell r="B1188" t="str">
            <v>H2.5×W1.5</v>
          </cell>
          <cell r="C1188">
            <v>1</v>
          </cell>
          <cell r="D1188" t="str">
            <v>주</v>
          </cell>
          <cell r="E1188">
            <v>417000</v>
          </cell>
          <cell r="F1188">
            <v>417000</v>
          </cell>
          <cell r="G1188">
            <v>417000</v>
          </cell>
          <cell r="H1188">
            <v>417000</v>
          </cell>
          <cell r="I1188">
            <v>0</v>
          </cell>
          <cell r="J1188">
            <v>0</v>
          </cell>
          <cell r="K1188">
            <v>0</v>
          </cell>
          <cell r="L1188">
            <v>0</v>
          </cell>
        </row>
        <row r="1189">
          <cell r="A1189" t="str">
            <v>수고에의한식재</v>
          </cell>
          <cell r="B1189" t="str">
            <v>H2.1∼2.5</v>
          </cell>
          <cell r="C1189">
            <v>1</v>
          </cell>
          <cell r="D1189" t="str">
            <v>주</v>
          </cell>
          <cell r="E1189">
            <v>13973</v>
          </cell>
          <cell r="F1189">
            <v>13973</v>
          </cell>
          <cell r="G1189">
            <v>0</v>
          </cell>
          <cell r="H1189">
            <v>0</v>
          </cell>
          <cell r="I1189">
            <v>13973</v>
          </cell>
          <cell r="J1189">
            <v>13973</v>
          </cell>
          <cell r="K1189">
            <v>0</v>
          </cell>
          <cell r="L1189">
            <v>0</v>
          </cell>
          <cell r="M1189" t="str">
            <v>N.111</v>
          </cell>
        </row>
        <row r="1190">
          <cell r="A1190" t="str">
            <v>계</v>
          </cell>
          <cell r="F1190">
            <v>430973</v>
          </cell>
          <cell r="H1190">
            <v>417000</v>
          </cell>
          <cell r="J1190">
            <v>13973</v>
          </cell>
          <cell r="L1190">
            <v>0</v>
          </cell>
        </row>
        <row r="1191">
          <cell r="A1191" t="str">
            <v>No.43호표 스트로브잣</v>
          </cell>
          <cell r="B1191" t="str">
            <v>H3.0×W1.5</v>
          </cell>
          <cell r="C1191">
            <v>1</v>
          </cell>
          <cell r="D1191" t="str">
            <v>주</v>
          </cell>
          <cell r="M1191" t="str">
            <v>S00782</v>
          </cell>
        </row>
        <row r="1192">
          <cell r="A1192" t="str">
            <v>스트로브잣</v>
          </cell>
          <cell r="B1192" t="str">
            <v>H3.0×W1.5</v>
          </cell>
          <cell r="C1192">
            <v>1</v>
          </cell>
          <cell r="D1192" t="str">
            <v>주</v>
          </cell>
          <cell r="E1192">
            <v>41700</v>
          </cell>
          <cell r="F1192">
            <v>41700</v>
          </cell>
          <cell r="G1192">
            <v>41700</v>
          </cell>
          <cell r="H1192">
            <v>41700</v>
          </cell>
          <cell r="I1192">
            <v>0</v>
          </cell>
          <cell r="J1192">
            <v>0</v>
          </cell>
          <cell r="K1192">
            <v>0</v>
          </cell>
          <cell r="L1192">
            <v>0</v>
          </cell>
        </row>
        <row r="1193">
          <cell r="A1193" t="str">
            <v>수고식재(H2.6-3.0M) 지주목유</v>
          </cell>
          <cell r="C1193">
            <v>1</v>
          </cell>
          <cell r="D1193" t="str">
            <v>주</v>
          </cell>
          <cell r="E1193">
            <v>17209</v>
          </cell>
          <cell r="F1193">
            <v>17209</v>
          </cell>
          <cell r="G1193">
            <v>0</v>
          </cell>
          <cell r="H1193">
            <v>0</v>
          </cell>
          <cell r="I1193">
            <v>17209</v>
          </cell>
          <cell r="J1193">
            <v>17209</v>
          </cell>
          <cell r="K1193">
            <v>0</v>
          </cell>
          <cell r="L1193">
            <v>0</v>
          </cell>
          <cell r="M1193" t="str">
            <v>N.112</v>
          </cell>
        </row>
        <row r="1194">
          <cell r="A1194" t="str">
            <v>계</v>
          </cell>
          <cell r="F1194">
            <v>58909</v>
          </cell>
          <cell r="H1194">
            <v>41700</v>
          </cell>
          <cell r="J1194">
            <v>17209</v>
          </cell>
          <cell r="L1194">
            <v>0</v>
          </cell>
        </row>
        <row r="1196">
          <cell r="A1196" t="str">
            <v>No.44호표 화백</v>
          </cell>
          <cell r="B1196" t="str">
            <v>H2.5×W1.0</v>
          </cell>
          <cell r="C1196">
            <v>1</v>
          </cell>
          <cell r="D1196" t="str">
            <v>주</v>
          </cell>
          <cell r="M1196" t="str">
            <v>S0079</v>
          </cell>
        </row>
        <row r="1197">
          <cell r="A1197" t="str">
            <v>화 백</v>
          </cell>
          <cell r="B1197" t="str">
            <v>H2.5×W1.0</v>
          </cell>
          <cell r="C1197">
            <v>1</v>
          </cell>
          <cell r="D1197" t="str">
            <v>주</v>
          </cell>
          <cell r="E1197">
            <v>13100</v>
          </cell>
          <cell r="F1197">
            <v>13100</v>
          </cell>
          <cell r="G1197">
            <v>13100</v>
          </cell>
          <cell r="H1197">
            <v>13100</v>
          </cell>
          <cell r="I1197">
            <v>0</v>
          </cell>
          <cell r="J1197">
            <v>0</v>
          </cell>
          <cell r="K1197">
            <v>0</v>
          </cell>
          <cell r="L1197">
            <v>0</v>
          </cell>
        </row>
        <row r="1198">
          <cell r="A1198" t="str">
            <v>수고에의한식재</v>
          </cell>
          <cell r="B1198" t="str">
            <v>H2.1∼2.5</v>
          </cell>
          <cell r="C1198">
            <v>1</v>
          </cell>
          <cell r="D1198" t="str">
            <v>주</v>
          </cell>
          <cell r="E1198">
            <v>13973</v>
          </cell>
          <cell r="F1198">
            <v>13973</v>
          </cell>
          <cell r="G1198">
            <v>0</v>
          </cell>
          <cell r="H1198">
            <v>0</v>
          </cell>
          <cell r="I1198">
            <v>13973</v>
          </cell>
          <cell r="J1198">
            <v>13973</v>
          </cell>
          <cell r="K1198">
            <v>0</v>
          </cell>
          <cell r="L1198">
            <v>0</v>
          </cell>
          <cell r="M1198" t="str">
            <v>N.111</v>
          </cell>
        </row>
        <row r="1199">
          <cell r="A1199" t="str">
            <v>계</v>
          </cell>
          <cell r="F1199">
            <v>27073</v>
          </cell>
          <cell r="H1199">
            <v>13100</v>
          </cell>
          <cell r="J1199">
            <v>13973</v>
          </cell>
          <cell r="L1199">
            <v>0</v>
          </cell>
        </row>
        <row r="1201">
          <cell r="A1201" t="str">
            <v>No.45호표 대나무</v>
          </cell>
          <cell r="B1201" t="str">
            <v>H3.0~5.0</v>
          </cell>
          <cell r="C1201">
            <v>1</v>
          </cell>
          <cell r="D1201" t="str">
            <v>주</v>
          </cell>
          <cell r="M1201" t="str">
            <v>S0087</v>
          </cell>
        </row>
        <row r="1202">
          <cell r="A1202" t="str">
            <v>대나무</v>
          </cell>
          <cell r="B1202" t="str">
            <v>H3.0~5.0</v>
          </cell>
          <cell r="C1202">
            <v>1</v>
          </cell>
          <cell r="D1202" t="str">
            <v>주</v>
          </cell>
          <cell r="E1202">
            <v>30000</v>
          </cell>
          <cell r="F1202">
            <v>30000</v>
          </cell>
          <cell r="G1202">
            <v>30000</v>
          </cell>
          <cell r="H1202">
            <v>30000</v>
          </cell>
          <cell r="I1202">
            <v>0</v>
          </cell>
          <cell r="J1202">
            <v>0</v>
          </cell>
          <cell r="K1202">
            <v>0</v>
          </cell>
          <cell r="L1202">
            <v>0</v>
          </cell>
        </row>
        <row r="1203">
          <cell r="A1203" t="str">
            <v>수고식재(H3.6-4.0M) 지주목유</v>
          </cell>
          <cell r="C1203">
            <v>1</v>
          </cell>
          <cell r="D1203" t="str">
            <v>주</v>
          </cell>
          <cell r="E1203">
            <v>25706</v>
          </cell>
          <cell r="F1203">
            <v>25706</v>
          </cell>
          <cell r="G1203">
            <v>0</v>
          </cell>
          <cell r="H1203">
            <v>0</v>
          </cell>
          <cell r="I1203">
            <v>25706</v>
          </cell>
          <cell r="J1203">
            <v>25706</v>
          </cell>
          <cell r="K1203">
            <v>0</v>
          </cell>
          <cell r="L1203">
            <v>0</v>
          </cell>
          <cell r="M1203" t="str">
            <v>N.113</v>
          </cell>
        </row>
        <row r="1204">
          <cell r="A1204" t="str">
            <v>계</v>
          </cell>
          <cell r="F1204">
            <v>55706</v>
          </cell>
          <cell r="H1204">
            <v>30000</v>
          </cell>
          <cell r="J1204">
            <v>25706</v>
          </cell>
          <cell r="L1204">
            <v>0</v>
          </cell>
        </row>
        <row r="1206">
          <cell r="A1206" t="str">
            <v>No.46호표 느티나무</v>
          </cell>
          <cell r="B1206" t="str">
            <v>H4.0×R15</v>
          </cell>
          <cell r="C1206">
            <v>1</v>
          </cell>
          <cell r="D1206" t="str">
            <v>주</v>
          </cell>
          <cell r="M1206" t="str">
            <v>S0091</v>
          </cell>
        </row>
        <row r="1207">
          <cell r="A1207" t="str">
            <v>느티나무</v>
          </cell>
          <cell r="B1207" t="str">
            <v>H4.5×R15</v>
          </cell>
          <cell r="C1207">
            <v>1</v>
          </cell>
          <cell r="D1207" t="str">
            <v>주</v>
          </cell>
          <cell r="E1207">
            <v>335000</v>
          </cell>
          <cell r="F1207">
            <v>335000</v>
          </cell>
          <cell r="G1207">
            <v>335000</v>
          </cell>
          <cell r="H1207">
            <v>335000</v>
          </cell>
          <cell r="I1207">
            <v>0</v>
          </cell>
          <cell r="J1207">
            <v>0</v>
          </cell>
          <cell r="K1207">
            <v>0</v>
          </cell>
          <cell r="L1207">
            <v>0</v>
          </cell>
        </row>
        <row r="1208">
          <cell r="A1208" t="str">
            <v>근원직경에의한식재</v>
          </cell>
          <cell r="B1208" t="str">
            <v>R15</v>
          </cell>
          <cell r="C1208">
            <v>1</v>
          </cell>
          <cell r="D1208" t="str">
            <v>주</v>
          </cell>
          <cell r="E1208">
            <v>73847</v>
          </cell>
          <cell r="F1208">
            <v>73847</v>
          </cell>
          <cell r="G1208">
            <v>0</v>
          </cell>
          <cell r="H1208">
            <v>0</v>
          </cell>
          <cell r="I1208">
            <v>73847</v>
          </cell>
          <cell r="J1208">
            <v>73847</v>
          </cell>
          <cell r="K1208">
            <v>0</v>
          </cell>
          <cell r="L1208">
            <v>0</v>
          </cell>
          <cell r="M1208" t="str">
            <v>N.106</v>
          </cell>
        </row>
        <row r="1209">
          <cell r="A1209" t="str">
            <v>계</v>
          </cell>
          <cell r="F1209">
            <v>408847</v>
          </cell>
          <cell r="H1209">
            <v>335000</v>
          </cell>
          <cell r="J1209">
            <v>73847</v>
          </cell>
          <cell r="L1209">
            <v>0</v>
          </cell>
        </row>
        <row r="1214">
          <cell r="A1214" t="str">
            <v>No.47호표 느티나무</v>
          </cell>
          <cell r="B1214" t="str">
            <v>H4.0×R12</v>
          </cell>
          <cell r="C1214">
            <v>1</v>
          </cell>
          <cell r="D1214" t="str">
            <v>주</v>
          </cell>
          <cell r="M1214" t="str">
            <v>S0092</v>
          </cell>
        </row>
        <row r="1215">
          <cell r="A1215" t="str">
            <v>느티나무</v>
          </cell>
          <cell r="B1215" t="str">
            <v>H4.0×R12</v>
          </cell>
          <cell r="C1215">
            <v>1</v>
          </cell>
          <cell r="D1215" t="str">
            <v>주</v>
          </cell>
          <cell r="E1215">
            <v>157000</v>
          </cell>
          <cell r="F1215">
            <v>157000</v>
          </cell>
          <cell r="G1215">
            <v>157000</v>
          </cell>
          <cell r="H1215">
            <v>157000</v>
          </cell>
          <cell r="I1215">
            <v>0</v>
          </cell>
          <cell r="J1215">
            <v>0</v>
          </cell>
          <cell r="K1215">
            <v>0</v>
          </cell>
          <cell r="L1215">
            <v>0</v>
          </cell>
        </row>
        <row r="1216">
          <cell r="A1216" t="str">
            <v>근원직경식재(지주목유)</v>
          </cell>
          <cell r="B1216" t="str">
            <v>R12CM</v>
          </cell>
          <cell r="C1216">
            <v>1</v>
          </cell>
          <cell r="D1216" t="str">
            <v>주</v>
          </cell>
          <cell r="E1216">
            <v>55233</v>
          </cell>
          <cell r="F1216">
            <v>55233</v>
          </cell>
          <cell r="G1216">
            <v>0</v>
          </cell>
          <cell r="H1216">
            <v>0</v>
          </cell>
          <cell r="I1216">
            <v>55233</v>
          </cell>
          <cell r="J1216">
            <v>55233</v>
          </cell>
          <cell r="K1216">
            <v>0</v>
          </cell>
          <cell r="L1216">
            <v>0</v>
          </cell>
          <cell r="M1216" t="str">
            <v>N.107</v>
          </cell>
        </row>
        <row r="1217">
          <cell r="A1217" t="str">
            <v>계</v>
          </cell>
          <cell r="F1217">
            <v>212233</v>
          </cell>
          <cell r="H1217">
            <v>157000</v>
          </cell>
          <cell r="J1217">
            <v>55233</v>
          </cell>
          <cell r="L1217">
            <v>0</v>
          </cell>
        </row>
        <row r="1219">
          <cell r="A1219" t="str">
            <v>No.48호표 은행나무</v>
          </cell>
          <cell r="B1219" t="str">
            <v>H4.5×B12</v>
          </cell>
          <cell r="C1219">
            <v>1</v>
          </cell>
          <cell r="D1219" t="str">
            <v>주</v>
          </cell>
          <cell r="M1219" t="str">
            <v>S0094</v>
          </cell>
        </row>
        <row r="1220">
          <cell r="A1220" t="str">
            <v>은행나무</v>
          </cell>
          <cell r="B1220" t="str">
            <v>H4.5×B12</v>
          </cell>
          <cell r="C1220">
            <v>1</v>
          </cell>
          <cell r="D1220" t="str">
            <v>주</v>
          </cell>
          <cell r="E1220">
            <v>219000</v>
          </cell>
          <cell r="F1220">
            <v>219000</v>
          </cell>
          <cell r="G1220">
            <v>219000</v>
          </cell>
          <cell r="H1220">
            <v>219000</v>
          </cell>
          <cell r="I1220">
            <v>0</v>
          </cell>
          <cell r="J1220">
            <v>0</v>
          </cell>
          <cell r="K1220">
            <v>0</v>
          </cell>
          <cell r="L1220">
            <v>0</v>
          </cell>
        </row>
        <row r="1221">
          <cell r="A1221" t="str">
            <v>흉고직경식재(지주목유)</v>
          </cell>
          <cell r="B1221" t="str">
            <v>B12CM</v>
          </cell>
          <cell r="C1221">
            <v>1</v>
          </cell>
          <cell r="D1221" t="str">
            <v>주</v>
          </cell>
          <cell r="E1221">
            <v>72424</v>
          </cell>
          <cell r="F1221">
            <v>72424</v>
          </cell>
          <cell r="G1221">
            <v>0</v>
          </cell>
          <cell r="H1221">
            <v>0</v>
          </cell>
          <cell r="I1221">
            <v>72424</v>
          </cell>
          <cell r="J1221">
            <v>72424</v>
          </cell>
          <cell r="K1221">
            <v>0</v>
          </cell>
          <cell r="L1221">
            <v>0</v>
          </cell>
          <cell r="M1221" t="str">
            <v>N.114</v>
          </cell>
        </row>
        <row r="1222">
          <cell r="A1222" t="str">
            <v>계</v>
          </cell>
          <cell r="F1222">
            <v>291424</v>
          </cell>
          <cell r="H1222">
            <v>219000</v>
          </cell>
          <cell r="J1222">
            <v>72424</v>
          </cell>
          <cell r="L1222">
            <v>0</v>
          </cell>
        </row>
        <row r="1224">
          <cell r="A1224" t="str">
            <v>No.49호표 배롱나무</v>
          </cell>
          <cell r="B1224" t="str">
            <v>H3.0×R10</v>
          </cell>
          <cell r="C1224">
            <v>1</v>
          </cell>
          <cell r="D1224" t="str">
            <v>주</v>
          </cell>
          <cell r="M1224" t="str">
            <v>S0096</v>
          </cell>
        </row>
        <row r="1225">
          <cell r="A1225" t="str">
            <v>배롱나무</v>
          </cell>
          <cell r="B1225" t="str">
            <v>H3.0×R10</v>
          </cell>
          <cell r="C1225">
            <v>1</v>
          </cell>
          <cell r="D1225" t="str">
            <v>주</v>
          </cell>
          <cell r="E1225">
            <v>181000</v>
          </cell>
          <cell r="F1225">
            <v>181000</v>
          </cell>
          <cell r="G1225">
            <v>181000</v>
          </cell>
          <cell r="H1225">
            <v>181000</v>
          </cell>
          <cell r="I1225">
            <v>0</v>
          </cell>
          <cell r="J1225">
            <v>0</v>
          </cell>
          <cell r="K1225">
            <v>0</v>
          </cell>
          <cell r="L1225">
            <v>0</v>
          </cell>
        </row>
        <row r="1226">
          <cell r="A1226" t="str">
            <v>근원직경에의한식재</v>
          </cell>
          <cell r="B1226" t="str">
            <v>R10</v>
          </cell>
          <cell r="C1226">
            <v>1</v>
          </cell>
          <cell r="D1226" t="str">
            <v>주</v>
          </cell>
          <cell r="E1226">
            <v>43091</v>
          </cell>
          <cell r="F1226">
            <v>43091</v>
          </cell>
          <cell r="G1226">
            <v>0</v>
          </cell>
          <cell r="H1226">
            <v>0</v>
          </cell>
          <cell r="I1226">
            <v>43091</v>
          </cell>
          <cell r="J1226">
            <v>43091</v>
          </cell>
          <cell r="K1226">
            <v>0</v>
          </cell>
          <cell r="L1226">
            <v>0</v>
          </cell>
          <cell r="M1226" t="str">
            <v>N.105</v>
          </cell>
        </row>
        <row r="1227">
          <cell r="A1227" t="str">
            <v>계</v>
          </cell>
          <cell r="F1227">
            <v>224091</v>
          </cell>
          <cell r="H1227">
            <v>181000</v>
          </cell>
          <cell r="J1227">
            <v>43091</v>
          </cell>
          <cell r="L1227">
            <v>0</v>
          </cell>
        </row>
        <row r="1229">
          <cell r="A1229" t="str">
            <v>No.50호표 이팝나무</v>
          </cell>
          <cell r="B1229" t="str">
            <v>H4.0×R15</v>
          </cell>
          <cell r="C1229">
            <v>1</v>
          </cell>
          <cell r="D1229" t="str">
            <v>주</v>
          </cell>
          <cell r="M1229" t="str">
            <v>S0097</v>
          </cell>
        </row>
        <row r="1230">
          <cell r="A1230" t="str">
            <v>이팝나무</v>
          </cell>
          <cell r="B1230" t="str">
            <v>H4.0×R15</v>
          </cell>
          <cell r="C1230">
            <v>1</v>
          </cell>
          <cell r="D1230" t="str">
            <v>주</v>
          </cell>
          <cell r="E1230">
            <v>360100</v>
          </cell>
          <cell r="F1230">
            <v>360100</v>
          </cell>
          <cell r="G1230">
            <v>360100</v>
          </cell>
          <cell r="H1230">
            <v>360100</v>
          </cell>
          <cell r="I1230">
            <v>0</v>
          </cell>
          <cell r="J1230">
            <v>0</v>
          </cell>
          <cell r="K1230">
            <v>0</v>
          </cell>
          <cell r="L1230">
            <v>0</v>
          </cell>
        </row>
        <row r="1231">
          <cell r="A1231" t="str">
            <v>계</v>
          </cell>
          <cell r="F1231">
            <v>360100</v>
          </cell>
          <cell r="H1231">
            <v>360100</v>
          </cell>
          <cell r="J1231">
            <v>0</v>
          </cell>
          <cell r="L1231">
            <v>0</v>
          </cell>
        </row>
        <row r="1233">
          <cell r="A1233" t="str">
            <v>No.51호표 청단풍</v>
          </cell>
          <cell r="B1233" t="str">
            <v>H3.5×R15</v>
          </cell>
          <cell r="C1233">
            <v>1</v>
          </cell>
          <cell r="D1233" t="str">
            <v>주</v>
          </cell>
          <cell r="M1233" t="str">
            <v>S0098</v>
          </cell>
        </row>
        <row r="1234">
          <cell r="A1234" t="str">
            <v>청단풍</v>
          </cell>
          <cell r="B1234" t="str">
            <v>H3.5×R15</v>
          </cell>
          <cell r="C1234">
            <v>1</v>
          </cell>
          <cell r="D1234" t="str">
            <v>주</v>
          </cell>
          <cell r="E1234">
            <v>263000</v>
          </cell>
          <cell r="F1234">
            <v>263000</v>
          </cell>
          <cell r="G1234">
            <v>263000</v>
          </cell>
          <cell r="H1234">
            <v>263000</v>
          </cell>
          <cell r="I1234">
            <v>0</v>
          </cell>
          <cell r="J1234">
            <v>0</v>
          </cell>
          <cell r="K1234">
            <v>0</v>
          </cell>
          <cell r="L1234">
            <v>0</v>
          </cell>
        </row>
        <row r="1235">
          <cell r="A1235" t="str">
            <v>근원직경에의한식재</v>
          </cell>
          <cell r="B1235" t="str">
            <v>R15</v>
          </cell>
          <cell r="C1235">
            <v>0.3</v>
          </cell>
          <cell r="D1235" t="str">
            <v>주</v>
          </cell>
          <cell r="E1235">
            <v>73847</v>
          </cell>
          <cell r="F1235">
            <v>22154</v>
          </cell>
          <cell r="G1235">
            <v>0</v>
          </cell>
          <cell r="H1235">
            <v>0</v>
          </cell>
          <cell r="I1235">
            <v>73847</v>
          </cell>
          <cell r="J1235">
            <v>22154</v>
          </cell>
          <cell r="K1235">
            <v>0</v>
          </cell>
          <cell r="L1235">
            <v>0</v>
          </cell>
          <cell r="M1235" t="str">
            <v>N.106</v>
          </cell>
        </row>
        <row r="1236">
          <cell r="A1236" t="str">
            <v>계</v>
          </cell>
          <cell r="F1236">
            <v>285154</v>
          </cell>
          <cell r="H1236">
            <v>263000</v>
          </cell>
          <cell r="J1236">
            <v>22154</v>
          </cell>
          <cell r="L1236">
            <v>0</v>
          </cell>
        </row>
        <row r="1237">
          <cell r="A1237" t="str">
            <v>No.52호표 청단풍</v>
          </cell>
          <cell r="B1237" t="str">
            <v>H2.5×R8</v>
          </cell>
          <cell r="C1237">
            <v>1</v>
          </cell>
          <cell r="D1237" t="str">
            <v>주</v>
          </cell>
          <cell r="M1237" t="str">
            <v>S00981</v>
          </cell>
        </row>
        <row r="1238">
          <cell r="A1238" t="str">
            <v>청단풍</v>
          </cell>
          <cell r="B1238" t="str">
            <v>H2.5×R8</v>
          </cell>
          <cell r="C1238">
            <v>1</v>
          </cell>
          <cell r="D1238" t="str">
            <v>주</v>
          </cell>
          <cell r="E1238">
            <v>73300</v>
          </cell>
          <cell r="F1238">
            <v>73300</v>
          </cell>
          <cell r="G1238">
            <v>73300</v>
          </cell>
          <cell r="H1238">
            <v>73300</v>
          </cell>
          <cell r="I1238">
            <v>0</v>
          </cell>
          <cell r="J1238">
            <v>0</v>
          </cell>
          <cell r="K1238">
            <v>0</v>
          </cell>
          <cell r="L1238">
            <v>0</v>
          </cell>
        </row>
        <row r="1239">
          <cell r="A1239" t="str">
            <v>근원직경에의한식재</v>
          </cell>
          <cell r="B1239" t="str">
            <v>R8</v>
          </cell>
          <cell r="C1239">
            <v>1</v>
          </cell>
          <cell r="D1239" t="str">
            <v>주</v>
          </cell>
          <cell r="E1239">
            <v>31358</v>
          </cell>
          <cell r="F1239">
            <v>31358</v>
          </cell>
          <cell r="G1239">
            <v>0</v>
          </cell>
          <cell r="H1239">
            <v>0</v>
          </cell>
          <cell r="I1239">
            <v>31358</v>
          </cell>
          <cell r="J1239">
            <v>31358</v>
          </cell>
          <cell r="K1239">
            <v>0</v>
          </cell>
          <cell r="L1239">
            <v>0</v>
          </cell>
          <cell r="M1239" t="str">
            <v>N.104</v>
          </cell>
        </row>
        <row r="1240">
          <cell r="A1240" t="str">
            <v>계</v>
          </cell>
          <cell r="F1240">
            <v>104658</v>
          </cell>
          <cell r="H1240">
            <v>73300</v>
          </cell>
          <cell r="J1240">
            <v>31358</v>
          </cell>
          <cell r="L1240">
            <v>0</v>
          </cell>
        </row>
        <row r="1242">
          <cell r="A1242" t="str">
            <v>No.53호표 산딸나무</v>
          </cell>
          <cell r="B1242" t="str">
            <v>H2.5×R7</v>
          </cell>
          <cell r="C1242">
            <v>1</v>
          </cell>
          <cell r="D1242" t="str">
            <v>주</v>
          </cell>
          <cell r="M1242" t="str">
            <v>S00982</v>
          </cell>
        </row>
        <row r="1243">
          <cell r="A1243" t="str">
            <v>산딸나무</v>
          </cell>
          <cell r="B1243" t="str">
            <v>H2.5×R7</v>
          </cell>
          <cell r="C1243">
            <v>1</v>
          </cell>
          <cell r="D1243" t="str">
            <v>주</v>
          </cell>
          <cell r="E1243">
            <v>50800</v>
          </cell>
          <cell r="F1243">
            <v>50800</v>
          </cell>
          <cell r="G1243">
            <v>50800</v>
          </cell>
          <cell r="H1243">
            <v>50800</v>
          </cell>
          <cell r="I1243">
            <v>0</v>
          </cell>
          <cell r="J1243">
            <v>0</v>
          </cell>
          <cell r="K1243">
            <v>0</v>
          </cell>
          <cell r="L1243">
            <v>0</v>
          </cell>
        </row>
        <row r="1244">
          <cell r="A1244" t="str">
            <v>근원직경에의한식재</v>
          </cell>
          <cell r="B1244" t="str">
            <v>R7</v>
          </cell>
          <cell r="C1244">
            <v>1</v>
          </cell>
          <cell r="D1244" t="str">
            <v>주</v>
          </cell>
          <cell r="E1244">
            <v>31358</v>
          </cell>
          <cell r="F1244">
            <v>31358</v>
          </cell>
          <cell r="G1244">
            <v>0</v>
          </cell>
          <cell r="H1244">
            <v>0</v>
          </cell>
          <cell r="I1244">
            <v>31358</v>
          </cell>
          <cell r="J1244">
            <v>31358</v>
          </cell>
          <cell r="K1244">
            <v>0</v>
          </cell>
          <cell r="L1244">
            <v>0</v>
          </cell>
          <cell r="M1244" t="str">
            <v>N.104</v>
          </cell>
        </row>
        <row r="1245">
          <cell r="A1245" t="str">
            <v>계</v>
          </cell>
          <cell r="F1245">
            <v>82158</v>
          </cell>
          <cell r="H1245">
            <v>50800</v>
          </cell>
          <cell r="J1245">
            <v>31358</v>
          </cell>
          <cell r="L1245">
            <v>0</v>
          </cell>
        </row>
        <row r="1247">
          <cell r="A1247" t="str">
            <v>No.54호표 회양목</v>
          </cell>
          <cell r="B1247" t="str">
            <v>H0.3×W0.3</v>
          </cell>
          <cell r="C1247">
            <v>1</v>
          </cell>
          <cell r="D1247" t="str">
            <v>주</v>
          </cell>
          <cell r="M1247" t="str">
            <v>S0103</v>
          </cell>
        </row>
        <row r="1248">
          <cell r="A1248" t="str">
            <v>회양목</v>
          </cell>
          <cell r="B1248" t="str">
            <v>H0.3×W0.3</v>
          </cell>
          <cell r="C1248">
            <v>1</v>
          </cell>
          <cell r="D1248" t="str">
            <v>주</v>
          </cell>
          <cell r="E1248">
            <v>2700</v>
          </cell>
          <cell r="F1248">
            <v>2700</v>
          </cell>
          <cell r="G1248">
            <v>2700</v>
          </cell>
          <cell r="H1248">
            <v>2700</v>
          </cell>
          <cell r="I1248">
            <v>0</v>
          </cell>
          <cell r="J1248">
            <v>0</v>
          </cell>
          <cell r="K1248">
            <v>0</v>
          </cell>
          <cell r="L1248">
            <v>0</v>
          </cell>
        </row>
        <row r="1249">
          <cell r="A1249" t="str">
            <v>관목류식재</v>
          </cell>
          <cell r="B1249" t="str">
            <v>H0.3∼0.7</v>
          </cell>
          <cell r="C1249">
            <v>1</v>
          </cell>
          <cell r="D1249" t="str">
            <v>주</v>
          </cell>
          <cell r="E1249">
            <v>2630</v>
          </cell>
          <cell r="F1249">
            <v>2630</v>
          </cell>
          <cell r="G1249">
            <v>0</v>
          </cell>
          <cell r="H1249">
            <v>0</v>
          </cell>
          <cell r="I1249">
            <v>2630</v>
          </cell>
          <cell r="J1249">
            <v>2630</v>
          </cell>
          <cell r="K1249">
            <v>0</v>
          </cell>
          <cell r="L1249">
            <v>0</v>
          </cell>
          <cell r="M1249" t="str">
            <v>N.109</v>
          </cell>
        </row>
        <row r="1250">
          <cell r="A1250" t="str">
            <v>계</v>
          </cell>
          <cell r="F1250">
            <v>5330</v>
          </cell>
          <cell r="H1250">
            <v>2700</v>
          </cell>
          <cell r="J1250">
            <v>2630</v>
          </cell>
          <cell r="L1250">
            <v>0</v>
          </cell>
        </row>
        <row r="1252">
          <cell r="A1252" t="str">
            <v>No.55호표 광나무</v>
          </cell>
          <cell r="B1252" t="str">
            <v>H1.2×W0.4</v>
          </cell>
          <cell r="C1252">
            <v>1</v>
          </cell>
          <cell r="D1252" t="str">
            <v>주</v>
          </cell>
          <cell r="M1252" t="str">
            <v>S0107</v>
          </cell>
        </row>
        <row r="1253">
          <cell r="A1253" t="str">
            <v>광나무</v>
          </cell>
          <cell r="B1253" t="str">
            <v>H1.2×W0.4</v>
          </cell>
          <cell r="C1253">
            <v>1</v>
          </cell>
          <cell r="D1253" t="str">
            <v>주</v>
          </cell>
          <cell r="E1253">
            <v>2800</v>
          </cell>
          <cell r="F1253">
            <v>2800</v>
          </cell>
          <cell r="G1253">
            <v>2800</v>
          </cell>
          <cell r="H1253">
            <v>2800</v>
          </cell>
          <cell r="I1253">
            <v>0</v>
          </cell>
          <cell r="J1253">
            <v>0</v>
          </cell>
          <cell r="K1253">
            <v>0</v>
          </cell>
          <cell r="L1253">
            <v>0</v>
          </cell>
        </row>
        <row r="1254">
          <cell r="A1254" t="str">
            <v>관목류식재(H1.2-1.5M)</v>
          </cell>
          <cell r="C1254">
            <v>1</v>
          </cell>
          <cell r="D1254" t="str">
            <v>주</v>
          </cell>
          <cell r="E1254">
            <v>7484</v>
          </cell>
          <cell r="F1254">
            <v>7484</v>
          </cell>
          <cell r="G1254">
            <v>0</v>
          </cell>
          <cell r="H1254">
            <v>0</v>
          </cell>
          <cell r="I1254">
            <v>7484</v>
          </cell>
          <cell r="J1254">
            <v>7484</v>
          </cell>
          <cell r="K1254">
            <v>0</v>
          </cell>
          <cell r="L1254">
            <v>0</v>
          </cell>
          <cell r="M1254" t="str">
            <v>N.108</v>
          </cell>
        </row>
        <row r="1255">
          <cell r="A1255" t="str">
            <v>계</v>
          </cell>
          <cell r="F1255">
            <v>10284</v>
          </cell>
          <cell r="H1255">
            <v>2800</v>
          </cell>
          <cell r="J1255">
            <v>7484</v>
          </cell>
          <cell r="L1255">
            <v>0</v>
          </cell>
        </row>
        <row r="1260">
          <cell r="A1260" t="str">
            <v>No.56호표 눈주목</v>
          </cell>
          <cell r="B1260" t="str">
            <v>H0.4×W0.4</v>
          </cell>
          <cell r="C1260">
            <v>1</v>
          </cell>
          <cell r="D1260" t="str">
            <v>주</v>
          </cell>
          <cell r="M1260" t="str">
            <v>S0110</v>
          </cell>
        </row>
        <row r="1261">
          <cell r="A1261" t="str">
            <v>눈주목</v>
          </cell>
          <cell r="B1261" t="str">
            <v>H0.4×W0.4</v>
          </cell>
          <cell r="C1261">
            <v>1</v>
          </cell>
          <cell r="D1261" t="str">
            <v>주</v>
          </cell>
          <cell r="E1261">
            <v>13000</v>
          </cell>
          <cell r="F1261">
            <v>13000</v>
          </cell>
          <cell r="G1261">
            <v>13000</v>
          </cell>
          <cell r="H1261">
            <v>13000</v>
          </cell>
          <cell r="I1261">
            <v>0</v>
          </cell>
          <cell r="J1261">
            <v>0</v>
          </cell>
          <cell r="K1261">
            <v>0</v>
          </cell>
          <cell r="L1261">
            <v>0</v>
          </cell>
        </row>
        <row r="1262">
          <cell r="A1262" t="str">
            <v>관목류식재</v>
          </cell>
          <cell r="B1262" t="str">
            <v>H0.3∼0.7</v>
          </cell>
          <cell r="C1262">
            <v>1</v>
          </cell>
          <cell r="D1262" t="str">
            <v>주</v>
          </cell>
          <cell r="E1262">
            <v>2630</v>
          </cell>
          <cell r="F1262">
            <v>2630</v>
          </cell>
          <cell r="G1262">
            <v>0</v>
          </cell>
          <cell r="H1262">
            <v>0</v>
          </cell>
          <cell r="I1262">
            <v>2630</v>
          </cell>
          <cell r="J1262">
            <v>2630</v>
          </cell>
          <cell r="K1262">
            <v>0</v>
          </cell>
          <cell r="L1262">
            <v>0</v>
          </cell>
          <cell r="M1262" t="str">
            <v>N.109</v>
          </cell>
        </row>
        <row r="1263">
          <cell r="A1263" t="str">
            <v>계</v>
          </cell>
          <cell r="F1263">
            <v>15630</v>
          </cell>
          <cell r="H1263">
            <v>13000</v>
          </cell>
          <cell r="J1263">
            <v>2630</v>
          </cell>
          <cell r="L1263">
            <v>0</v>
          </cell>
        </row>
        <row r="1265">
          <cell r="A1265" t="str">
            <v>No.57호표 산철쭉</v>
          </cell>
          <cell r="B1265" t="str">
            <v>H0.3×W0.4</v>
          </cell>
          <cell r="C1265">
            <v>1</v>
          </cell>
          <cell r="D1265" t="str">
            <v>주</v>
          </cell>
          <cell r="M1265" t="str">
            <v>S01103</v>
          </cell>
        </row>
        <row r="1266">
          <cell r="A1266" t="str">
            <v>산철쭉</v>
          </cell>
          <cell r="B1266" t="str">
            <v>H0.3×W0.4</v>
          </cell>
          <cell r="C1266">
            <v>1</v>
          </cell>
          <cell r="D1266" t="str">
            <v>주</v>
          </cell>
          <cell r="E1266">
            <v>1600</v>
          </cell>
          <cell r="F1266">
            <v>1600</v>
          </cell>
          <cell r="G1266">
            <v>1600</v>
          </cell>
          <cell r="H1266">
            <v>1600</v>
          </cell>
          <cell r="I1266">
            <v>0</v>
          </cell>
          <cell r="J1266">
            <v>0</v>
          </cell>
          <cell r="K1266">
            <v>0</v>
          </cell>
          <cell r="L1266">
            <v>0</v>
          </cell>
        </row>
        <row r="1267">
          <cell r="A1267" t="str">
            <v>관목류식재</v>
          </cell>
          <cell r="B1267" t="str">
            <v>H0.3∼0.7</v>
          </cell>
          <cell r="C1267">
            <v>1</v>
          </cell>
          <cell r="D1267" t="str">
            <v>주</v>
          </cell>
          <cell r="E1267">
            <v>2630</v>
          </cell>
          <cell r="F1267">
            <v>2630</v>
          </cell>
          <cell r="G1267">
            <v>0</v>
          </cell>
          <cell r="H1267">
            <v>0</v>
          </cell>
          <cell r="I1267">
            <v>2630</v>
          </cell>
          <cell r="J1267">
            <v>2630</v>
          </cell>
          <cell r="K1267">
            <v>0</v>
          </cell>
          <cell r="L1267">
            <v>0</v>
          </cell>
          <cell r="M1267" t="str">
            <v>N.109</v>
          </cell>
        </row>
        <row r="1268">
          <cell r="A1268" t="str">
            <v>계</v>
          </cell>
          <cell r="F1268">
            <v>4230</v>
          </cell>
          <cell r="H1268">
            <v>1600</v>
          </cell>
          <cell r="J1268">
            <v>2630</v>
          </cell>
          <cell r="L1268">
            <v>0</v>
          </cell>
        </row>
        <row r="1270">
          <cell r="A1270" t="str">
            <v>No.58호표 백철쭉</v>
          </cell>
          <cell r="B1270" t="str">
            <v>H0.3×W0.4</v>
          </cell>
          <cell r="C1270">
            <v>1</v>
          </cell>
          <cell r="D1270" t="str">
            <v>주</v>
          </cell>
          <cell r="M1270" t="str">
            <v>S01104</v>
          </cell>
        </row>
        <row r="1271">
          <cell r="A1271" t="str">
            <v>백철쭉</v>
          </cell>
          <cell r="B1271" t="str">
            <v>H0.3×R0.4</v>
          </cell>
          <cell r="C1271">
            <v>1</v>
          </cell>
          <cell r="D1271" t="str">
            <v>주</v>
          </cell>
          <cell r="E1271">
            <v>1900</v>
          </cell>
          <cell r="F1271">
            <v>1900</v>
          </cell>
          <cell r="G1271">
            <v>1900</v>
          </cell>
          <cell r="H1271">
            <v>1900</v>
          </cell>
          <cell r="I1271">
            <v>0</v>
          </cell>
          <cell r="J1271">
            <v>0</v>
          </cell>
          <cell r="K1271">
            <v>0</v>
          </cell>
          <cell r="L1271">
            <v>0</v>
          </cell>
        </row>
        <row r="1272">
          <cell r="A1272" t="str">
            <v>관목류식재</v>
          </cell>
          <cell r="B1272" t="str">
            <v>H0.3∼0.7</v>
          </cell>
          <cell r="C1272">
            <v>1</v>
          </cell>
          <cell r="D1272" t="str">
            <v>주</v>
          </cell>
          <cell r="E1272">
            <v>2630</v>
          </cell>
          <cell r="F1272">
            <v>2630</v>
          </cell>
          <cell r="G1272">
            <v>0</v>
          </cell>
          <cell r="H1272">
            <v>0</v>
          </cell>
          <cell r="I1272">
            <v>2630</v>
          </cell>
          <cell r="J1272">
            <v>2630</v>
          </cell>
          <cell r="K1272">
            <v>0</v>
          </cell>
          <cell r="L1272">
            <v>0</v>
          </cell>
          <cell r="M1272" t="str">
            <v>N.109</v>
          </cell>
        </row>
        <row r="1273">
          <cell r="A1273" t="str">
            <v>계</v>
          </cell>
          <cell r="F1273">
            <v>4530</v>
          </cell>
          <cell r="H1273">
            <v>1900</v>
          </cell>
          <cell r="J1273">
            <v>2630</v>
          </cell>
          <cell r="L1273">
            <v>0</v>
          </cell>
        </row>
        <row r="1275">
          <cell r="A1275" t="str">
            <v>No.59호표 영산홍</v>
          </cell>
          <cell r="B1275" t="str">
            <v>H0.3×W0.3</v>
          </cell>
          <cell r="C1275">
            <v>1</v>
          </cell>
          <cell r="D1275" t="str">
            <v>주</v>
          </cell>
          <cell r="M1275" t="str">
            <v>S011041</v>
          </cell>
        </row>
        <row r="1276">
          <cell r="A1276" t="str">
            <v>영산홍</v>
          </cell>
          <cell r="B1276" t="str">
            <v>H0.3×W0.3</v>
          </cell>
          <cell r="C1276">
            <v>1</v>
          </cell>
          <cell r="D1276" t="str">
            <v>주</v>
          </cell>
          <cell r="E1276">
            <v>1880</v>
          </cell>
          <cell r="F1276">
            <v>1880</v>
          </cell>
          <cell r="G1276">
            <v>1880</v>
          </cell>
          <cell r="H1276">
            <v>1880</v>
          </cell>
          <cell r="I1276">
            <v>0</v>
          </cell>
          <cell r="J1276">
            <v>0</v>
          </cell>
          <cell r="K1276">
            <v>0</v>
          </cell>
          <cell r="L1276">
            <v>0</v>
          </cell>
        </row>
        <row r="1277">
          <cell r="A1277" t="str">
            <v>관목류식재</v>
          </cell>
          <cell r="B1277" t="str">
            <v>H0.3∼0.7</v>
          </cell>
          <cell r="C1277">
            <v>1</v>
          </cell>
          <cell r="D1277" t="str">
            <v>주</v>
          </cell>
          <cell r="E1277">
            <v>2630</v>
          </cell>
          <cell r="F1277">
            <v>2630</v>
          </cell>
          <cell r="G1277">
            <v>0</v>
          </cell>
          <cell r="H1277">
            <v>0</v>
          </cell>
          <cell r="I1277">
            <v>2630</v>
          </cell>
          <cell r="J1277">
            <v>2630</v>
          </cell>
          <cell r="K1277">
            <v>0</v>
          </cell>
          <cell r="L1277">
            <v>0</v>
          </cell>
          <cell r="M1277" t="str">
            <v>N.109</v>
          </cell>
        </row>
        <row r="1278">
          <cell r="A1278" t="str">
            <v>계</v>
          </cell>
          <cell r="F1278">
            <v>4510</v>
          </cell>
          <cell r="H1278">
            <v>1880</v>
          </cell>
          <cell r="J1278">
            <v>2630</v>
          </cell>
          <cell r="L1278">
            <v>0</v>
          </cell>
        </row>
        <row r="1283">
          <cell r="A1283" t="str">
            <v>No.60호표 꽃창포</v>
          </cell>
          <cell r="B1283" t="str">
            <v>2-3분얼</v>
          </cell>
          <cell r="C1283">
            <v>1</v>
          </cell>
          <cell r="D1283" t="str">
            <v>본</v>
          </cell>
          <cell r="M1283" t="str">
            <v>S01105</v>
          </cell>
        </row>
        <row r="1284">
          <cell r="A1284" t="str">
            <v>꽃창포</v>
          </cell>
          <cell r="B1284" t="str">
            <v>2~3분얼</v>
          </cell>
          <cell r="C1284">
            <v>1</v>
          </cell>
          <cell r="D1284" t="str">
            <v>본</v>
          </cell>
          <cell r="E1284">
            <v>2200</v>
          </cell>
          <cell r="F1284">
            <v>2200</v>
          </cell>
          <cell r="G1284">
            <v>2200</v>
          </cell>
          <cell r="H1284">
            <v>2200</v>
          </cell>
          <cell r="I1284">
            <v>0</v>
          </cell>
          <cell r="J1284">
            <v>0</v>
          </cell>
          <cell r="K1284">
            <v>0</v>
          </cell>
          <cell r="L1284">
            <v>0</v>
          </cell>
        </row>
        <row r="1285">
          <cell r="A1285" t="str">
            <v>조 경 공</v>
          </cell>
          <cell r="C1285">
            <v>2.8500000000000001E-3</v>
          </cell>
          <cell r="D1285" t="str">
            <v>인</v>
          </cell>
          <cell r="E1285">
            <v>60423</v>
          </cell>
          <cell r="F1285">
            <v>172</v>
          </cell>
          <cell r="G1285">
            <v>0</v>
          </cell>
          <cell r="H1285">
            <v>0</v>
          </cell>
          <cell r="I1285">
            <v>60423</v>
          </cell>
          <cell r="J1285">
            <v>172</v>
          </cell>
          <cell r="K1285">
            <v>0</v>
          </cell>
          <cell r="L1285">
            <v>0</v>
          </cell>
        </row>
        <row r="1286">
          <cell r="A1286" t="str">
            <v>계</v>
          </cell>
          <cell r="F1286">
            <v>2372</v>
          </cell>
          <cell r="H1286">
            <v>2200</v>
          </cell>
          <cell r="J1286">
            <v>172</v>
          </cell>
          <cell r="L1286">
            <v>0</v>
          </cell>
        </row>
        <row r="1288">
          <cell r="A1288" t="str">
            <v>No.61호표 능소화</v>
          </cell>
          <cell r="B1288" t="str">
            <v>L×2.0m×R2</v>
          </cell>
          <cell r="C1288">
            <v>1</v>
          </cell>
          <cell r="D1288" t="str">
            <v>본</v>
          </cell>
          <cell r="M1288" t="str">
            <v>S01106</v>
          </cell>
        </row>
        <row r="1289">
          <cell r="A1289" t="str">
            <v>능소화</v>
          </cell>
          <cell r="B1289" t="str">
            <v>L×2.0m×R2</v>
          </cell>
          <cell r="C1289">
            <v>1</v>
          </cell>
          <cell r="D1289" t="str">
            <v>주</v>
          </cell>
          <cell r="E1289">
            <v>22600</v>
          </cell>
          <cell r="F1289">
            <v>22600</v>
          </cell>
          <cell r="G1289">
            <v>22600</v>
          </cell>
          <cell r="H1289">
            <v>22600</v>
          </cell>
          <cell r="I1289">
            <v>0</v>
          </cell>
          <cell r="J1289">
            <v>0</v>
          </cell>
          <cell r="K1289">
            <v>0</v>
          </cell>
          <cell r="L1289">
            <v>0</v>
          </cell>
        </row>
        <row r="1290">
          <cell r="A1290" t="str">
            <v>조 경 공</v>
          </cell>
          <cell r="C1290">
            <v>2.8500000000000001E-3</v>
          </cell>
          <cell r="D1290" t="str">
            <v>인</v>
          </cell>
          <cell r="E1290">
            <v>60423</v>
          </cell>
          <cell r="F1290">
            <v>172</v>
          </cell>
          <cell r="G1290">
            <v>0</v>
          </cell>
          <cell r="H1290">
            <v>0</v>
          </cell>
          <cell r="I1290">
            <v>60423</v>
          </cell>
          <cell r="J1290">
            <v>172</v>
          </cell>
          <cell r="K1290">
            <v>0</v>
          </cell>
          <cell r="L1290">
            <v>0</v>
          </cell>
        </row>
        <row r="1291">
          <cell r="A1291" t="str">
            <v>계</v>
          </cell>
          <cell r="F1291">
            <v>22772</v>
          </cell>
          <cell r="H1291">
            <v>22600</v>
          </cell>
          <cell r="J1291">
            <v>172</v>
          </cell>
          <cell r="L1291">
            <v>0</v>
          </cell>
        </row>
        <row r="1293">
          <cell r="A1293" t="str">
            <v>No.62호표 사사</v>
          </cell>
          <cell r="B1293" t="str">
            <v>4치포트</v>
          </cell>
          <cell r="C1293">
            <v>1</v>
          </cell>
          <cell r="D1293" t="str">
            <v>본</v>
          </cell>
          <cell r="M1293" t="str">
            <v>S01107</v>
          </cell>
        </row>
        <row r="1294">
          <cell r="A1294" t="str">
            <v>사사</v>
          </cell>
          <cell r="B1294" t="str">
            <v>4치포트</v>
          </cell>
          <cell r="C1294">
            <v>1</v>
          </cell>
          <cell r="D1294" t="str">
            <v>본</v>
          </cell>
          <cell r="E1294">
            <v>2500</v>
          </cell>
          <cell r="F1294">
            <v>2500</v>
          </cell>
          <cell r="G1294">
            <v>2500</v>
          </cell>
          <cell r="H1294">
            <v>2500</v>
          </cell>
          <cell r="I1294">
            <v>0</v>
          </cell>
          <cell r="J1294">
            <v>0</v>
          </cell>
          <cell r="K1294">
            <v>0</v>
          </cell>
          <cell r="L1294">
            <v>0</v>
          </cell>
        </row>
        <row r="1295">
          <cell r="A1295" t="str">
            <v>조 경 공</v>
          </cell>
          <cell r="C1295">
            <v>2.8500000000000001E-3</v>
          </cell>
          <cell r="D1295" t="str">
            <v>인</v>
          </cell>
          <cell r="E1295">
            <v>60423</v>
          </cell>
          <cell r="F1295">
            <v>172</v>
          </cell>
          <cell r="G1295">
            <v>0</v>
          </cell>
          <cell r="H1295">
            <v>0</v>
          </cell>
          <cell r="I1295">
            <v>60423</v>
          </cell>
          <cell r="J1295">
            <v>172</v>
          </cell>
          <cell r="K1295">
            <v>0</v>
          </cell>
          <cell r="L1295">
            <v>0</v>
          </cell>
        </row>
        <row r="1296">
          <cell r="A1296" t="str">
            <v>계</v>
          </cell>
          <cell r="F1296">
            <v>2672</v>
          </cell>
          <cell r="H1296">
            <v>2500</v>
          </cell>
          <cell r="J1296">
            <v>172</v>
          </cell>
          <cell r="L1296">
            <v>0</v>
          </cell>
        </row>
        <row r="1298">
          <cell r="A1298" t="str">
            <v>No.63호표 붓꽃</v>
          </cell>
          <cell r="B1298" t="str">
            <v>7~10분얼</v>
          </cell>
          <cell r="C1298">
            <v>1</v>
          </cell>
          <cell r="D1298" t="str">
            <v>본</v>
          </cell>
          <cell r="M1298" t="str">
            <v>S01108</v>
          </cell>
        </row>
        <row r="1299">
          <cell r="A1299" t="str">
            <v>붓꽃</v>
          </cell>
          <cell r="B1299" t="str">
            <v>7~10분얼</v>
          </cell>
          <cell r="C1299">
            <v>1</v>
          </cell>
          <cell r="D1299" t="str">
            <v>본</v>
          </cell>
          <cell r="E1299">
            <v>2300</v>
          </cell>
          <cell r="F1299">
            <v>2300</v>
          </cell>
          <cell r="G1299">
            <v>2300</v>
          </cell>
          <cell r="H1299">
            <v>2300</v>
          </cell>
          <cell r="I1299">
            <v>0</v>
          </cell>
          <cell r="J1299">
            <v>0</v>
          </cell>
          <cell r="K1299">
            <v>0</v>
          </cell>
          <cell r="L1299">
            <v>0</v>
          </cell>
        </row>
        <row r="1300">
          <cell r="A1300" t="str">
            <v>조 경 공</v>
          </cell>
          <cell r="C1300">
            <v>2.8500000000000001E-3</v>
          </cell>
          <cell r="D1300" t="str">
            <v>인</v>
          </cell>
          <cell r="E1300">
            <v>60423</v>
          </cell>
          <cell r="F1300">
            <v>172</v>
          </cell>
          <cell r="G1300">
            <v>0</v>
          </cell>
          <cell r="H1300">
            <v>0</v>
          </cell>
          <cell r="I1300">
            <v>60423</v>
          </cell>
          <cell r="J1300">
            <v>172</v>
          </cell>
          <cell r="K1300">
            <v>0</v>
          </cell>
          <cell r="L1300">
            <v>0</v>
          </cell>
        </row>
        <row r="1301">
          <cell r="A1301" t="str">
            <v>계</v>
          </cell>
          <cell r="F1301">
            <v>2472</v>
          </cell>
          <cell r="H1301">
            <v>2300</v>
          </cell>
          <cell r="J1301">
            <v>172</v>
          </cell>
          <cell r="L1301">
            <v>0</v>
          </cell>
        </row>
        <row r="1306">
          <cell r="A1306" t="str">
            <v>No.64호표 상록패랭이</v>
          </cell>
          <cell r="B1306" t="str">
            <v>3치포트</v>
          </cell>
          <cell r="C1306">
            <v>1</v>
          </cell>
          <cell r="D1306" t="str">
            <v>본</v>
          </cell>
          <cell r="M1306" t="str">
            <v>S01109</v>
          </cell>
        </row>
        <row r="1307">
          <cell r="A1307" t="str">
            <v>상록패랭이</v>
          </cell>
          <cell r="B1307" t="str">
            <v>3치포트</v>
          </cell>
          <cell r="C1307">
            <v>1</v>
          </cell>
          <cell r="D1307" t="str">
            <v>본</v>
          </cell>
          <cell r="E1307">
            <v>2200</v>
          </cell>
          <cell r="F1307">
            <v>2200</v>
          </cell>
          <cell r="G1307">
            <v>2200</v>
          </cell>
          <cell r="H1307">
            <v>2200</v>
          </cell>
          <cell r="I1307">
            <v>0</v>
          </cell>
          <cell r="J1307">
            <v>0</v>
          </cell>
          <cell r="K1307">
            <v>0</v>
          </cell>
          <cell r="L1307">
            <v>0</v>
          </cell>
        </row>
        <row r="1308">
          <cell r="A1308" t="str">
            <v>조 경 공</v>
          </cell>
          <cell r="C1308">
            <v>2.8500000000000001E-3</v>
          </cell>
          <cell r="D1308" t="str">
            <v>인</v>
          </cell>
          <cell r="E1308">
            <v>60423</v>
          </cell>
          <cell r="F1308">
            <v>172</v>
          </cell>
          <cell r="G1308">
            <v>0</v>
          </cell>
          <cell r="H1308">
            <v>0</v>
          </cell>
          <cell r="I1308">
            <v>60423</v>
          </cell>
          <cell r="J1308">
            <v>172</v>
          </cell>
          <cell r="K1308">
            <v>0</v>
          </cell>
          <cell r="L1308">
            <v>0</v>
          </cell>
        </row>
        <row r="1309">
          <cell r="A1309" t="str">
            <v>계</v>
          </cell>
          <cell r="F1309">
            <v>2372</v>
          </cell>
          <cell r="H1309">
            <v>2200</v>
          </cell>
          <cell r="J1309">
            <v>172</v>
          </cell>
          <cell r="L1309">
            <v>0</v>
          </cell>
        </row>
        <row r="1311">
          <cell r="A1311" t="str">
            <v>No.65호표 구절초</v>
          </cell>
          <cell r="B1311" t="str">
            <v>3치포트</v>
          </cell>
          <cell r="C1311">
            <v>1</v>
          </cell>
          <cell r="D1311" t="str">
            <v>본</v>
          </cell>
          <cell r="M1311" t="str">
            <v>S011091</v>
          </cell>
        </row>
        <row r="1312">
          <cell r="A1312" t="str">
            <v>구절초</v>
          </cell>
          <cell r="B1312" t="str">
            <v>3치포트</v>
          </cell>
          <cell r="C1312">
            <v>1</v>
          </cell>
          <cell r="D1312" t="str">
            <v>본</v>
          </cell>
          <cell r="E1312">
            <v>1400</v>
          </cell>
          <cell r="F1312">
            <v>1400</v>
          </cell>
          <cell r="G1312">
            <v>1400</v>
          </cell>
          <cell r="H1312">
            <v>1400</v>
          </cell>
          <cell r="I1312">
            <v>0</v>
          </cell>
          <cell r="J1312">
            <v>0</v>
          </cell>
          <cell r="K1312">
            <v>0</v>
          </cell>
          <cell r="L1312">
            <v>0</v>
          </cell>
        </row>
        <row r="1313">
          <cell r="A1313" t="str">
            <v>조 경 공</v>
          </cell>
          <cell r="C1313">
            <v>2.8500000000000001E-3</v>
          </cell>
          <cell r="D1313" t="str">
            <v>인</v>
          </cell>
          <cell r="E1313">
            <v>60423</v>
          </cell>
          <cell r="F1313">
            <v>172</v>
          </cell>
          <cell r="G1313">
            <v>0</v>
          </cell>
          <cell r="H1313">
            <v>0</v>
          </cell>
          <cell r="I1313">
            <v>60423</v>
          </cell>
          <cell r="J1313">
            <v>172</v>
          </cell>
          <cell r="K1313">
            <v>0</v>
          </cell>
          <cell r="L1313">
            <v>0</v>
          </cell>
        </row>
        <row r="1314">
          <cell r="A1314" t="str">
            <v>계</v>
          </cell>
          <cell r="F1314">
            <v>1572</v>
          </cell>
          <cell r="H1314">
            <v>1400</v>
          </cell>
          <cell r="J1314">
            <v>172</v>
          </cell>
          <cell r="L1314">
            <v>0</v>
          </cell>
        </row>
        <row r="1316">
          <cell r="A1316" t="str">
            <v>No.66호표 지주목(이각)</v>
          </cell>
          <cell r="B1316" t="str">
            <v>H1200</v>
          </cell>
          <cell r="C1316">
            <v>0</v>
          </cell>
          <cell r="D1316" t="str">
            <v>조</v>
          </cell>
          <cell r="M1316" t="str">
            <v>SSA0009</v>
          </cell>
        </row>
        <row r="1317">
          <cell r="A1317" t="str">
            <v>육송원목(소나무)</v>
          </cell>
          <cell r="B1317" t="str">
            <v>말구 6cmx180cm</v>
          </cell>
          <cell r="C1317">
            <v>9.5999999999999992E-3</v>
          </cell>
          <cell r="D1317" t="str">
            <v>㎥</v>
          </cell>
          <cell r="E1317">
            <v>225000</v>
          </cell>
          <cell r="F1317">
            <v>2160</v>
          </cell>
          <cell r="G1317">
            <v>225000</v>
          </cell>
          <cell r="H1317">
            <v>2160</v>
          </cell>
          <cell r="I1317">
            <v>0</v>
          </cell>
          <cell r="J1317">
            <v>0</v>
          </cell>
          <cell r="K1317">
            <v>0</v>
          </cell>
          <cell r="L1317">
            <v>0</v>
          </cell>
        </row>
        <row r="1318">
          <cell r="A1318" t="str">
            <v>녹화마대</v>
          </cell>
          <cell r="B1318" t="str">
            <v>#100</v>
          </cell>
          <cell r="C1318">
            <v>1.256</v>
          </cell>
          <cell r="D1318" t="str">
            <v>M</v>
          </cell>
          <cell r="E1318">
            <v>110.5</v>
          </cell>
          <cell r="F1318">
            <v>138</v>
          </cell>
          <cell r="G1318">
            <v>110.5</v>
          </cell>
          <cell r="H1318">
            <v>138</v>
          </cell>
          <cell r="I1318">
            <v>0</v>
          </cell>
          <cell r="J1318">
            <v>0</v>
          </cell>
          <cell r="K1318">
            <v>0</v>
          </cell>
          <cell r="L1318">
            <v>0</v>
          </cell>
        </row>
        <row r="1319">
          <cell r="A1319" t="str">
            <v>마닐라로프</v>
          </cell>
          <cell r="B1319" t="str">
            <v>6MM</v>
          </cell>
          <cell r="C1319">
            <v>0.71299999999999997</v>
          </cell>
          <cell r="D1319" t="str">
            <v>M</v>
          </cell>
          <cell r="E1319">
            <v>100</v>
          </cell>
          <cell r="F1319">
            <v>71</v>
          </cell>
          <cell r="G1319">
            <v>100</v>
          </cell>
          <cell r="H1319">
            <v>71</v>
          </cell>
          <cell r="I1319">
            <v>0</v>
          </cell>
          <cell r="J1319">
            <v>0</v>
          </cell>
          <cell r="K1319">
            <v>0</v>
          </cell>
          <cell r="L1319">
            <v>0</v>
          </cell>
        </row>
        <row r="1320">
          <cell r="A1320" t="str">
            <v>철못</v>
          </cell>
          <cell r="B1320" t="str">
            <v>N75   75x3.25M/M 25KG/상자</v>
          </cell>
          <cell r="C1320">
            <v>0.02</v>
          </cell>
          <cell r="D1320" t="str">
            <v>KG</v>
          </cell>
          <cell r="E1320">
            <v>536</v>
          </cell>
          <cell r="F1320">
            <v>10</v>
          </cell>
          <cell r="G1320">
            <v>536</v>
          </cell>
          <cell r="H1320">
            <v>10</v>
          </cell>
          <cell r="I1320">
            <v>0</v>
          </cell>
          <cell r="J1320">
            <v>0</v>
          </cell>
          <cell r="K1320">
            <v>0</v>
          </cell>
          <cell r="L1320">
            <v>0</v>
          </cell>
        </row>
        <row r="1321">
          <cell r="A1321" t="str">
            <v>원목박피 말구직경(9.0㎝)</v>
          </cell>
          <cell r="C1321">
            <v>4</v>
          </cell>
          <cell r="D1321" t="str">
            <v>M</v>
          </cell>
          <cell r="E1321">
            <v>204</v>
          </cell>
          <cell r="F1321">
            <v>816</v>
          </cell>
          <cell r="G1321">
            <v>0</v>
          </cell>
          <cell r="H1321">
            <v>0</v>
          </cell>
          <cell r="I1321">
            <v>204</v>
          </cell>
          <cell r="J1321">
            <v>816</v>
          </cell>
          <cell r="K1321">
            <v>0</v>
          </cell>
          <cell r="L1321">
            <v>0</v>
          </cell>
          <cell r="M1321" t="str">
            <v>N.110</v>
          </cell>
        </row>
        <row r="1322">
          <cell r="A1322" t="str">
            <v>계</v>
          </cell>
          <cell r="F1322">
            <v>3195</v>
          </cell>
          <cell r="H1322">
            <v>2379</v>
          </cell>
          <cell r="J1322">
            <v>816</v>
          </cell>
          <cell r="L1322">
            <v>0</v>
          </cell>
        </row>
        <row r="1329">
          <cell r="A1329" t="str">
            <v>No.67호표 지주목(삼발이소형)</v>
          </cell>
          <cell r="B1329" t="str">
            <v>H1700</v>
          </cell>
          <cell r="C1329">
            <v>0</v>
          </cell>
          <cell r="D1329" t="str">
            <v>조</v>
          </cell>
          <cell r="M1329" t="str">
            <v>SSA0010</v>
          </cell>
        </row>
        <row r="1330">
          <cell r="A1330" t="str">
            <v>육송원목(소나무)</v>
          </cell>
          <cell r="B1330" t="str">
            <v>말구 6cmx180cm</v>
          </cell>
          <cell r="C1330">
            <v>1.6299999999999999E-2</v>
          </cell>
          <cell r="D1330" t="str">
            <v>㎥</v>
          </cell>
          <cell r="E1330">
            <v>225000</v>
          </cell>
          <cell r="F1330">
            <v>3667</v>
          </cell>
          <cell r="G1330">
            <v>225000</v>
          </cell>
          <cell r="H1330">
            <v>3667</v>
          </cell>
          <cell r="I1330">
            <v>0</v>
          </cell>
          <cell r="J1330">
            <v>0</v>
          </cell>
          <cell r="K1330">
            <v>0</v>
          </cell>
          <cell r="L1330">
            <v>0</v>
          </cell>
        </row>
        <row r="1331">
          <cell r="A1331" t="str">
            <v>녹화마대</v>
          </cell>
          <cell r="B1331" t="str">
            <v>#100</v>
          </cell>
          <cell r="C1331">
            <v>1.256</v>
          </cell>
          <cell r="D1331" t="str">
            <v>M</v>
          </cell>
          <cell r="E1331">
            <v>110.5</v>
          </cell>
          <cell r="F1331">
            <v>138</v>
          </cell>
          <cell r="G1331">
            <v>110.5</v>
          </cell>
          <cell r="H1331">
            <v>138</v>
          </cell>
          <cell r="I1331">
            <v>0</v>
          </cell>
          <cell r="J1331">
            <v>0</v>
          </cell>
          <cell r="K1331">
            <v>0</v>
          </cell>
          <cell r="L1331">
            <v>0</v>
          </cell>
        </row>
        <row r="1332">
          <cell r="A1332" t="str">
            <v>마닐라로프</v>
          </cell>
          <cell r="B1332" t="str">
            <v>6MM</v>
          </cell>
          <cell r="C1332">
            <v>11.16</v>
          </cell>
          <cell r="D1332" t="str">
            <v>M</v>
          </cell>
          <cell r="E1332">
            <v>100</v>
          </cell>
          <cell r="F1332">
            <v>1116</v>
          </cell>
          <cell r="G1332">
            <v>100</v>
          </cell>
          <cell r="H1332">
            <v>1116</v>
          </cell>
          <cell r="I1332">
            <v>0</v>
          </cell>
          <cell r="J1332">
            <v>0</v>
          </cell>
          <cell r="K1332">
            <v>0</v>
          </cell>
          <cell r="L1332">
            <v>0</v>
          </cell>
        </row>
        <row r="1333">
          <cell r="A1333" t="str">
            <v>보통철선</v>
          </cell>
          <cell r="B1333" t="str">
            <v>#8  4.0M/M  10.1M/KG</v>
          </cell>
          <cell r="C1333">
            <v>0.28199999999999997</v>
          </cell>
          <cell r="D1333" t="str">
            <v>㎏</v>
          </cell>
          <cell r="E1333">
            <v>485</v>
          </cell>
          <cell r="F1333">
            <v>136</v>
          </cell>
          <cell r="G1333">
            <v>485</v>
          </cell>
          <cell r="H1333">
            <v>136</v>
          </cell>
          <cell r="I1333">
            <v>0</v>
          </cell>
          <cell r="J1333">
            <v>0</v>
          </cell>
          <cell r="K1333">
            <v>0</v>
          </cell>
          <cell r="L1333">
            <v>0</v>
          </cell>
        </row>
        <row r="1334">
          <cell r="A1334" t="str">
            <v>철못</v>
          </cell>
          <cell r="B1334" t="str">
            <v>N50   50x2.64M/M 25KG/상자</v>
          </cell>
          <cell r="C1334">
            <v>1.6E-2</v>
          </cell>
          <cell r="D1334" t="str">
            <v>KG</v>
          </cell>
          <cell r="E1334">
            <v>584</v>
          </cell>
          <cell r="F1334">
            <v>9</v>
          </cell>
          <cell r="G1334">
            <v>584</v>
          </cell>
          <cell r="H1334">
            <v>9</v>
          </cell>
          <cell r="I1334">
            <v>0</v>
          </cell>
          <cell r="J1334">
            <v>0</v>
          </cell>
          <cell r="K1334">
            <v>0</v>
          </cell>
          <cell r="L1334">
            <v>0</v>
          </cell>
        </row>
        <row r="1335">
          <cell r="A1335" t="str">
            <v>원목박피 말구직경(9.0㎝)</v>
          </cell>
          <cell r="C1335">
            <v>6.6</v>
          </cell>
          <cell r="D1335" t="str">
            <v>M</v>
          </cell>
          <cell r="E1335">
            <v>204</v>
          </cell>
          <cell r="F1335">
            <v>1346</v>
          </cell>
          <cell r="G1335">
            <v>0</v>
          </cell>
          <cell r="H1335">
            <v>0</v>
          </cell>
          <cell r="I1335">
            <v>204</v>
          </cell>
          <cell r="J1335">
            <v>1346</v>
          </cell>
          <cell r="K1335">
            <v>0</v>
          </cell>
          <cell r="L1335">
            <v>0</v>
          </cell>
          <cell r="M1335" t="str">
            <v>N.110</v>
          </cell>
        </row>
        <row r="1336">
          <cell r="A1336" t="str">
            <v>계</v>
          </cell>
          <cell r="F1336">
            <v>6412</v>
          </cell>
          <cell r="H1336">
            <v>5066</v>
          </cell>
          <cell r="J1336">
            <v>1346</v>
          </cell>
          <cell r="L1336">
            <v>0</v>
          </cell>
        </row>
        <row r="1338">
          <cell r="A1338" t="str">
            <v>No.68호표 지주목(삼발이대형)</v>
          </cell>
          <cell r="B1338" t="str">
            <v>H2700</v>
          </cell>
          <cell r="C1338">
            <v>0</v>
          </cell>
          <cell r="D1338" t="str">
            <v>조</v>
          </cell>
          <cell r="M1338" t="str">
            <v>SSA0011</v>
          </cell>
        </row>
        <row r="1339">
          <cell r="A1339" t="str">
            <v>육송원목(소나무)</v>
          </cell>
          <cell r="B1339" t="str">
            <v>말구 6cmx180cm</v>
          </cell>
          <cell r="C1339">
            <v>2.3900000000000001E-2</v>
          </cell>
          <cell r="D1339" t="str">
            <v>㎥</v>
          </cell>
          <cell r="E1339">
            <v>225000</v>
          </cell>
          <cell r="F1339">
            <v>5377</v>
          </cell>
          <cell r="G1339">
            <v>225000</v>
          </cell>
          <cell r="H1339">
            <v>5377</v>
          </cell>
          <cell r="I1339">
            <v>0</v>
          </cell>
          <cell r="J1339">
            <v>0</v>
          </cell>
          <cell r="K1339">
            <v>0</v>
          </cell>
          <cell r="L1339">
            <v>0</v>
          </cell>
        </row>
        <row r="1340">
          <cell r="A1340" t="str">
            <v>녹화테이프</v>
          </cell>
          <cell r="B1340" t="str">
            <v>15㎝ x10ｍ</v>
          </cell>
          <cell r="C1340">
            <v>0.97199999999999998</v>
          </cell>
          <cell r="D1340" t="str">
            <v>M</v>
          </cell>
          <cell r="E1340">
            <v>1105</v>
          </cell>
          <cell r="F1340">
            <v>1074</v>
          </cell>
          <cell r="G1340">
            <v>1105</v>
          </cell>
          <cell r="H1340">
            <v>1074</v>
          </cell>
          <cell r="I1340">
            <v>0</v>
          </cell>
          <cell r="J1340">
            <v>0</v>
          </cell>
          <cell r="K1340">
            <v>0</v>
          </cell>
          <cell r="L1340">
            <v>0</v>
          </cell>
        </row>
        <row r="1341">
          <cell r="A1341" t="str">
            <v>고무튜브</v>
          </cell>
          <cell r="B1341" t="str">
            <v>T1.6,W30</v>
          </cell>
          <cell r="C1341">
            <v>0.03</v>
          </cell>
          <cell r="D1341" t="str">
            <v>M</v>
          </cell>
          <cell r="E1341">
            <v>5000</v>
          </cell>
          <cell r="F1341">
            <v>150</v>
          </cell>
          <cell r="G1341">
            <v>5000</v>
          </cell>
          <cell r="H1341">
            <v>150</v>
          </cell>
          <cell r="I1341">
            <v>0</v>
          </cell>
          <cell r="J1341">
            <v>0</v>
          </cell>
          <cell r="K1341">
            <v>0</v>
          </cell>
          <cell r="L1341">
            <v>0</v>
          </cell>
        </row>
        <row r="1342">
          <cell r="A1342" t="str">
            <v>녹화끈</v>
          </cell>
          <cell r="B1342" t="str">
            <v>6㎜x150(180)ｍ</v>
          </cell>
          <cell r="C1342">
            <v>0.57099999999999995</v>
          </cell>
          <cell r="D1342" t="str">
            <v>M</v>
          </cell>
          <cell r="E1342">
            <v>52.8</v>
          </cell>
          <cell r="F1342">
            <v>30</v>
          </cell>
          <cell r="G1342">
            <v>52.8</v>
          </cell>
          <cell r="H1342">
            <v>30</v>
          </cell>
          <cell r="I1342">
            <v>0</v>
          </cell>
          <cell r="J1342">
            <v>0</v>
          </cell>
          <cell r="K1342">
            <v>0</v>
          </cell>
          <cell r="L1342">
            <v>0</v>
          </cell>
        </row>
        <row r="1343">
          <cell r="A1343" t="str">
            <v>원목박피 말구직경(9.0㎝)</v>
          </cell>
          <cell r="C1343">
            <v>8.1</v>
          </cell>
          <cell r="D1343" t="str">
            <v>M</v>
          </cell>
          <cell r="E1343">
            <v>204</v>
          </cell>
          <cell r="F1343">
            <v>1652</v>
          </cell>
          <cell r="G1343">
            <v>0</v>
          </cell>
          <cell r="H1343">
            <v>0</v>
          </cell>
          <cell r="I1343">
            <v>204</v>
          </cell>
          <cell r="J1343">
            <v>1652</v>
          </cell>
          <cell r="K1343">
            <v>0</v>
          </cell>
          <cell r="L1343">
            <v>0</v>
          </cell>
          <cell r="M1343" t="str">
            <v>N.110</v>
          </cell>
        </row>
        <row r="1344">
          <cell r="A1344" t="str">
            <v>계</v>
          </cell>
          <cell r="F1344">
            <v>8283</v>
          </cell>
          <cell r="H1344">
            <v>6631</v>
          </cell>
          <cell r="J1344">
            <v>1652</v>
          </cell>
          <cell r="L1344">
            <v>0</v>
          </cell>
        </row>
        <row r="1346">
          <cell r="A1346" t="str">
            <v>No.69호표 대나무지주목(연계형)</v>
          </cell>
          <cell r="C1346">
            <v>1</v>
          </cell>
          <cell r="D1346" t="str">
            <v>조</v>
          </cell>
          <cell r="M1346" t="str">
            <v>SSA0012</v>
          </cell>
        </row>
        <row r="1347">
          <cell r="A1347" t="str">
            <v>대나무</v>
          </cell>
          <cell r="C1347">
            <v>2.41</v>
          </cell>
          <cell r="D1347" t="str">
            <v>M</v>
          </cell>
          <cell r="E1347">
            <v>2800</v>
          </cell>
          <cell r="F1347">
            <v>6748</v>
          </cell>
          <cell r="G1347">
            <v>2800</v>
          </cell>
          <cell r="H1347">
            <v>6748</v>
          </cell>
          <cell r="I1347">
            <v>0</v>
          </cell>
          <cell r="J1347">
            <v>0</v>
          </cell>
          <cell r="K1347">
            <v>0</v>
          </cell>
          <cell r="L1347">
            <v>0</v>
          </cell>
        </row>
        <row r="1348">
          <cell r="A1348" t="str">
            <v>녹화마대</v>
          </cell>
          <cell r="B1348" t="str">
            <v>#100</v>
          </cell>
          <cell r="C1348">
            <v>1.38</v>
          </cell>
          <cell r="D1348" t="str">
            <v>M</v>
          </cell>
          <cell r="E1348">
            <v>110.5</v>
          </cell>
          <cell r="F1348">
            <v>152</v>
          </cell>
          <cell r="G1348">
            <v>110.5</v>
          </cell>
          <cell r="H1348">
            <v>152</v>
          </cell>
          <cell r="I1348">
            <v>0</v>
          </cell>
          <cell r="J1348">
            <v>0</v>
          </cell>
          <cell r="K1348">
            <v>0</v>
          </cell>
          <cell r="L1348">
            <v>0</v>
          </cell>
        </row>
        <row r="1349">
          <cell r="A1349" t="str">
            <v>녹화끈</v>
          </cell>
          <cell r="B1349" t="str">
            <v>6㎜x150(180)ｍ</v>
          </cell>
          <cell r="C1349">
            <v>5.9</v>
          </cell>
          <cell r="D1349" t="str">
            <v>M</v>
          </cell>
          <cell r="E1349">
            <v>52.8</v>
          </cell>
          <cell r="F1349">
            <v>311</v>
          </cell>
          <cell r="G1349">
            <v>52.8</v>
          </cell>
          <cell r="H1349">
            <v>311</v>
          </cell>
          <cell r="I1349">
            <v>0</v>
          </cell>
          <cell r="J1349">
            <v>0</v>
          </cell>
          <cell r="K1349">
            <v>0</v>
          </cell>
          <cell r="L1349">
            <v>0</v>
          </cell>
        </row>
        <row r="1350">
          <cell r="A1350" t="str">
            <v>계</v>
          </cell>
          <cell r="F1350">
            <v>7211</v>
          </cell>
          <cell r="H1350">
            <v>7211</v>
          </cell>
          <cell r="J1350">
            <v>0</v>
          </cell>
          <cell r="L1350">
            <v>0</v>
          </cell>
        </row>
        <row r="1352">
          <cell r="A1352" t="str">
            <v>No.70호표 사각지주목</v>
          </cell>
          <cell r="B1352" t="str">
            <v>가로수용</v>
          </cell>
          <cell r="C1352">
            <v>1</v>
          </cell>
          <cell r="D1352" t="str">
            <v>조</v>
          </cell>
          <cell r="M1352" t="str">
            <v>SSA0013</v>
          </cell>
        </row>
        <row r="1353">
          <cell r="A1353" t="str">
            <v>육송원목(소나무)</v>
          </cell>
          <cell r="B1353" t="str">
            <v>말구 6cmx180cm</v>
          </cell>
          <cell r="C1353">
            <v>2.1100000000000001E-2</v>
          </cell>
          <cell r="D1353" t="str">
            <v>M3</v>
          </cell>
          <cell r="E1353">
            <v>225000</v>
          </cell>
          <cell r="F1353">
            <v>4747</v>
          </cell>
          <cell r="G1353">
            <v>225000</v>
          </cell>
          <cell r="H1353">
            <v>4747</v>
          </cell>
          <cell r="I1353">
            <v>0</v>
          </cell>
          <cell r="J1353">
            <v>0</v>
          </cell>
          <cell r="K1353">
            <v>0</v>
          </cell>
          <cell r="L1353">
            <v>0</v>
          </cell>
        </row>
        <row r="1354">
          <cell r="A1354" t="str">
            <v>녹화마대</v>
          </cell>
          <cell r="B1354" t="str">
            <v>#100</v>
          </cell>
          <cell r="C1354">
            <v>1.256</v>
          </cell>
          <cell r="D1354" t="str">
            <v>M</v>
          </cell>
          <cell r="E1354">
            <v>110.5</v>
          </cell>
          <cell r="F1354">
            <v>138</v>
          </cell>
          <cell r="G1354">
            <v>110.5</v>
          </cell>
          <cell r="H1354">
            <v>138</v>
          </cell>
          <cell r="I1354">
            <v>0</v>
          </cell>
          <cell r="J1354">
            <v>0</v>
          </cell>
          <cell r="K1354">
            <v>0</v>
          </cell>
          <cell r="L1354">
            <v>0</v>
          </cell>
        </row>
        <row r="1355">
          <cell r="A1355" t="str">
            <v>마닐라로프</v>
          </cell>
          <cell r="B1355" t="str">
            <v>6MM</v>
          </cell>
          <cell r="C1355">
            <v>11.16</v>
          </cell>
          <cell r="D1355" t="str">
            <v>M</v>
          </cell>
          <cell r="E1355">
            <v>100</v>
          </cell>
          <cell r="F1355">
            <v>1116</v>
          </cell>
          <cell r="G1355">
            <v>100</v>
          </cell>
          <cell r="H1355">
            <v>1116</v>
          </cell>
          <cell r="I1355">
            <v>0</v>
          </cell>
          <cell r="J1355">
            <v>0</v>
          </cell>
          <cell r="K1355">
            <v>0</v>
          </cell>
          <cell r="L1355">
            <v>0</v>
          </cell>
        </row>
        <row r="1356">
          <cell r="A1356" t="str">
            <v>원목박피 말구직경(9.0㎝)</v>
          </cell>
          <cell r="C1356">
            <v>8.5</v>
          </cell>
          <cell r="D1356" t="str">
            <v>m</v>
          </cell>
          <cell r="E1356">
            <v>204</v>
          </cell>
          <cell r="F1356">
            <v>1734</v>
          </cell>
          <cell r="G1356">
            <v>0</v>
          </cell>
          <cell r="H1356">
            <v>0</v>
          </cell>
          <cell r="I1356">
            <v>204</v>
          </cell>
          <cell r="J1356">
            <v>1734</v>
          </cell>
          <cell r="K1356">
            <v>0</v>
          </cell>
          <cell r="L1356">
            <v>0</v>
          </cell>
          <cell r="M1356" t="str">
            <v>N.110</v>
          </cell>
        </row>
        <row r="1357">
          <cell r="A1357" t="str">
            <v>볼트</v>
          </cell>
          <cell r="B1357" t="str">
            <v>M10, L=120</v>
          </cell>
          <cell r="C1357">
            <v>8</v>
          </cell>
          <cell r="D1357" t="str">
            <v>EA</v>
          </cell>
          <cell r="E1357">
            <v>77</v>
          </cell>
          <cell r="F1357">
            <v>616</v>
          </cell>
          <cell r="G1357">
            <v>77</v>
          </cell>
          <cell r="H1357">
            <v>616</v>
          </cell>
          <cell r="I1357">
            <v>0</v>
          </cell>
          <cell r="J1357">
            <v>0</v>
          </cell>
          <cell r="K1357">
            <v>0</v>
          </cell>
          <cell r="L1357">
            <v>0</v>
          </cell>
        </row>
        <row r="1358">
          <cell r="A1358" t="str">
            <v>너트</v>
          </cell>
          <cell r="B1358" t="str">
            <v>M10</v>
          </cell>
          <cell r="C1358">
            <v>8</v>
          </cell>
          <cell r="D1358" t="str">
            <v>EA</v>
          </cell>
          <cell r="E1358">
            <v>13.9</v>
          </cell>
          <cell r="F1358">
            <v>111</v>
          </cell>
          <cell r="G1358">
            <v>13.9</v>
          </cell>
          <cell r="H1358">
            <v>111</v>
          </cell>
          <cell r="I1358">
            <v>0</v>
          </cell>
          <cell r="J1358">
            <v>0</v>
          </cell>
          <cell r="K1358">
            <v>0</v>
          </cell>
          <cell r="L1358">
            <v>0</v>
          </cell>
        </row>
        <row r="1359">
          <cell r="A1359" t="str">
            <v>와샤</v>
          </cell>
          <cell r="B1359" t="str">
            <v>M10</v>
          </cell>
          <cell r="C1359">
            <v>8</v>
          </cell>
          <cell r="D1359" t="str">
            <v>EA</v>
          </cell>
          <cell r="E1359">
            <v>7.67</v>
          </cell>
          <cell r="F1359">
            <v>61</v>
          </cell>
          <cell r="G1359">
            <v>7.67</v>
          </cell>
          <cell r="H1359">
            <v>61</v>
          </cell>
          <cell r="I1359">
            <v>0</v>
          </cell>
          <cell r="J1359">
            <v>0</v>
          </cell>
          <cell r="K1359">
            <v>0</v>
          </cell>
          <cell r="L1359">
            <v>0</v>
          </cell>
        </row>
        <row r="1360">
          <cell r="A1360" t="str">
            <v>알루미늄못</v>
          </cell>
          <cell r="B1360" t="str">
            <v>3"</v>
          </cell>
          <cell r="C1360">
            <v>6</v>
          </cell>
          <cell r="D1360" t="str">
            <v>EA</v>
          </cell>
          <cell r="E1360">
            <v>2.8</v>
          </cell>
          <cell r="F1360">
            <v>16</v>
          </cell>
          <cell r="G1360">
            <v>2.8</v>
          </cell>
          <cell r="H1360">
            <v>16</v>
          </cell>
          <cell r="I1360">
            <v>0</v>
          </cell>
          <cell r="J1360">
            <v>0</v>
          </cell>
          <cell r="K1360">
            <v>0</v>
          </cell>
          <cell r="L1360">
            <v>0</v>
          </cell>
        </row>
        <row r="1361">
          <cell r="A1361" t="str">
            <v>계</v>
          </cell>
          <cell r="F1361">
            <v>8539</v>
          </cell>
          <cell r="H1361">
            <v>6805</v>
          </cell>
          <cell r="J1361">
            <v>1734</v>
          </cell>
          <cell r="L1361">
            <v>0</v>
          </cell>
        </row>
        <row r="1363">
          <cell r="A1363" t="str">
            <v>No.71호표 소형고압블럭포설</v>
          </cell>
          <cell r="B1363" t="str">
            <v>인력</v>
          </cell>
          <cell r="C1363">
            <v>1</v>
          </cell>
          <cell r="D1363" t="str">
            <v>㎡</v>
          </cell>
          <cell r="M1363" t="str">
            <v>SX0001</v>
          </cell>
        </row>
        <row r="1364">
          <cell r="A1364" t="str">
            <v>특별인부</v>
          </cell>
          <cell r="C1364">
            <v>3.1E-2</v>
          </cell>
          <cell r="D1364" t="str">
            <v>인</v>
          </cell>
          <cell r="E1364">
            <v>55970</v>
          </cell>
          <cell r="F1364">
            <v>1735</v>
          </cell>
          <cell r="G1364">
            <v>0</v>
          </cell>
          <cell r="H1364">
            <v>0</v>
          </cell>
          <cell r="I1364">
            <v>55970</v>
          </cell>
          <cell r="J1364">
            <v>1735</v>
          </cell>
          <cell r="K1364">
            <v>0</v>
          </cell>
          <cell r="L1364">
            <v>0</v>
          </cell>
        </row>
        <row r="1365">
          <cell r="A1365" t="str">
            <v>보통인부</v>
          </cell>
          <cell r="C1365">
            <v>9.1999999999999998E-2</v>
          </cell>
          <cell r="D1365" t="str">
            <v>인</v>
          </cell>
          <cell r="E1365">
            <v>40922</v>
          </cell>
          <cell r="F1365">
            <v>3764</v>
          </cell>
          <cell r="G1365">
            <v>0</v>
          </cell>
          <cell r="H1365">
            <v>0</v>
          </cell>
          <cell r="I1365">
            <v>40922</v>
          </cell>
          <cell r="J1365">
            <v>3764</v>
          </cell>
          <cell r="K1365">
            <v>0</v>
          </cell>
          <cell r="L1365">
            <v>0</v>
          </cell>
        </row>
        <row r="1366">
          <cell r="A1366" t="str">
            <v>기구손료</v>
          </cell>
          <cell r="B1366" t="str">
            <v>노무비의 5%</v>
          </cell>
          <cell r="C1366">
            <v>1</v>
          </cell>
          <cell r="D1366" t="str">
            <v>식</v>
          </cell>
          <cell r="E1366">
            <v>0</v>
          </cell>
          <cell r="F1366">
            <v>274</v>
          </cell>
          <cell r="G1366">
            <v>0</v>
          </cell>
          <cell r="H1366">
            <v>0</v>
          </cell>
          <cell r="I1366">
            <v>0</v>
          </cell>
          <cell r="J1366">
            <v>274</v>
          </cell>
          <cell r="K1366">
            <v>0</v>
          </cell>
          <cell r="L1366">
            <v>0</v>
          </cell>
        </row>
        <row r="1367">
          <cell r="A1367" t="str">
            <v>계</v>
          </cell>
          <cell r="F1367">
            <v>5773</v>
          </cell>
          <cell r="H1367">
            <v>0</v>
          </cell>
          <cell r="J1367">
            <v>5773</v>
          </cell>
          <cell r="L1367">
            <v>0</v>
          </cell>
        </row>
        <row r="1369">
          <cell r="A1369" t="str">
            <v>No.72호표 모래깔기및펴기</v>
          </cell>
          <cell r="C1369">
            <v>1</v>
          </cell>
          <cell r="D1369" t="str">
            <v>㎥</v>
          </cell>
          <cell r="M1369" t="str">
            <v>SX0002</v>
          </cell>
        </row>
        <row r="1370">
          <cell r="A1370" t="str">
            <v>보통인부</v>
          </cell>
          <cell r="C1370">
            <v>1.4999999999999999E-2</v>
          </cell>
          <cell r="D1370" t="str">
            <v>인</v>
          </cell>
          <cell r="E1370">
            <v>40922</v>
          </cell>
          <cell r="F1370">
            <v>613</v>
          </cell>
          <cell r="G1370">
            <v>0</v>
          </cell>
          <cell r="H1370">
            <v>0</v>
          </cell>
          <cell r="I1370">
            <v>40922</v>
          </cell>
          <cell r="J1370">
            <v>613</v>
          </cell>
          <cell r="K1370">
            <v>0</v>
          </cell>
          <cell r="L1370">
            <v>0</v>
          </cell>
        </row>
        <row r="1371">
          <cell r="A1371" t="str">
            <v>강모래(광주)</v>
          </cell>
          <cell r="B1371" t="str">
            <v>시내도착도</v>
          </cell>
          <cell r="C1371">
            <v>1.06</v>
          </cell>
          <cell r="D1371" t="str">
            <v>M3</v>
          </cell>
          <cell r="E1371">
            <v>11000</v>
          </cell>
          <cell r="F1371">
            <v>11660</v>
          </cell>
          <cell r="G1371">
            <v>11000</v>
          </cell>
          <cell r="H1371">
            <v>11660</v>
          </cell>
          <cell r="I1371">
            <v>0</v>
          </cell>
          <cell r="J1371">
            <v>0</v>
          </cell>
          <cell r="K1371">
            <v>0</v>
          </cell>
          <cell r="L1371">
            <v>0</v>
          </cell>
        </row>
        <row r="1372">
          <cell r="A1372" t="str">
            <v>계</v>
          </cell>
          <cell r="F1372">
            <v>12273</v>
          </cell>
          <cell r="H1372">
            <v>11660</v>
          </cell>
          <cell r="J1372">
            <v>613</v>
          </cell>
          <cell r="L1372">
            <v>0</v>
          </cell>
        </row>
        <row r="1375">
          <cell r="A1375" t="str">
            <v>No.73호표 잡석다짐(기계+인력)</v>
          </cell>
          <cell r="B1375" t="str">
            <v>로라+인력</v>
          </cell>
          <cell r="C1375">
            <v>1</v>
          </cell>
          <cell r="D1375" t="str">
            <v>㎥</v>
          </cell>
          <cell r="M1375" t="str">
            <v>SX0003</v>
          </cell>
        </row>
        <row r="1376">
          <cell r="A1376" t="str">
            <v>쇄석자갈(서울)</v>
          </cell>
          <cell r="B1376" t="str">
            <v>#467 40-5mm (한강    ,채취장상차도)</v>
          </cell>
          <cell r="C1376">
            <v>1.04</v>
          </cell>
          <cell r="D1376" t="str">
            <v>㎥</v>
          </cell>
          <cell r="E1376">
            <v>7700</v>
          </cell>
          <cell r="F1376">
            <v>8008</v>
          </cell>
          <cell r="G1376">
            <v>7700</v>
          </cell>
          <cell r="H1376">
            <v>8008</v>
          </cell>
          <cell r="I1376">
            <v>0</v>
          </cell>
          <cell r="J1376">
            <v>0</v>
          </cell>
          <cell r="K1376">
            <v>0</v>
          </cell>
          <cell r="L1376">
            <v>0</v>
          </cell>
        </row>
        <row r="1377">
          <cell r="A1377" t="str">
            <v>보조기층부설및 다짐</v>
          </cell>
          <cell r="C1377">
            <v>1</v>
          </cell>
          <cell r="D1377" t="str">
            <v>M3</v>
          </cell>
          <cell r="E1377">
            <v>2354</v>
          </cell>
          <cell r="F1377">
            <v>2354</v>
          </cell>
          <cell r="G1377">
            <v>336</v>
          </cell>
          <cell r="H1377">
            <v>336</v>
          </cell>
          <cell r="I1377">
            <v>1443</v>
          </cell>
          <cell r="J1377">
            <v>1443</v>
          </cell>
          <cell r="K1377">
            <v>575</v>
          </cell>
          <cell r="L1377">
            <v>575</v>
          </cell>
          <cell r="M1377" t="str">
            <v>#.1</v>
          </cell>
        </row>
        <row r="1378">
          <cell r="A1378" t="str">
            <v>보조기층다짐(THK20㎝)</v>
          </cell>
          <cell r="B1378" t="str">
            <v>5-8TON타이어로라</v>
          </cell>
          <cell r="C1378">
            <v>1</v>
          </cell>
          <cell r="E1378">
            <v>107</v>
          </cell>
          <cell r="F1378">
            <v>107</v>
          </cell>
          <cell r="G1378">
            <v>10</v>
          </cell>
          <cell r="H1378">
            <v>10</v>
          </cell>
          <cell r="I1378">
            <v>66</v>
          </cell>
          <cell r="J1378">
            <v>66</v>
          </cell>
          <cell r="K1378">
            <v>31</v>
          </cell>
          <cell r="L1378">
            <v>31</v>
          </cell>
        </row>
        <row r="1379">
          <cell r="A1379" t="str">
            <v>계</v>
          </cell>
          <cell r="F1379">
            <v>10469</v>
          </cell>
          <cell r="H1379">
            <v>8354</v>
          </cell>
          <cell r="J1379">
            <v>1509</v>
          </cell>
          <cell r="L1379">
            <v>606</v>
          </cell>
        </row>
        <row r="1381">
          <cell r="A1381" t="str">
            <v>No.74호표 잡석다짐(인력)</v>
          </cell>
          <cell r="C1381">
            <v>1</v>
          </cell>
          <cell r="D1381" t="str">
            <v>㎥</v>
          </cell>
          <cell r="M1381" t="str">
            <v>SX00031</v>
          </cell>
        </row>
        <row r="1382">
          <cell r="A1382" t="str">
            <v>쇄석자갈(장성)</v>
          </cell>
          <cell r="B1382" t="str">
            <v>#57  25-5mm (시내도착도)</v>
          </cell>
          <cell r="C1382">
            <v>1</v>
          </cell>
          <cell r="D1382" t="str">
            <v>M3</v>
          </cell>
          <cell r="E1382">
            <v>8500</v>
          </cell>
          <cell r="F1382">
            <v>8500</v>
          </cell>
          <cell r="G1382">
            <v>8500</v>
          </cell>
          <cell r="H1382">
            <v>8500</v>
          </cell>
          <cell r="I1382">
            <v>0</v>
          </cell>
          <cell r="J1382">
            <v>0</v>
          </cell>
          <cell r="K1382">
            <v>0</v>
          </cell>
          <cell r="L1382">
            <v>0</v>
          </cell>
        </row>
        <row r="1383">
          <cell r="A1383" t="str">
            <v>보통인부</v>
          </cell>
          <cell r="C1383">
            <v>0.65</v>
          </cell>
          <cell r="D1383" t="str">
            <v>인</v>
          </cell>
          <cell r="E1383">
            <v>40922</v>
          </cell>
          <cell r="F1383">
            <v>26599</v>
          </cell>
          <cell r="G1383">
            <v>0</v>
          </cell>
          <cell r="H1383">
            <v>0</v>
          </cell>
          <cell r="I1383">
            <v>40922</v>
          </cell>
          <cell r="J1383">
            <v>26599</v>
          </cell>
          <cell r="K1383">
            <v>0</v>
          </cell>
          <cell r="L1383">
            <v>0</v>
          </cell>
        </row>
        <row r="1384">
          <cell r="A1384" t="str">
            <v>계</v>
          </cell>
          <cell r="F1384">
            <v>35099</v>
          </cell>
          <cell r="H1384">
            <v>8500</v>
          </cell>
          <cell r="J1384">
            <v>26599</v>
          </cell>
          <cell r="L1384">
            <v>0</v>
          </cell>
        </row>
        <row r="1386">
          <cell r="A1386" t="str">
            <v>No.75호표 점토벽돌평깔기</v>
          </cell>
          <cell r="C1386">
            <v>1</v>
          </cell>
          <cell r="D1386" t="str">
            <v>㎡</v>
          </cell>
          <cell r="M1386" t="str">
            <v>SX0004</v>
          </cell>
        </row>
        <row r="1387">
          <cell r="A1387" t="str">
            <v>특별인부</v>
          </cell>
          <cell r="C1387">
            <v>3.1E-2</v>
          </cell>
          <cell r="D1387" t="str">
            <v>인</v>
          </cell>
          <cell r="E1387">
            <v>55970</v>
          </cell>
          <cell r="F1387">
            <v>1735</v>
          </cell>
          <cell r="G1387">
            <v>0</v>
          </cell>
          <cell r="H1387">
            <v>0</v>
          </cell>
          <cell r="I1387">
            <v>55970</v>
          </cell>
          <cell r="J1387">
            <v>1735</v>
          </cell>
          <cell r="K1387">
            <v>0</v>
          </cell>
          <cell r="L1387">
            <v>0</v>
          </cell>
        </row>
        <row r="1388">
          <cell r="A1388" t="str">
            <v>보통인부</v>
          </cell>
          <cell r="C1388">
            <v>9.1999999999999998E-2</v>
          </cell>
          <cell r="D1388" t="str">
            <v>인</v>
          </cell>
          <cell r="E1388">
            <v>40922</v>
          </cell>
          <cell r="F1388">
            <v>3764</v>
          </cell>
          <cell r="G1388">
            <v>0</v>
          </cell>
          <cell r="H1388">
            <v>0</v>
          </cell>
          <cell r="I1388">
            <v>40922</v>
          </cell>
          <cell r="J1388">
            <v>3764</v>
          </cell>
          <cell r="K1388">
            <v>0</v>
          </cell>
          <cell r="L1388">
            <v>0</v>
          </cell>
        </row>
        <row r="1389">
          <cell r="A1389" t="str">
            <v>계</v>
          </cell>
          <cell r="F1389">
            <v>5499</v>
          </cell>
          <cell r="H1389">
            <v>0</v>
          </cell>
          <cell r="J1389">
            <v>5499</v>
          </cell>
          <cell r="L1389">
            <v>0</v>
          </cell>
        </row>
        <row r="1391">
          <cell r="A1391" t="str">
            <v>No.76호표 마사토포설및다짐</v>
          </cell>
          <cell r="B1391" t="str">
            <v>THK200</v>
          </cell>
          <cell r="C1391">
            <v>1</v>
          </cell>
          <cell r="D1391" t="str">
            <v>㎡</v>
          </cell>
          <cell r="M1391" t="str">
            <v>SX0005</v>
          </cell>
        </row>
        <row r="1392">
          <cell r="A1392" t="str">
            <v>보통인부</v>
          </cell>
          <cell r="C1392">
            <v>0.03</v>
          </cell>
          <cell r="D1392" t="str">
            <v>인</v>
          </cell>
          <cell r="E1392">
            <v>40922</v>
          </cell>
          <cell r="F1392">
            <v>1227</v>
          </cell>
          <cell r="G1392">
            <v>0</v>
          </cell>
          <cell r="H1392">
            <v>0</v>
          </cell>
          <cell r="I1392">
            <v>40922</v>
          </cell>
          <cell r="J1392">
            <v>1227</v>
          </cell>
          <cell r="K1392">
            <v>0</v>
          </cell>
          <cell r="L1392">
            <v>0</v>
          </cell>
        </row>
        <row r="1393">
          <cell r="A1393" t="str">
            <v>계</v>
          </cell>
          <cell r="F1393">
            <v>1227</v>
          </cell>
          <cell r="H1393">
            <v>0</v>
          </cell>
          <cell r="J1393">
            <v>1227</v>
          </cell>
          <cell r="L1393">
            <v>0</v>
          </cell>
        </row>
        <row r="1395">
          <cell r="A1395" t="str">
            <v>No.77호표 자갈부설(D40)</v>
          </cell>
          <cell r="C1395">
            <v>0</v>
          </cell>
          <cell r="D1395" t="str">
            <v>㎥</v>
          </cell>
          <cell r="M1395" t="str">
            <v>SX0007</v>
          </cell>
        </row>
        <row r="1396">
          <cell r="A1396" t="str">
            <v>보통인부</v>
          </cell>
          <cell r="C1396">
            <v>0.13</v>
          </cell>
          <cell r="D1396" t="str">
            <v>인</v>
          </cell>
          <cell r="E1396">
            <v>40922</v>
          </cell>
          <cell r="F1396">
            <v>5319</v>
          </cell>
          <cell r="G1396">
            <v>0</v>
          </cell>
          <cell r="H1396">
            <v>0</v>
          </cell>
          <cell r="I1396">
            <v>40922</v>
          </cell>
          <cell r="J1396">
            <v>5319</v>
          </cell>
          <cell r="K1396">
            <v>0</v>
          </cell>
          <cell r="L1396">
            <v>0</v>
          </cell>
        </row>
        <row r="1397">
          <cell r="A1397" t="str">
            <v>계</v>
          </cell>
          <cell r="F1397">
            <v>5319</v>
          </cell>
          <cell r="H1397">
            <v>0</v>
          </cell>
          <cell r="J1397">
            <v>5319</v>
          </cell>
          <cell r="L1397">
            <v>0</v>
          </cell>
        </row>
        <row r="1398">
          <cell r="A1398" t="str">
            <v>No.78호표 레미콘타설(무근)</v>
          </cell>
          <cell r="C1398">
            <v>1</v>
          </cell>
          <cell r="D1398" t="str">
            <v>㎥</v>
          </cell>
          <cell r="M1398" t="str">
            <v>SX0008</v>
          </cell>
        </row>
        <row r="1399">
          <cell r="A1399" t="str">
            <v>보통인부</v>
          </cell>
          <cell r="C1399">
            <v>0.27</v>
          </cell>
          <cell r="D1399" t="str">
            <v>인</v>
          </cell>
          <cell r="E1399">
            <v>40922</v>
          </cell>
          <cell r="F1399">
            <v>11048</v>
          </cell>
          <cell r="G1399">
            <v>0</v>
          </cell>
          <cell r="H1399">
            <v>0</v>
          </cell>
          <cell r="I1399">
            <v>40922</v>
          </cell>
          <cell r="J1399">
            <v>11048</v>
          </cell>
          <cell r="K1399">
            <v>0</v>
          </cell>
          <cell r="L1399">
            <v>0</v>
          </cell>
        </row>
        <row r="1400">
          <cell r="A1400" t="str">
            <v>콘크리트공</v>
          </cell>
          <cell r="C1400">
            <v>0.15</v>
          </cell>
          <cell r="D1400" t="str">
            <v>인</v>
          </cell>
          <cell r="E1400">
            <v>68884</v>
          </cell>
          <cell r="F1400">
            <v>10332</v>
          </cell>
          <cell r="G1400">
            <v>0</v>
          </cell>
          <cell r="H1400">
            <v>0</v>
          </cell>
          <cell r="I1400">
            <v>68884</v>
          </cell>
          <cell r="J1400">
            <v>10332</v>
          </cell>
          <cell r="K1400">
            <v>0</v>
          </cell>
          <cell r="L1400">
            <v>0</v>
          </cell>
        </row>
        <row r="1401">
          <cell r="A1401" t="str">
            <v>계</v>
          </cell>
          <cell r="F1401">
            <v>21380</v>
          </cell>
          <cell r="H1401">
            <v>0</v>
          </cell>
          <cell r="J1401">
            <v>21380</v>
          </cell>
          <cell r="L1401">
            <v>0</v>
          </cell>
        </row>
        <row r="1403">
          <cell r="A1403" t="str">
            <v>No.79호표 거푸집 (합판)</v>
          </cell>
          <cell r="B1403" t="str">
            <v>1회</v>
          </cell>
          <cell r="C1403">
            <v>1</v>
          </cell>
          <cell r="D1403" t="str">
            <v>㎡</v>
          </cell>
          <cell r="M1403" t="str">
            <v>SX0009</v>
          </cell>
        </row>
        <row r="1404">
          <cell r="A1404" t="str">
            <v>철못</v>
          </cell>
          <cell r="B1404" t="str">
            <v>N75   75x3.25M/M 25KG/상자</v>
          </cell>
          <cell r="C1404">
            <v>0.2</v>
          </cell>
          <cell r="D1404" t="str">
            <v>KG</v>
          </cell>
          <cell r="E1404">
            <v>536</v>
          </cell>
          <cell r="F1404">
            <v>107</v>
          </cell>
          <cell r="G1404">
            <v>536</v>
          </cell>
          <cell r="H1404">
            <v>107</v>
          </cell>
          <cell r="I1404">
            <v>0</v>
          </cell>
          <cell r="J1404">
            <v>0</v>
          </cell>
          <cell r="K1404">
            <v>0</v>
          </cell>
          <cell r="L1404">
            <v>0</v>
          </cell>
        </row>
        <row r="1405">
          <cell r="A1405" t="str">
            <v>내수합판</v>
          </cell>
          <cell r="B1405" t="str">
            <v>12 x1210x2420㎜ (1급T-I)</v>
          </cell>
          <cell r="C1405">
            <v>1.03</v>
          </cell>
          <cell r="D1405" t="str">
            <v>㎡</v>
          </cell>
          <cell r="E1405">
            <v>5139</v>
          </cell>
          <cell r="F1405">
            <v>5293</v>
          </cell>
          <cell r="G1405">
            <v>5139</v>
          </cell>
          <cell r="H1405">
            <v>5293</v>
          </cell>
          <cell r="I1405">
            <v>0</v>
          </cell>
          <cell r="J1405">
            <v>0</v>
          </cell>
          <cell r="K1405">
            <v>0</v>
          </cell>
          <cell r="L1405">
            <v>0</v>
          </cell>
        </row>
        <row r="1406">
          <cell r="A1406" t="str">
            <v>미송각재</v>
          </cell>
          <cell r="B1406" t="str">
            <v>3.6ｍ x 4.5cm x 4.5cm (상품)</v>
          </cell>
          <cell r="C1406">
            <v>3.7999999999999999E-2</v>
          </cell>
          <cell r="D1406" t="str">
            <v>M3</v>
          </cell>
          <cell r="E1406">
            <v>329341</v>
          </cell>
          <cell r="F1406">
            <v>12514</v>
          </cell>
          <cell r="G1406">
            <v>329341</v>
          </cell>
          <cell r="H1406">
            <v>12514</v>
          </cell>
          <cell r="I1406">
            <v>0</v>
          </cell>
          <cell r="J1406">
            <v>0</v>
          </cell>
          <cell r="K1406">
            <v>0</v>
          </cell>
          <cell r="L1406">
            <v>0</v>
          </cell>
        </row>
        <row r="1407">
          <cell r="A1407" t="str">
            <v>보통철선</v>
          </cell>
          <cell r="B1407" t="str">
            <v>#8  4.0M/M  10.1M/KG</v>
          </cell>
          <cell r="C1407">
            <v>0.28999999999999998</v>
          </cell>
          <cell r="D1407" t="str">
            <v>㎏</v>
          </cell>
          <cell r="E1407">
            <v>485</v>
          </cell>
          <cell r="F1407">
            <v>140</v>
          </cell>
          <cell r="G1407">
            <v>485</v>
          </cell>
          <cell r="H1407">
            <v>140</v>
          </cell>
          <cell r="I1407">
            <v>0</v>
          </cell>
          <cell r="J1407">
            <v>0</v>
          </cell>
          <cell r="K1407">
            <v>0</v>
          </cell>
          <cell r="L1407">
            <v>0</v>
          </cell>
        </row>
        <row r="1408">
          <cell r="A1408" t="str">
            <v>중유</v>
          </cell>
          <cell r="B1408" t="str">
            <v>저유황(1.0%) B-B</v>
          </cell>
          <cell r="C1408">
            <v>0.19</v>
          </cell>
          <cell r="D1408" t="str">
            <v>ℓ</v>
          </cell>
          <cell r="E1408">
            <v>304</v>
          </cell>
          <cell r="F1408">
            <v>57</v>
          </cell>
          <cell r="G1408">
            <v>304</v>
          </cell>
          <cell r="H1408">
            <v>57</v>
          </cell>
          <cell r="I1408">
            <v>0</v>
          </cell>
          <cell r="J1408">
            <v>0</v>
          </cell>
          <cell r="K1408">
            <v>0</v>
          </cell>
          <cell r="L1408">
            <v>0</v>
          </cell>
        </row>
        <row r="1409">
          <cell r="A1409" t="str">
            <v>형틀목공</v>
          </cell>
          <cell r="C1409">
            <v>0.28000000000000003</v>
          </cell>
          <cell r="D1409" t="str">
            <v>인</v>
          </cell>
          <cell r="E1409">
            <v>71251</v>
          </cell>
          <cell r="F1409">
            <v>19950</v>
          </cell>
          <cell r="G1409">
            <v>0</v>
          </cell>
          <cell r="H1409">
            <v>0</v>
          </cell>
          <cell r="I1409">
            <v>71251</v>
          </cell>
          <cell r="J1409">
            <v>19950</v>
          </cell>
          <cell r="K1409">
            <v>0</v>
          </cell>
          <cell r="L1409">
            <v>0</v>
          </cell>
        </row>
        <row r="1410">
          <cell r="A1410" t="str">
            <v>보통인부</v>
          </cell>
          <cell r="C1410">
            <v>0.23</v>
          </cell>
          <cell r="D1410" t="str">
            <v>인</v>
          </cell>
          <cell r="E1410">
            <v>40922</v>
          </cell>
          <cell r="F1410">
            <v>9412</v>
          </cell>
          <cell r="G1410">
            <v>0</v>
          </cell>
          <cell r="H1410">
            <v>0</v>
          </cell>
          <cell r="I1410">
            <v>40922</v>
          </cell>
          <cell r="J1410">
            <v>9412</v>
          </cell>
          <cell r="K1410">
            <v>0</v>
          </cell>
          <cell r="L1410">
            <v>0</v>
          </cell>
        </row>
        <row r="1411">
          <cell r="A1411" t="str">
            <v>고재처리</v>
          </cell>
          <cell r="B1411" t="str">
            <v>합판,각재의-30%</v>
          </cell>
          <cell r="C1411">
            <v>1</v>
          </cell>
          <cell r="D1411" t="str">
            <v>식</v>
          </cell>
          <cell r="E1411">
            <v>0</v>
          </cell>
          <cell r="F1411">
            <v>-5342</v>
          </cell>
          <cell r="G1411">
            <v>0</v>
          </cell>
          <cell r="H1411">
            <v>-5342</v>
          </cell>
          <cell r="I1411">
            <v>0</v>
          </cell>
          <cell r="J1411">
            <v>0</v>
          </cell>
          <cell r="K1411">
            <v>0</v>
          </cell>
          <cell r="L1411">
            <v>0</v>
          </cell>
        </row>
        <row r="1412">
          <cell r="A1412" t="str">
            <v>계</v>
          </cell>
          <cell r="F1412">
            <v>42131</v>
          </cell>
          <cell r="H1412">
            <v>12769</v>
          </cell>
          <cell r="J1412">
            <v>29362</v>
          </cell>
          <cell r="L1412">
            <v>0</v>
          </cell>
        </row>
        <row r="1414">
          <cell r="A1414" t="str">
            <v>No.80호표 거푸집 (합판)</v>
          </cell>
          <cell r="B1414" t="str">
            <v>6회</v>
          </cell>
          <cell r="C1414">
            <v>1</v>
          </cell>
          <cell r="D1414" t="str">
            <v>㎡</v>
          </cell>
          <cell r="M1414" t="str">
            <v>SX0011</v>
          </cell>
        </row>
        <row r="1415">
          <cell r="A1415" t="str">
            <v>거푸집(합판1회)</v>
          </cell>
          <cell r="B1415" t="str">
            <v>재료비의34.7%</v>
          </cell>
          <cell r="C1415">
            <v>0</v>
          </cell>
          <cell r="E1415">
            <v>0</v>
          </cell>
          <cell r="F1415">
            <v>4430</v>
          </cell>
          <cell r="G1415">
            <v>0</v>
          </cell>
          <cell r="H1415">
            <v>4430</v>
          </cell>
          <cell r="I1415">
            <v>0</v>
          </cell>
          <cell r="J1415">
            <v>0</v>
          </cell>
          <cell r="K1415">
            <v>0</v>
          </cell>
          <cell r="L1415">
            <v>0</v>
          </cell>
        </row>
        <row r="1416">
          <cell r="A1416" t="str">
            <v>거푸집(합판1회)</v>
          </cell>
          <cell r="B1416" t="str">
            <v>노무비의32.0%</v>
          </cell>
          <cell r="C1416">
            <v>0</v>
          </cell>
          <cell r="E1416">
            <v>0</v>
          </cell>
          <cell r="F1416">
            <v>9395</v>
          </cell>
          <cell r="G1416">
            <v>0</v>
          </cell>
          <cell r="H1416">
            <v>0</v>
          </cell>
          <cell r="I1416">
            <v>0</v>
          </cell>
          <cell r="J1416">
            <v>9395</v>
          </cell>
          <cell r="K1416">
            <v>0</v>
          </cell>
          <cell r="L1416">
            <v>0</v>
          </cell>
        </row>
        <row r="1417">
          <cell r="A1417" t="str">
            <v>계</v>
          </cell>
          <cell r="F1417">
            <v>13825</v>
          </cell>
          <cell r="H1417">
            <v>4430</v>
          </cell>
          <cell r="J1417">
            <v>9395</v>
          </cell>
          <cell r="L1417">
            <v>0</v>
          </cell>
        </row>
        <row r="1421">
          <cell r="A1421" t="str">
            <v>No.81호표 경계석설치</v>
          </cell>
          <cell r="B1421" t="str">
            <v>150×150×L1000</v>
          </cell>
          <cell r="C1421">
            <v>1</v>
          </cell>
          <cell r="D1421" t="str">
            <v>M</v>
          </cell>
          <cell r="M1421" t="str">
            <v>SX0012</v>
          </cell>
        </row>
        <row r="1422">
          <cell r="A1422" t="str">
            <v>특별인부</v>
          </cell>
          <cell r="C1422">
            <v>5.2999999999999999E-2</v>
          </cell>
          <cell r="D1422" t="str">
            <v>인</v>
          </cell>
          <cell r="E1422">
            <v>55970</v>
          </cell>
          <cell r="F1422">
            <v>2966</v>
          </cell>
          <cell r="G1422">
            <v>0</v>
          </cell>
          <cell r="H1422">
            <v>0</v>
          </cell>
          <cell r="I1422">
            <v>55970</v>
          </cell>
          <cell r="J1422">
            <v>2966</v>
          </cell>
          <cell r="K1422">
            <v>0</v>
          </cell>
          <cell r="L1422">
            <v>0</v>
          </cell>
        </row>
        <row r="1423">
          <cell r="A1423" t="str">
            <v>보통인부</v>
          </cell>
          <cell r="C1423">
            <v>7.0999999999999994E-2</v>
          </cell>
          <cell r="D1423" t="str">
            <v>인</v>
          </cell>
          <cell r="E1423">
            <v>40922</v>
          </cell>
          <cell r="F1423">
            <v>2905</v>
          </cell>
          <cell r="G1423">
            <v>0</v>
          </cell>
          <cell r="H1423">
            <v>0</v>
          </cell>
          <cell r="I1423">
            <v>40922</v>
          </cell>
          <cell r="J1423">
            <v>2905</v>
          </cell>
          <cell r="K1423">
            <v>0</v>
          </cell>
          <cell r="L1423">
            <v>0</v>
          </cell>
        </row>
        <row r="1424">
          <cell r="A1424" t="str">
            <v>계</v>
          </cell>
          <cell r="F1424">
            <v>5871</v>
          </cell>
          <cell r="H1424">
            <v>0</v>
          </cell>
          <cell r="J1424">
            <v>5871</v>
          </cell>
          <cell r="L1424">
            <v>0</v>
          </cell>
        </row>
        <row r="1426">
          <cell r="A1426" t="str">
            <v>No.82호표 레미콘타설(소형구조물)</v>
          </cell>
          <cell r="C1426">
            <v>1</v>
          </cell>
          <cell r="D1426" t="str">
            <v>㎥</v>
          </cell>
          <cell r="M1426" t="str">
            <v>SX0013</v>
          </cell>
        </row>
        <row r="1427">
          <cell r="A1427" t="str">
            <v>보통인부</v>
          </cell>
          <cell r="C1427">
            <v>0.42</v>
          </cell>
          <cell r="D1427" t="str">
            <v>인</v>
          </cell>
          <cell r="E1427">
            <v>40922</v>
          </cell>
          <cell r="F1427">
            <v>17187</v>
          </cell>
          <cell r="G1427">
            <v>0</v>
          </cell>
          <cell r="H1427">
            <v>0</v>
          </cell>
          <cell r="I1427">
            <v>40922</v>
          </cell>
          <cell r="J1427">
            <v>17187</v>
          </cell>
          <cell r="K1427">
            <v>0</v>
          </cell>
          <cell r="L1427">
            <v>0</v>
          </cell>
        </row>
        <row r="1428">
          <cell r="A1428" t="str">
            <v>콘크리트공</v>
          </cell>
          <cell r="C1428">
            <v>0.24</v>
          </cell>
          <cell r="D1428" t="str">
            <v>인</v>
          </cell>
          <cell r="E1428">
            <v>68884</v>
          </cell>
          <cell r="F1428">
            <v>16532</v>
          </cell>
          <cell r="G1428">
            <v>0</v>
          </cell>
          <cell r="H1428">
            <v>0</v>
          </cell>
          <cell r="I1428">
            <v>68884</v>
          </cell>
          <cell r="J1428">
            <v>16532</v>
          </cell>
          <cell r="K1428">
            <v>0</v>
          </cell>
          <cell r="L1428">
            <v>0</v>
          </cell>
        </row>
        <row r="1429">
          <cell r="A1429" t="str">
            <v>계</v>
          </cell>
          <cell r="F1429">
            <v>33719</v>
          </cell>
          <cell r="H1429">
            <v>0</v>
          </cell>
          <cell r="J1429">
            <v>33719</v>
          </cell>
          <cell r="L1429">
            <v>0</v>
          </cell>
        </row>
        <row r="1431">
          <cell r="A1431" t="str">
            <v>No.83호표 점토벽돌치장쌓기</v>
          </cell>
          <cell r="B1431" t="str">
            <v>0.5B</v>
          </cell>
          <cell r="C1431">
            <v>1</v>
          </cell>
          <cell r="D1431" t="str">
            <v>㎡</v>
          </cell>
          <cell r="M1431" t="str">
            <v>SX0014</v>
          </cell>
        </row>
        <row r="1432">
          <cell r="A1432" t="str">
            <v>치장벽돌공</v>
          </cell>
          <cell r="C1432">
            <v>0.22</v>
          </cell>
          <cell r="D1432" t="str">
            <v>인</v>
          </cell>
          <cell r="E1432">
            <v>62612</v>
          </cell>
          <cell r="F1432">
            <v>13774</v>
          </cell>
          <cell r="G1432">
            <v>0</v>
          </cell>
          <cell r="H1432">
            <v>0</v>
          </cell>
          <cell r="I1432">
            <v>62612</v>
          </cell>
          <cell r="J1432">
            <v>13774</v>
          </cell>
          <cell r="K1432">
            <v>0</v>
          </cell>
          <cell r="L1432">
            <v>0</v>
          </cell>
        </row>
        <row r="1433">
          <cell r="A1433" t="str">
            <v>보통인부</v>
          </cell>
          <cell r="C1433">
            <v>0.11</v>
          </cell>
          <cell r="D1433" t="str">
            <v>인</v>
          </cell>
          <cell r="E1433">
            <v>40922</v>
          </cell>
          <cell r="F1433">
            <v>4501</v>
          </cell>
          <cell r="G1433">
            <v>0</v>
          </cell>
          <cell r="H1433">
            <v>0</v>
          </cell>
          <cell r="I1433">
            <v>40922</v>
          </cell>
          <cell r="J1433">
            <v>4501</v>
          </cell>
          <cell r="K1433">
            <v>0</v>
          </cell>
          <cell r="L1433">
            <v>0</v>
          </cell>
        </row>
        <row r="1434">
          <cell r="A1434" t="str">
            <v>줄 눈 공</v>
          </cell>
          <cell r="C1434">
            <v>6.8000000000000005E-2</v>
          </cell>
          <cell r="D1434" t="str">
            <v>인</v>
          </cell>
          <cell r="E1434">
            <v>60197</v>
          </cell>
          <cell r="F1434">
            <v>4093</v>
          </cell>
          <cell r="G1434">
            <v>0</v>
          </cell>
          <cell r="H1434">
            <v>0</v>
          </cell>
          <cell r="I1434">
            <v>60197</v>
          </cell>
          <cell r="J1434">
            <v>4093</v>
          </cell>
          <cell r="K1434">
            <v>0</v>
          </cell>
          <cell r="L1434">
            <v>0</v>
          </cell>
        </row>
        <row r="1435">
          <cell r="A1435" t="str">
            <v>계</v>
          </cell>
          <cell r="F1435">
            <v>22368</v>
          </cell>
          <cell r="H1435">
            <v>0</v>
          </cell>
          <cell r="J1435">
            <v>22368</v>
          </cell>
          <cell r="L1435">
            <v>0</v>
          </cell>
        </row>
        <row r="1437">
          <cell r="A1437" t="str">
            <v>No.84호표 철근가공및조립</v>
          </cell>
          <cell r="B1437" t="str">
            <v>간단</v>
          </cell>
          <cell r="C1437">
            <v>1</v>
          </cell>
          <cell r="D1437" t="str">
            <v>TON</v>
          </cell>
          <cell r="M1437" t="str">
            <v>SX0015</v>
          </cell>
        </row>
        <row r="1438">
          <cell r="A1438" t="str">
            <v>보통철선</v>
          </cell>
          <cell r="B1438" t="str">
            <v>#20 0.9M/M 200.4M/KG</v>
          </cell>
          <cell r="C1438">
            <v>5.0999999999999996</v>
          </cell>
          <cell r="D1438" t="str">
            <v>㎏</v>
          </cell>
          <cell r="E1438">
            <v>531</v>
          </cell>
          <cell r="F1438">
            <v>2708</v>
          </cell>
          <cell r="G1438">
            <v>531</v>
          </cell>
          <cell r="H1438">
            <v>2708</v>
          </cell>
          <cell r="I1438">
            <v>0</v>
          </cell>
          <cell r="J1438">
            <v>0</v>
          </cell>
          <cell r="K1438">
            <v>0</v>
          </cell>
          <cell r="L1438">
            <v>0</v>
          </cell>
        </row>
        <row r="1439">
          <cell r="A1439" t="str">
            <v>철 근 공</v>
          </cell>
          <cell r="C1439">
            <v>2.61</v>
          </cell>
          <cell r="D1439" t="str">
            <v>인</v>
          </cell>
          <cell r="E1439">
            <v>73192</v>
          </cell>
          <cell r="F1439">
            <v>191031</v>
          </cell>
          <cell r="G1439">
            <v>0</v>
          </cell>
          <cell r="H1439">
            <v>0</v>
          </cell>
          <cell r="I1439">
            <v>73192</v>
          </cell>
          <cell r="J1439">
            <v>191031</v>
          </cell>
          <cell r="K1439">
            <v>0</v>
          </cell>
          <cell r="L1439">
            <v>0</v>
          </cell>
        </row>
        <row r="1440">
          <cell r="A1440" t="str">
            <v>보통인부</v>
          </cell>
          <cell r="C1440">
            <v>1.44</v>
          </cell>
          <cell r="D1440" t="str">
            <v>인</v>
          </cell>
          <cell r="E1440">
            <v>40922</v>
          </cell>
          <cell r="F1440">
            <v>58927</v>
          </cell>
          <cell r="G1440">
            <v>0</v>
          </cell>
          <cell r="H1440">
            <v>0</v>
          </cell>
          <cell r="I1440">
            <v>40922</v>
          </cell>
          <cell r="J1440">
            <v>58927</v>
          </cell>
          <cell r="K1440">
            <v>0</v>
          </cell>
          <cell r="L1440">
            <v>0</v>
          </cell>
        </row>
        <row r="1441">
          <cell r="A1441" t="str">
            <v>기구손료</v>
          </cell>
          <cell r="B1441" t="str">
            <v>노무비의2%</v>
          </cell>
          <cell r="C1441">
            <v>1</v>
          </cell>
          <cell r="D1441" t="str">
            <v>식</v>
          </cell>
          <cell r="E1441">
            <v>0</v>
          </cell>
          <cell r="F1441">
            <v>4999</v>
          </cell>
          <cell r="G1441">
            <v>0</v>
          </cell>
          <cell r="H1441">
            <v>0</v>
          </cell>
          <cell r="I1441">
            <v>0</v>
          </cell>
          <cell r="J1441">
            <v>4999</v>
          </cell>
          <cell r="K1441">
            <v>0</v>
          </cell>
          <cell r="L1441">
            <v>0</v>
          </cell>
        </row>
        <row r="1442">
          <cell r="A1442" t="str">
            <v>계</v>
          </cell>
          <cell r="F1442">
            <v>257665</v>
          </cell>
          <cell r="H1442">
            <v>2708</v>
          </cell>
          <cell r="J1442">
            <v>254957</v>
          </cell>
          <cell r="L1442">
            <v>0</v>
          </cell>
        </row>
        <row r="1444">
          <cell r="A1444" t="str">
            <v>No.85호표 시멘트액체방수(2차)</v>
          </cell>
          <cell r="C1444">
            <v>1</v>
          </cell>
          <cell r="D1444" t="str">
            <v>㎡</v>
          </cell>
          <cell r="M1444" t="str">
            <v>SX0016</v>
          </cell>
        </row>
        <row r="1445">
          <cell r="A1445" t="str">
            <v>시멘트</v>
          </cell>
          <cell r="B1445" t="str">
            <v>관급</v>
          </cell>
          <cell r="C1445">
            <v>13.44</v>
          </cell>
          <cell r="D1445" t="str">
            <v>KG</v>
          </cell>
          <cell r="E1445">
            <v>0</v>
          </cell>
          <cell r="F1445">
            <v>0</v>
          </cell>
          <cell r="G1445">
            <v>0</v>
          </cell>
          <cell r="H1445">
            <v>0</v>
          </cell>
          <cell r="I1445">
            <v>0</v>
          </cell>
          <cell r="J1445">
            <v>0</v>
          </cell>
          <cell r="K1445">
            <v>0</v>
          </cell>
          <cell r="L1445">
            <v>0</v>
          </cell>
        </row>
        <row r="1446">
          <cell r="A1446" t="str">
            <v>모래(인천)</v>
          </cell>
          <cell r="B1446" t="str">
            <v>세척사(시내도착도)</v>
          </cell>
          <cell r="C1446">
            <v>0.02</v>
          </cell>
          <cell r="D1446" t="str">
            <v>M3</v>
          </cell>
          <cell r="E1446">
            <v>12000</v>
          </cell>
          <cell r="F1446">
            <v>240</v>
          </cell>
          <cell r="G1446">
            <v>12000</v>
          </cell>
          <cell r="H1446">
            <v>240</v>
          </cell>
          <cell r="I1446">
            <v>0</v>
          </cell>
          <cell r="J1446">
            <v>0</v>
          </cell>
          <cell r="K1446">
            <v>0</v>
          </cell>
          <cell r="L1446">
            <v>0</v>
          </cell>
        </row>
        <row r="1447">
          <cell r="A1447" t="str">
            <v>SUPERMIX</v>
          </cell>
          <cell r="B1447" t="str">
            <v>모르터방수제  20kg/통</v>
          </cell>
          <cell r="C1447">
            <v>0.3</v>
          </cell>
          <cell r="D1447" t="str">
            <v>㎏</v>
          </cell>
          <cell r="E1447">
            <v>4500</v>
          </cell>
          <cell r="F1447">
            <v>1350</v>
          </cell>
          <cell r="G1447">
            <v>4500</v>
          </cell>
          <cell r="H1447">
            <v>1350</v>
          </cell>
          <cell r="I1447">
            <v>0</v>
          </cell>
          <cell r="J1447">
            <v>0</v>
          </cell>
          <cell r="K1447">
            <v>0</v>
          </cell>
          <cell r="L1447">
            <v>0</v>
          </cell>
        </row>
        <row r="1448">
          <cell r="A1448" t="str">
            <v>스톱모르터N</v>
          </cell>
          <cell r="B1448" t="str">
            <v>시멘트방수용모르터(완결제) 30kg/포</v>
          </cell>
          <cell r="C1448">
            <v>1</v>
          </cell>
          <cell r="D1448" t="str">
            <v>㎏</v>
          </cell>
          <cell r="E1448">
            <v>400</v>
          </cell>
          <cell r="F1448">
            <v>400</v>
          </cell>
          <cell r="G1448">
            <v>400</v>
          </cell>
          <cell r="H1448">
            <v>400</v>
          </cell>
          <cell r="I1448">
            <v>0</v>
          </cell>
          <cell r="J1448">
            <v>0</v>
          </cell>
          <cell r="K1448">
            <v>0</v>
          </cell>
          <cell r="L1448">
            <v>0</v>
          </cell>
        </row>
        <row r="1449">
          <cell r="A1449" t="str">
            <v>방 수 공</v>
          </cell>
          <cell r="C1449">
            <v>0.1</v>
          </cell>
          <cell r="D1449" t="str">
            <v>인</v>
          </cell>
          <cell r="E1449">
            <v>56597</v>
          </cell>
          <cell r="F1449">
            <v>5659</v>
          </cell>
          <cell r="G1449">
            <v>0</v>
          </cell>
          <cell r="H1449">
            <v>0</v>
          </cell>
          <cell r="I1449">
            <v>56597</v>
          </cell>
          <cell r="J1449">
            <v>5659</v>
          </cell>
          <cell r="K1449">
            <v>0</v>
          </cell>
          <cell r="L1449">
            <v>0</v>
          </cell>
        </row>
        <row r="1450">
          <cell r="A1450" t="str">
            <v>보통인부</v>
          </cell>
          <cell r="C1450">
            <v>0.08</v>
          </cell>
          <cell r="D1450" t="str">
            <v>인</v>
          </cell>
          <cell r="E1450">
            <v>40922</v>
          </cell>
          <cell r="F1450">
            <v>3273</v>
          </cell>
          <cell r="G1450">
            <v>0</v>
          </cell>
          <cell r="H1450">
            <v>0</v>
          </cell>
          <cell r="I1450">
            <v>40922</v>
          </cell>
          <cell r="J1450">
            <v>3273</v>
          </cell>
          <cell r="K1450">
            <v>0</v>
          </cell>
          <cell r="L1450">
            <v>0</v>
          </cell>
        </row>
        <row r="1451">
          <cell r="A1451" t="str">
            <v>계</v>
          </cell>
          <cell r="F1451">
            <v>10922</v>
          </cell>
          <cell r="H1451">
            <v>1990</v>
          </cell>
          <cell r="J1451">
            <v>8932</v>
          </cell>
          <cell r="L1451">
            <v>0</v>
          </cell>
        </row>
        <row r="1453">
          <cell r="A1453" t="str">
            <v>No.86호표 붙임몰탈</v>
          </cell>
          <cell r="B1453" t="str">
            <v>인력,1:3</v>
          </cell>
          <cell r="C1453">
            <v>1</v>
          </cell>
          <cell r="D1453" t="str">
            <v>㎥</v>
          </cell>
          <cell r="M1453" t="str">
            <v>SX0017</v>
          </cell>
        </row>
        <row r="1454">
          <cell r="A1454" t="str">
            <v>시멘트</v>
          </cell>
          <cell r="B1454" t="str">
            <v>관급</v>
          </cell>
          <cell r="C1454">
            <v>510</v>
          </cell>
          <cell r="D1454" t="str">
            <v>KG</v>
          </cell>
          <cell r="E1454">
            <v>0</v>
          </cell>
          <cell r="F1454">
            <v>0</v>
          </cell>
          <cell r="G1454">
            <v>0</v>
          </cell>
          <cell r="H1454">
            <v>0</v>
          </cell>
          <cell r="I1454">
            <v>0</v>
          </cell>
          <cell r="J1454">
            <v>0</v>
          </cell>
          <cell r="K1454">
            <v>0</v>
          </cell>
          <cell r="L1454">
            <v>0</v>
          </cell>
        </row>
        <row r="1455">
          <cell r="A1455" t="str">
            <v>강모래(서울,경기)</v>
          </cell>
          <cell r="B1455" t="str">
            <v>채취장상차도</v>
          </cell>
          <cell r="C1455">
            <v>1.1000000000000001</v>
          </cell>
          <cell r="D1455" t="str">
            <v>M3</v>
          </cell>
          <cell r="E1455">
            <v>11000</v>
          </cell>
          <cell r="F1455">
            <v>12100</v>
          </cell>
          <cell r="G1455">
            <v>11000</v>
          </cell>
          <cell r="H1455">
            <v>12100</v>
          </cell>
          <cell r="I1455">
            <v>0</v>
          </cell>
          <cell r="J1455">
            <v>0</v>
          </cell>
          <cell r="K1455">
            <v>0</v>
          </cell>
          <cell r="L1455">
            <v>0</v>
          </cell>
        </row>
        <row r="1456">
          <cell r="A1456" t="str">
            <v>보통인부</v>
          </cell>
          <cell r="C1456">
            <v>1</v>
          </cell>
          <cell r="D1456" t="str">
            <v>인</v>
          </cell>
          <cell r="E1456">
            <v>40922</v>
          </cell>
          <cell r="F1456">
            <v>40922</v>
          </cell>
          <cell r="G1456">
            <v>0</v>
          </cell>
          <cell r="H1456">
            <v>0</v>
          </cell>
          <cell r="I1456">
            <v>40922</v>
          </cell>
          <cell r="J1456">
            <v>40922</v>
          </cell>
          <cell r="K1456">
            <v>0</v>
          </cell>
          <cell r="L1456">
            <v>0</v>
          </cell>
        </row>
        <row r="1457">
          <cell r="A1457" t="str">
            <v>시멘트운반</v>
          </cell>
          <cell r="C1457">
            <v>12.75</v>
          </cell>
          <cell r="D1457" t="str">
            <v>포</v>
          </cell>
          <cell r="E1457">
            <v>356</v>
          </cell>
          <cell r="F1457">
            <v>4539</v>
          </cell>
          <cell r="G1457">
            <v>0</v>
          </cell>
          <cell r="H1457">
            <v>0</v>
          </cell>
          <cell r="I1457">
            <v>0</v>
          </cell>
          <cell r="J1457">
            <v>0</v>
          </cell>
          <cell r="K1457">
            <v>356</v>
          </cell>
          <cell r="L1457">
            <v>4539</v>
          </cell>
          <cell r="M1457" t="str">
            <v>N.116</v>
          </cell>
        </row>
        <row r="1458">
          <cell r="A1458" t="str">
            <v>계</v>
          </cell>
          <cell r="F1458">
            <v>57561</v>
          </cell>
          <cell r="H1458">
            <v>12100</v>
          </cell>
          <cell r="J1458">
            <v>40922</v>
          </cell>
          <cell r="L1458">
            <v>4539</v>
          </cell>
        </row>
        <row r="1460">
          <cell r="A1460" t="str">
            <v>No.87호표 방수모르터</v>
          </cell>
          <cell r="B1460" t="str">
            <v>1:3</v>
          </cell>
          <cell r="C1460">
            <v>1</v>
          </cell>
          <cell r="D1460" t="str">
            <v>㎥</v>
          </cell>
          <cell r="M1460" t="str">
            <v>SX0018</v>
          </cell>
        </row>
        <row r="1461">
          <cell r="A1461" t="str">
            <v>시멘트</v>
          </cell>
          <cell r="B1461" t="str">
            <v>관급</v>
          </cell>
          <cell r="C1461">
            <v>510</v>
          </cell>
          <cell r="D1461" t="str">
            <v>KG</v>
          </cell>
          <cell r="E1461">
            <v>0</v>
          </cell>
          <cell r="F1461">
            <v>0</v>
          </cell>
          <cell r="G1461">
            <v>0</v>
          </cell>
          <cell r="H1461">
            <v>0</v>
          </cell>
          <cell r="I1461">
            <v>0</v>
          </cell>
          <cell r="J1461">
            <v>0</v>
          </cell>
          <cell r="K1461">
            <v>0</v>
          </cell>
          <cell r="L1461">
            <v>0</v>
          </cell>
        </row>
        <row r="1462">
          <cell r="A1462" t="str">
            <v>강모래(광주)</v>
          </cell>
          <cell r="B1462" t="str">
            <v>시내도착도</v>
          </cell>
          <cell r="C1462">
            <v>1.1000000000000001</v>
          </cell>
          <cell r="D1462" t="str">
            <v>M3</v>
          </cell>
          <cell r="E1462">
            <v>11000</v>
          </cell>
          <cell r="F1462">
            <v>12100</v>
          </cell>
          <cell r="G1462">
            <v>11000</v>
          </cell>
          <cell r="H1462">
            <v>12100</v>
          </cell>
          <cell r="I1462">
            <v>0</v>
          </cell>
          <cell r="J1462">
            <v>0</v>
          </cell>
          <cell r="K1462">
            <v>0</v>
          </cell>
          <cell r="L1462">
            <v>0</v>
          </cell>
        </row>
        <row r="1463">
          <cell r="A1463" t="str">
            <v>보통인부</v>
          </cell>
          <cell r="C1463">
            <v>1.2</v>
          </cell>
          <cell r="D1463" t="str">
            <v>인</v>
          </cell>
          <cell r="E1463">
            <v>40922</v>
          </cell>
          <cell r="F1463">
            <v>49106</v>
          </cell>
          <cell r="G1463">
            <v>0</v>
          </cell>
          <cell r="H1463">
            <v>0</v>
          </cell>
          <cell r="I1463">
            <v>40922</v>
          </cell>
          <cell r="J1463">
            <v>49106</v>
          </cell>
          <cell r="K1463">
            <v>0</v>
          </cell>
          <cell r="L1463">
            <v>0</v>
          </cell>
        </row>
        <row r="1464">
          <cell r="A1464" t="str">
            <v>SUPERMIX</v>
          </cell>
          <cell r="B1464" t="str">
            <v>모르터방수제  20kg/통</v>
          </cell>
          <cell r="C1464">
            <v>13.6</v>
          </cell>
          <cell r="D1464" t="str">
            <v>㎏</v>
          </cell>
          <cell r="E1464">
            <v>4500</v>
          </cell>
          <cell r="F1464">
            <v>61200</v>
          </cell>
          <cell r="G1464">
            <v>4500</v>
          </cell>
          <cell r="H1464">
            <v>61200</v>
          </cell>
          <cell r="I1464">
            <v>0</v>
          </cell>
          <cell r="J1464">
            <v>0</v>
          </cell>
          <cell r="K1464">
            <v>0</v>
          </cell>
          <cell r="L1464">
            <v>0</v>
          </cell>
        </row>
        <row r="1465">
          <cell r="A1465" t="str">
            <v>계</v>
          </cell>
          <cell r="F1465">
            <v>122406</v>
          </cell>
          <cell r="H1465">
            <v>73300</v>
          </cell>
          <cell r="J1465">
            <v>49106</v>
          </cell>
          <cell r="L1465">
            <v>0</v>
          </cell>
        </row>
        <row r="1467">
          <cell r="A1467" t="str">
            <v>No.88호표 보호몰탈(하부)</v>
          </cell>
          <cell r="B1467" t="str">
            <v>T=30M/M</v>
          </cell>
          <cell r="C1467">
            <v>1</v>
          </cell>
          <cell r="D1467" t="str">
            <v>M2</v>
          </cell>
          <cell r="M1467" t="str">
            <v>SX0019</v>
          </cell>
        </row>
        <row r="1468">
          <cell r="A1468" t="str">
            <v>모르터</v>
          </cell>
          <cell r="B1468" t="str">
            <v>1 : 3</v>
          </cell>
          <cell r="C1468">
            <v>0.03</v>
          </cell>
          <cell r="D1468" t="str">
            <v>㎥</v>
          </cell>
          <cell r="E1468">
            <v>53022</v>
          </cell>
          <cell r="F1468">
            <v>1590</v>
          </cell>
          <cell r="G1468">
            <v>12100</v>
          </cell>
          <cell r="H1468">
            <v>363</v>
          </cell>
          <cell r="I1468">
            <v>40922</v>
          </cell>
          <cell r="J1468">
            <v>1227</v>
          </cell>
          <cell r="K1468">
            <v>0</v>
          </cell>
          <cell r="L1468">
            <v>0</v>
          </cell>
          <cell r="M1468" t="str">
            <v>N.117</v>
          </cell>
        </row>
        <row r="1469">
          <cell r="A1469" t="str">
            <v>미 장 공</v>
          </cell>
          <cell r="C1469">
            <v>0.05</v>
          </cell>
          <cell r="D1469" t="str">
            <v>인</v>
          </cell>
          <cell r="E1469">
            <v>67451</v>
          </cell>
          <cell r="F1469">
            <v>3372</v>
          </cell>
          <cell r="G1469">
            <v>0</v>
          </cell>
          <cell r="H1469">
            <v>0</v>
          </cell>
          <cell r="I1469">
            <v>67451</v>
          </cell>
          <cell r="J1469">
            <v>3372</v>
          </cell>
          <cell r="K1469">
            <v>0</v>
          </cell>
          <cell r="L1469">
            <v>0</v>
          </cell>
        </row>
        <row r="1470">
          <cell r="A1470" t="str">
            <v>보통인부</v>
          </cell>
          <cell r="C1470">
            <v>0.05</v>
          </cell>
          <cell r="D1470" t="str">
            <v>인</v>
          </cell>
          <cell r="E1470">
            <v>40922</v>
          </cell>
          <cell r="F1470">
            <v>2046</v>
          </cell>
          <cell r="G1470">
            <v>0</v>
          </cell>
          <cell r="H1470">
            <v>0</v>
          </cell>
          <cell r="I1470">
            <v>40922</v>
          </cell>
          <cell r="J1470">
            <v>2046</v>
          </cell>
          <cell r="K1470">
            <v>0</v>
          </cell>
          <cell r="L1470">
            <v>0</v>
          </cell>
        </row>
        <row r="1471">
          <cell r="A1471" t="str">
            <v>계</v>
          </cell>
          <cell r="F1471">
            <v>7008</v>
          </cell>
          <cell r="H1471">
            <v>363</v>
          </cell>
          <cell r="J1471">
            <v>6645</v>
          </cell>
          <cell r="L1471">
            <v>0</v>
          </cell>
        </row>
        <row r="1473">
          <cell r="A1473" t="str">
            <v>No.89호표 보호몰탈(벽체)</v>
          </cell>
          <cell r="B1473" t="str">
            <v>T=24M/M</v>
          </cell>
          <cell r="C1473">
            <v>1</v>
          </cell>
          <cell r="D1473" t="str">
            <v>M2</v>
          </cell>
          <cell r="M1473" t="str">
            <v>SX020</v>
          </cell>
        </row>
        <row r="1474">
          <cell r="A1474" t="str">
            <v>모르터</v>
          </cell>
          <cell r="B1474" t="str">
            <v>1 : 3</v>
          </cell>
          <cell r="C1474">
            <v>5.7499999999999999E-3</v>
          </cell>
          <cell r="D1474" t="str">
            <v>㎥</v>
          </cell>
          <cell r="E1474">
            <v>53022</v>
          </cell>
          <cell r="F1474">
            <v>304</v>
          </cell>
          <cell r="G1474">
            <v>12100</v>
          </cell>
          <cell r="H1474">
            <v>69</v>
          </cell>
          <cell r="I1474">
            <v>40922</v>
          </cell>
          <cell r="J1474">
            <v>235</v>
          </cell>
          <cell r="K1474">
            <v>0</v>
          </cell>
          <cell r="L1474">
            <v>0</v>
          </cell>
          <cell r="M1474" t="str">
            <v>N.117</v>
          </cell>
        </row>
        <row r="1475">
          <cell r="A1475" t="str">
            <v>보통인부</v>
          </cell>
          <cell r="C1475">
            <v>0.05</v>
          </cell>
          <cell r="D1475" t="str">
            <v>인</v>
          </cell>
          <cell r="E1475">
            <v>40922</v>
          </cell>
          <cell r="F1475">
            <v>2046</v>
          </cell>
          <cell r="G1475">
            <v>0</v>
          </cell>
          <cell r="H1475">
            <v>0</v>
          </cell>
          <cell r="I1475">
            <v>40922</v>
          </cell>
          <cell r="J1475">
            <v>2046</v>
          </cell>
          <cell r="K1475">
            <v>0</v>
          </cell>
          <cell r="L1475">
            <v>0</v>
          </cell>
        </row>
        <row r="1476">
          <cell r="A1476" t="str">
            <v>계</v>
          </cell>
          <cell r="F1476">
            <v>2350</v>
          </cell>
          <cell r="H1476">
            <v>69</v>
          </cell>
          <cell r="J1476">
            <v>2281</v>
          </cell>
          <cell r="L1476">
            <v>0</v>
          </cell>
        </row>
        <row r="1478">
          <cell r="A1478" t="str">
            <v>No.90호표 화강석판석붙임</v>
          </cell>
          <cell r="B1478" t="str">
            <v>벽,건식</v>
          </cell>
          <cell r="C1478">
            <v>1</v>
          </cell>
          <cell r="D1478" t="str">
            <v>㎡</v>
          </cell>
          <cell r="M1478" t="str">
            <v>SX021</v>
          </cell>
        </row>
        <row r="1479">
          <cell r="A1479" t="str">
            <v>석    공</v>
          </cell>
          <cell r="C1479">
            <v>0.43</v>
          </cell>
          <cell r="D1479" t="str">
            <v>인</v>
          </cell>
          <cell r="E1479">
            <v>78296</v>
          </cell>
          <cell r="F1479">
            <v>33667</v>
          </cell>
          <cell r="G1479">
            <v>0</v>
          </cell>
          <cell r="H1479">
            <v>0</v>
          </cell>
          <cell r="I1479">
            <v>78296</v>
          </cell>
          <cell r="J1479">
            <v>33667</v>
          </cell>
          <cell r="K1479">
            <v>0</v>
          </cell>
          <cell r="L1479">
            <v>0</v>
          </cell>
        </row>
        <row r="1480">
          <cell r="A1480" t="str">
            <v>보통인부</v>
          </cell>
          <cell r="C1480">
            <v>0.35</v>
          </cell>
          <cell r="D1480" t="str">
            <v>인</v>
          </cell>
          <cell r="E1480">
            <v>40922</v>
          </cell>
          <cell r="F1480">
            <v>14322</v>
          </cell>
          <cell r="G1480">
            <v>0</v>
          </cell>
          <cell r="H1480">
            <v>0</v>
          </cell>
          <cell r="I1480">
            <v>40922</v>
          </cell>
          <cell r="J1480">
            <v>14322</v>
          </cell>
          <cell r="K1480">
            <v>0</v>
          </cell>
          <cell r="L1480">
            <v>0</v>
          </cell>
        </row>
        <row r="1481">
          <cell r="A1481" t="str">
            <v>계</v>
          </cell>
          <cell r="F1481">
            <v>47989</v>
          </cell>
          <cell r="H1481">
            <v>0</v>
          </cell>
          <cell r="J1481">
            <v>47989</v>
          </cell>
          <cell r="L1481">
            <v>0</v>
          </cell>
        </row>
        <row r="1483">
          <cell r="A1483" t="str">
            <v>No.91호표 화강석판석붙임</v>
          </cell>
          <cell r="B1483" t="str">
            <v>벽,습식</v>
          </cell>
          <cell r="C1483">
            <v>1</v>
          </cell>
          <cell r="D1483" t="str">
            <v>M2</v>
          </cell>
          <cell r="M1483" t="str">
            <v>SX022</v>
          </cell>
        </row>
        <row r="1484">
          <cell r="A1484" t="str">
            <v>황동선</v>
          </cell>
          <cell r="B1484" t="str">
            <v>3종</v>
          </cell>
          <cell r="C1484">
            <v>2.25</v>
          </cell>
          <cell r="D1484" t="str">
            <v>KG</v>
          </cell>
          <cell r="E1484">
            <v>3740</v>
          </cell>
          <cell r="F1484">
            <v>8415</v>
          </cell>
          <cell r="G1484">
            <v>3740</v>
          </cell>
          <cell r="H1484">
            <v>8415</v>
          </cell>
          <cell r="I1484">
            <v>0</v>
          </cell>
          <cell r="J1484">
            <v>0</v>
          </cell>
          <cell r="K1484">
            <v>0</v>
          </cell>
          <cell r="L1484">
            <v>0</v>
          </cell>
        </row>
        <row r="1485">
          <cell r="A1485" t="str">
            <v>석    공</v>
          </cell>
          <cell r="C1485">
            <v>0.56999999999999995</v>
          </cell>
          <cell r="D1485" t="str">
            <v>인</v>
          </cell>
          <cell r="E1485">
            <v>78296</v>
          </cell>
          <cell r="F1485">
            <v>44628</v>
          </cell>
          <cell r="G1485">
            <v>0</v>
          </cell>
          <cell r="H1485">
            <v>0</v>
          </cell>
          <cell r="I1485">
            <v>78296</v>
          </cell>
          <cell r="J1485">
            <v>44628</v>
          </cell>
          <cell r="K1485">
            <v>0</v>
          </cell>
          <cell r="L1485">
            <v>0</v>
          </cell>
        </row>
        <row r="1486">
          <cell r="A1486" t="str">
            <v>보통인부</v>
          </cell>
          <cell r="C1486">
            <v>0.46</v>
          </cell>
          <cell r="D1486" t="str">
            <v>인</v>
          </cell>
          <cell r="E1486">
            <v>40922</v>
          </cell>
          <cell r="F1486">
            <v>18824</v>
          </cell>
          <cell r="G1486">
            <v>0</v>
          </cell>
          <cell r="H1486">
            <v>0</v>
          </cell>
          <cell r="I1486">
            <v>40922</v>
          </cell>
          <cell r="J1486">
            <v>18824</v>
          </cell>
          <cell r="K1486">
            <v>0</v>
          </cell>
          <cell r="L1486">
            <v>0</v>
          </cell>
        </row>
        <row r="1487">
          <cell r="A1487" t="str">
            <v>계</v>
          </cell>
          <cell r="F1487">
            <v>71867</v>
          </cell>
          <cell r="H1487">
            <v>8415</v>
          </cell>
          <cell r="J1487">
            <v>63452</v>
          </cell>
          <cell r="L1487">
            <v>0</v>
          </cell>
        </row>
        <row r="1490">
          <cell r="A1490" t="str">
            <v>No.92호표 마름돌설치</v>
          </cell>
          <cell r="C1490">
            <v>1</v>
          </cell>
          <cell r="D1490" t="str">
            <v>M3</v>
          </cell>
          <cell r="M1490" t="str">
            <v>SX023</v>
          </cell>
        </row>
        <row r="1491">
          <cell r="A1491" t="str">
            <v>석    공</v>
          </cell>
          <cell r="C1491">
            <v>3.9</v>
          </cell>
          <cell r="D1491" t="str">
            <v>인</v>
          </cell>
          <cell r="E1491">
            <v>78296</v>
          </cell>
          <cell r="F1491">
            <v>305354</v>
          </cell>
          <cell r="G1491">
            <v>0</v>
          </cell>
          <cell r="H1491">
            <v>0</v>
          </cell>
          <cell r="I1491">
            <v>78296</v>
          </cell>
          <cell r="J1491">
            <v>305354</v>
          </cell>
          <cell r="K1491">
            <v>0</v>
          </cell>
          <cell r="L1491">
            <v>0</v>
          </cell>
        </row>
        <row r="1492">
          <cell r="A1492" t="str">
            <v>보통인부</v>
          </cell>
          <cell r="C1492">
            <v>6</v>
          </cell>
          <cell r="D1492" t="str">
            <v>인</v>
          </cell>
          <cell r="E1492">
            <v>40922</v>
          </cell>
          <cell r="F1492">
            <v>245532</v>
          </cell>
          <cell r="G1492">
            <v>0</v>
          </cell>
          <cell r="H1492">
            <v>0</v>
          </cell>
          <cell r="I1492">
            <v>40922</v>
          </cell>
          <cell r="J1492">
            <v>245532</v>
          </cell>
          <cell r="K1492">
            <v>0</v>
          </cell>
          <cell r="L1492">
            <v>0</v>
          </cell>
        </row>
        <row r="1493">
          <cell r="A1493" t="str">
            <v>계</v>
          </cell>
          <cell r="F1493">
            <v>550886</v>
          </cell>
          <cell r="H1493">
            <v>0</v>
          </cell>
          <cell r="J1493">
            <v>550886</v>
          </cell>
          <cell r="L1493">
            <v>0</v>
          </cell>
        </row>
        <row r="1495">
          <cell r="A1495" t="str">
            <v>No.93호표 시멘트벽돌쌓기</v>
          </cell>
          <cell r="C1495">
            <v>1</v>
          </cell>
          <cell r="D1495" t="str">
            <v>천매</v>
          </cell>
          <cell r="M1495" t="str">
            <v>SX024</v>
          </cell>
        </row>
        <row r="1496">
          <cell r="A1496" t="str">
            <v>모르터</v>
          </cell>
          <cell r="B1496" t="str">
            <v>1 : 3</v>
          </cell>
          <cell r="C1496">
            <v>0.25</v>
          </cell>
          <cell r="D1496" t="str">
            <v>㎥</v>
          </cell>
          <cell r="E1496">
            <v>53022</v>
          </cell>
          <cell r="F1496">
            <v>13255</v>
          </cell>
          <cell r="G1496">
            <v>12100</v>
          </cell>
          <cell r="H1496">
            <v>3025</v>
          </cell>
          <cell r="I1496">
            <v>40922</v>
          </cell>
          <cell r="J1496">
            <v>10230</v>
          </cell>
          <cell r="K1496">
            <v>0</v>
          </cell>
          <cell r="L1496">
            <v>0</v>
          </cell>
          <cell r="M1496" t="str">
            <v>N.117</v>
          </cell>
        </row>
        <row r="1497">
          <cell r="A1497" t="str">
            <v>조 적 공</v>
          </cell>
          <cell r="C1497">
            <v>2.0699999999999998</v>
          </cell>
          <cell r="D1497" t="str">
            <v>인</v>
          </cell>
          <cell r="E1497">
            <v>66461</v>
          </cell>
          <cell r="F1497">
            <v>137574</v>
          </cell>
          <cell r="G1497">
            <v>0</v>
          </cell>
          <cell r="H1497">
            <v>0</v>
          </cell>
          <cell r="I1497">
            <v>66461</v>
          </cell>
          <cell r="J1497">
            <v>137574</v>
          </cell>
          <cell r="K1497">
            <v>0</v>
          </cell>
          <cell r="L1497">
            <v>0</v>
          </cell>
        </row>
        <row r="1498">
          <cell r="A1498" t="str">
            <v>보통인부</v>
          </cell>
          <cell r="C1498">
            <v>1.1499999999999999</v>
          </cell>
          <cell r="D1498" t="str">
            <v>인</v>
          </cell>
          <cell r="E1498">
            <v>40922</v>
          </cell>
          <cell r="F1498">
            <v>47060</v>
          </cell>
          <cell r="G1498">
            <v>0</v>
          </cell>
          <cell r="H1498">
            <v>0</v>
          </cell>
          <cell r="I1498">
            <v>40922</v>
          </cell>
          <cell r="J1498">
            <v>47060</v>
          </cell>
          <cell r="K1498">
            <v>0</v>
          </cell>
          <cell r="L1498">
            <v>0</v>
          </cell>
        </row>
        <row r="1499">
          <cell r="A1499" t="str">
            <v>계</v>
          </cell>
          <cell r="F1499">
            <v>197889</v>
          </cell>
          <cell r="H1499">
            <v>3025</v>
          </cell>
          <cell r="J1499">
            <v>194864</v>
          </cell>
          <cell r="L1499">
            <v>0</v>
          </cell>
        </row>
        <row r="1501">
          <cell r="A1501" t="str">
            <v>No.94호표 잡철물제작설치(각종)</v>
          </cell>
          <cell r="B1501" t="str">
            <v>복잡</v>
          </cell>
          <cell r="C1501">
            <v>1</v>
          </cell>
          <cell r="D1501" t="str">
            <v>TON</v>
          </cell>
          <cell r="M1501" t="str">
            <v>SX025</v>
          </cell>
        </row>
        <row r="1502">
          <cell r="A1502" t="str">
            <v>잡철물 제작설치(각종)</v>
          </cell>
          <cell r="B1502" t="str">
            <v>간 단x140%</v>
          </cell>
          <cell r="C1502">
            <v>0</v>
          </cell>
          <cell r="E1502">
            <v>0</v>
          </cell>
          <cell r="F1502">
            <v>4720808</v>
          </cell>
          <cell r="G1502">
            <v>0</v>
          </cell>
          <cell r="H1502">
            <v>1831832</v>
          </cell>
          <cell r="I1502">
            <v>0</v>
          </cell>
          <cell r="J1502">
            <v>2802823</v>
          </cell>
          <cell r="K1502">
            <v>0</v>
          </cell>
          <cell r="L1502">
            <v>86153</v>
          </cell>
        </row>
        <row r="1503">
          <cell r="A1503" t="str">
            <v>계</v>
          </cell>
          <cell r="F1503">
            <v>4720808</v>
          </cell>
          <cell r="H1503">
            <v>1831832</v>
          </cell>
          <cell r="J1503">
            <v>2802823</v>
          </cell>
          <cell r="L1503">
            <v>86153</v>
          </cell>
        </row>
        <row r="1513">
          <cell r="A1513" t="str">
            <v>No.95호표 잡철물제작설치(각종)</v>
          </cell>
          <cell r="B1513" t="str">
            <v>간단</v>
          </cell>
          <cell r="C1513">
            <v>1</v>
          </cell>
          <cell r="D1513" t="str">
            <v>TON</v>
          </cell>
          <cell r="M1513" t="str">
            <v>SX026</v>
          </cell>
        </row>
        <row r="1514">
          <cell r="A1514" t="str">
            <v>용접봉(연강용)</v>
          </cell>
          <cell r="B1514" t="str">
            <v>4.0㎜  KSE4303</v>
          </cell>
          <cell r="C1514">
            <v>18.48</v>
          </cell>
          <cell r="D1514" t="str">
            <v>KG</v>
          </cell>
          <cell r="E1514">
            <v>1120</v>
          </cell>
          <cell r="F1514">
            <v>20697</v>
          </cell>
          <cell r="G1514">
            <v>1120</v>
          </cell>
          <cell r="H1514">
            <v>20697</v>
          </cell>
          <cell r="I1514">
            <v>0</v>
          </cell>
          <cell r="J1514">
            <v>0</v>
          </cell>
          <cell r="K1514">
            <v>0</v>
          </cell>
          <cell r="L1514">
            <v>0</v>
          </cell>
        </row>
        <row r="1515">
          <cell r="A1515" t="str">
            <v>산 소</v>
          </cell>
          <cell r="B1515" t="str">
            <v>압축가스 99%</v>
          </cell>
          <cell r="C1515">
            <v>6300</v>
          </cell>
          <cell r="D1515" t="str">
            <v>ℓ</v>
          </cell>
          <cell r="E1515">
            <v>200</v>
          </cell>
          <cell r="F1515">
            <v>1260000</v>
          </cell>
          <cell r="G1515">
            <v>200</v>
          </cell>
          <cell r="H1515">
            <v>1260000</v>
          </cell>
          <cell r="I1515">
            <v>0</v>
          </cell>
          <cell r="J1515">
            <v>0</v>
          </cell>
          <cell r="K1515">
            <v>0</v>
          </cell>
          <cell r="L1515">
            <v>0</v>
          </cell>
        </row>
        <row r="1516">
          <cell r="A1516" t="str">
            <v>아세칠렌</v>
          </cell>
          <cell r="B1516" t="str">
            <v>98% (용접용) 1kg=853ℓ</v>
          </cell>
          <cell r="C1516">
            <v>2.8</v>
          </cell>
          <cell r="D1516" t="str">
            <v>㎏</v>
          </cell>
          <cell r="E1516">
            <v>8000</v>
          </cell>
          <cell r="F1516">
            <v>22400</v>
          </cell>
          <cell r="G1516">
            <v>8000</v>
          </cell>
          <cell r="H1516">
            <v>22400</v>
          </cell>
          <cell r="I1516">
            <v>0</v>
          </cell>
          <cell r="J1516">
            <v>0</v>
          </cell>
          <cell r="K1516">
            <v>0</v>
          </cell>
          <cell r="L1516">
            <v>0</v>
          </cell>
        </row>
        <row r="1517">
          <cell r="A1517" t="str">
            <v>산업용전력(을);하계이외</v>
          </cell>
          <cell r="B1517" t="str">
            <v>고압 A:전압3KV</v>
          </cell>
          <cell r="C1517">
            <v>126</v>
          </cell>
          <cell r="D1517" t="str">
            <v>KWH</v>
          </cell>
          <cell r="E1517">
            <v>42.5</v>
          </cell>
          <cell r="F1517">
            <v>5355</v>
          </cell>
          <cell r="G1517">
            <v>42.5</v>
          </cell>
          <cell r="H1517">
            <v>5355</v>
          </cell>
          <cell r="I1517">
            <v>0</v>
          </cell>
          <cell r="J1517">
            <v>0</v>
          </cell>
          <cell r="K1517">
            <v>0</v>
          </cell>
          <cell r="L1517">
            <v>0</v>
          </cell>
        </row>
        <row r="1518">
          <cell r="A1518" t="str">
            <v>철    공</v>
          </cell>
          <cell r="C1518">
            <v>27.65</v>
          </cell>
          <cell r="D1518" t="str">
            <v>인</v>
          </cell>
          <cell r="E1518">
            <v>63963</v>
          </cell>
          <cell r="F1518">
            <v>1768576</v>
          </cell>
          <cell r="G1518">
            <v>0</v>
          </cell>
          <cell r="H1518">
            <v>0</v>
          </cell>
          <cell r="I1518">
            <v>63963</v>
          </cell>
          <cell r="J1518">
            <v>1768576</v>
          </cell>
          <cell r="K1518">
            <v>0</v>
          </cell>
          <cell r="L1518">
            <v>0</v>
          </cell>
        </row>
        <row r="1519">
          <cell r="A1519" t="str">
            <v>보통인부</v>
          </cell>
          <cell r="C1519">
            <v>0.66</v>
          </cell>
          <cell r="D1519" t="str">
            <v>인</v>
          </cell>
          <cell r="E1519">
            <v>40922</v>
          </cell>
          <cell r="F1519">
            <v>27008</v>
          </cell>
          <cell r="G1519">
            <v>0</v>
          </cell>
          <cell r="H1519">
            <v>0</v>
          </cell>
          <cell r="I1519">
            <v>40922</v>
          </cell>
          <cell r="J1519">
            <v>27008</v>
          </cell>
          <cell r="K1519">
            <v>0</v>
          </cell>
          <cell r="L1519">
            <v>0</v>
          </cell>
        </row>
        <row r="1520">
          <cell r="A1520" t="str">
            <v>용 접 공(일 반)</v>
          </cell>
          <cell r="C1520">
            <v>2.6</v>
          </cell>
          <cell r="D1520" t="str">
            <v>인</v>
          </cell>
          <cell r="E1520">
            <v>63468</v>
          </cell>
          <cell r="F1520">
            <v>165016</v>
          </cell>
          <cell r="G1520">
            <v>0</v>
          </cell>
          <cell r="H1520">
            <v>0</v>
          </cell>
          <cell r="I1520">
            <v>63468</v>
          </cell>
          <cell r="J1520">
            <v>165016</v>
          </cell>
          <cell r="K1520">
            <v>0</v>
          </cell>
          <cell r="L1520">
            <v>0</v>
          </cell>
        </row>
        <row r="1521">
          <cell r="A1521" t="str">
            <v>특별인부</v>
          </cell>
          <cell r="C1521">
            <v>0.74</v>
          </cell>
          <cell r="D1521" t="str">
            <v>인</v>
          </cell>
          <cell r="E1521">
            <v>55970</v>
          </cell>
          <cell r="F1521">
            <v>41417</v>
          </cell>
          <cell r="G1521">
            <v>0</v>
          </cell>
          <cell r="H1521">
            <v>0</v>
          </cell>
          <cell r="I1521">
            <v>55970</v>
          </cell>
          <cell r="J1521">
            <v>41417</v>
          </cell>
          <cell r="K1521">
            <v>0</v>
          </cell>
          <cell r="L1521">
            <v>0</v>
          </cell>
        </row>
        <row r="1522">
          <cell r="A1522" t="str">
            <v>용접기 (교류)</v>
          </cell>
          <cell r="B1522" t="str">
            <v>200 AMP</v>
          </cell>
          <cell r="C1522">
            <v>20.83</v>
          </cell>
          <cell r="D1522" t="str">
            <v>HR</v>
          </cell>
          <cell r="E1522">
            <v>71</v>
          </cell>
          <cell r="F1522">
            <v>1478</v>
          </cell>
          <cell r="G1522">
            <v>0</v>
          </cell>
          <cell r="H1522">
            <v>0</v>
          </cell>
          <cell r="I1522">
            <v>0</v>
          </cell>
          <cell r="J1522">
            <v>0</v>
          </cell>
          <cell r="K1522">
            <v>71</v>
          </cell>
          <cell r="L1522">
            <v>1478</v>
          </cell>
        </row>
        <row r="1523">
          <cell r="A1523" t="str">
            <v>기계기구손료</v>
          </cell>
          <cell r="B1523" t="str">
            <v>노무비의3%</v>
          </cell>
          <cell r="C1523">
            <v>1</v>
          </cell>
          <cell r="D1523" t="str">
            <v>식</v>
          </cell>
          <cell r="E1523">
            <v>0</v>
          </cell>
          <cell r="F1523">
            <v>60060</v>
          </cell>
          <cell r="G1523">
            <v>0</v>
          </cell>
          <cell r="H1523">
            <v>0</v>
          </cell>
          <cell r="I1523">
            <v>0</v>
          </cell>
          <cell r="J1523">
            <v>0</v>
          </cell>
          <cell r="K1523">
            <v>0</v>
          </cell>
          <cell r="L1523">
            <v>60060</v>
          </cell>
        </row>
        <row r="1524">
          <cell r="A1524" t="str">
            <v>계</v>
          </cell>
          <cell r="F1524">
            <v>3372007</v>
          </cell>
          <cell r="H1524">
            <v>1308452</v>
          </cell>
          <cell r="J1524">
            <v>2002017</v>
          </cell>
          <cell r="L1524">
            <v>61538</v>
          </cell>
        </row>
        <row r="1526">
          <cell r="A1526" t="str">
            <v>No.96호표 자갈 깔기</v>
          </cell>
          <cell r="B1526" t="str">
            <v>D30-50</v>
          </cell>
          <cell r="C1526">
            <v>1</v>
          </cell>
          <cell r="D1526" t="str">
            <v>㎡</v>
          </cell>
          <cell r="M1526" t="str">
            <v>SX027</v>
          </cell>
        </row>
        <row r="1527">
          <cell r="A1527" t="str">
            <v>조 적 공</v>
          </cell>
          <cell r="C1527">
            <v>0.12</v>
          </cell>
          <cell r="D1527" t="str">
            <v>인</v>
          </cell>
          <cell r="E1527">
            <v>66461</v>
          </cell>
          <cell r="F1527">
            <v>7975</v>
          </cell>
          <cell r="G1527">
            <v>0</v>
          </cell>
          <cell r="H1527">
            <v>0</v>
          </cell>
          <cell r="I1527">
            <v>66461</v>
          </cell>
          <cell r="J1527">
            <v>7975</v>
          </cell>
          <cell r="K1527">
            <v>0</v>
          </cell>
          <cell r="L1527">
            <v>0</v>
          </cell>
        </row>
        <row r="1528">
          <cell r="A1528" t="str">
            <v>보통인부</v>
          </cell>
          <cell r="C1528">
            <v>0.04</v>
          </cell>
          <cell r="D1528" t="str">
            <v>인</v>
          </cell>
          <cell r="E1528">
            <v>40922</v>
          </cell>
          <cell r="F1528">
            <v>1636</v>
          </cell>
          <cell r="G1528">
            <v>0</v>
          </cell>
          <cell r="H1528">
            <v>0</v>
          </cell>
          <cell r="I1528">
            <v>40922</v>
          </cell>
          <cell r="J1528">
            <v>1636</v>
          </cell>
          <cell r="K1528">
            <v>0</v>
          </cell>
          <cell r="L1528">
            <v>0</v>
          </cell>
        </row>
        <row r="1529">
          <cell r="A1529" t="str">
            <v>계</v>
          </cell>
          <cell r="F1529">
            <v>9611</v>
          </cell>
          <cell r="H1529">
            <v>0</v>
          </cell>
          <cell r="J1529">
            <v>9611</v>
          </cell>
          <cell r="L1529">
            <v>0</v>
          </cell>
        </row>
        <row r="1531">
          <cell r="A1531" t="str">
            <v>No.97호표 자연석쌓기</v>
          </cell>
          <cell r="B1531" t="str">
            <v>30x50x40</v>
          </cell>
          <cell r="C1531">
            <v>1</v>
          </cell>
          <cell r="D1531" t="str">
            <v>TON</v>
          </cell>
          <cell r="M1531" t="str">
            <v>SX028</v>
          </cell>
        </row>
        <row r="1532">
          <cell r="A1532" t="str">
            <v>조 경 공</v>
          </cell>
          <cell r="C1532">
            <v>1.07</v>
          </cell>
          <cell r="D1532" t="str">
            <v>인</v>
          </cell>
          <cell r="E1532">
            <v>60423</v>
          </cell>
          <cell r="F1532">
            <v>64652</v>
          </cell>
          <cell r="G1532">
            <v>0</v>
          </cell>
          <cell r="H1532">
            <v>0</v>
          </cell>
          <cell r="I1532">
            <v>60423</v>
          </cell>
          <cell r="J1532">
            <v>64652</v>
          </cell>
          <cell r="K1532">
            <v>0</v>
          </cell>
          <cell r="L1532">
            <v>0</v>
          </cell>
        </row>
        <row r="1533">
          <cell r="A1533" t="str">
            <v>보통인부</v>
          </cell>
          <cell r="C1533">
            <v>0.39900000000000002</v>
          </cell>
          <cell r="D1533" t="str">
            <v>인</v>
          </cell>
          <cell r="E1533">
            <v>40922</v>
          </cell>
          <cell r="F1533">
            <v>16327</v>
          </cell>
          <cell r="G1533">
            <v>0</v>
          </cell>
          <cell r="H1533">
            <v>0</v>
          </cell>
          <cell r="I1533">
            <v>40922</v>
          </cell>
          <cell r="J1533">
            <v>16327</v>
          </cell>
          <cell r="K1533">
            <v>0</v>
          </cell>
          <cell r="L1533">
            <v>0</v>
          </cell>
        </row>
        <row r="1534">
          <cell r="A1534" t="str">
            <v>굴삭기(유압식백호우)</v>
          </cell>
          <cell r="B1534" t="str">
            <v>0.7 M3</v>
          </cell>
          <cell r="C1534">
            <v>0.53200000000000003</v>
          </cell>
          <cell r="D1534" t="str">
            <v>HR</v>
          </cell>
          <cell r="E1534">
            <v>43006.71</v>
          </cell>
          <cell r="F1534">
            <v>22878</v>
          </cell>
          <cell r="G1534">
            <v>7724.71</v>
          </cell>
          <cell r="H1534">
            <v>4109</v>
          </cell>
          <cell r="I1534">
            <v>18628</v>
          </cell>
          <cell r="J1534">
            <v>9910</v>
          </cell>
          <cell r="K1534">
            <v>16654</v>
          </cell>
          <cell r="L1534">
            <v>8859</v>
          </cell>
        </row>
        <row r="1535">
          <cell r="A1535" t="str">
            <v>계</v>
          </cell>
          <cell r="F1535">
            <v>103857</v>
          </cell>
          <cell r="H1535">
            <v>4109</v>
          </cell>
          <cell r="J1535">
            <v>90889</v>
          </cell>
          <cell r="L1535">
            <v>8859</v>
          </cell>
        </row>
        <row r="1536">
          <cell r="A1536" t="str">
            <v>No.98호표 자연석놓기</v>
          </cell>
          <cell r="B1536" t="str">
            <v>100×90×60</v>
          </cell>
          <cell r="C1536">
            <v>1</v>
          </cell>
          <cell r="D1536" t="str">
            <v>EA</v>
          </cell>
          <cell r="M1536" t="str">
            <v>SX029</v>
          </cell>
        </row>
        <row r="1537">
          <cell r="A1537" t="str">
            <v>스테시석</v>
          </cell>
          <cell r="B1537" t="str">
            <v>100x90x60cm</v>
          </cell>
          <cell r="C1537">
            <v>1</v>
          </cell>
          <cell r="D1537" t="str">
            <v>EA</v>
          </cell>
          <cell r="E1537">
            <v>250000</v>
          </cell>
          <cell r="F1537">
            <v>250000</v>
          </cell>
          <cell r="G1537">
            <v>250000</v>
          </cell>
          <cell r="H1537">
            <v>250000</v>
          </cell>
          <cell r="I1537">
            <v>0</v>
          </cell>
          <cell r="J1537">
            <v>0</v>
          </cell>
          <cell r="K1537">
            <v>0</v>
          </cell>
          <cell r="L1537">
            <v>0</v>
          </cell>
        </row>
        <row r="1538">
          <cell r="A1538" t="str">
            <v>조 경 공</v>
          </cell>
          <cell r="C1538">
            <v>1</v>
          </cell>
          <cell r="D1538" t="str">
            <v>인</v>
          </cell>
          <cell r="E1538">
            <v>60423</v>
          </cell>
          <cell r="F1538">
            <v>60423</v>
          </cell>
          <cell r="G1538">
            <v>0</v>
          </cell>
          <cell r="H1538">
            <v>0</v>
          </cell>
          <cell r="I1538">
            <v>60423</v>
          </cell>
          <cell r="J1538">
            <v>60423</v>
          </cell>
          <cell r="K1538">
            <v>0</v>
          </cell>
          <cell r="L1538">
            <v>0</v>
          </cell>
        </row>
        <row r="1539">
          <cell r="A1539" t="str">
            <v>굴삭기(유압식백호우)</v>
          </cell>
          <cell r="B1539" t="str">
            <v>0.7 M3</v>
          </cell>
          <cell r="C1539">
            <v>0.74</v>
          </cell>
          <cell r="D1539" t="str">
            <v>HR</v>
          </cell>
          <cell r="E1539">
            <v>43006.71</v>
          </cell>
          <cell r="F1539">
            <v>31823</v>
          </cell>
          <cell r="G1539">
            <v>7724.71</v>
          </cell>
          <cell r="H1539">
            <v>5716</v>
          </cell>
          <cell r="I1539">
            <v>18628</v>
          </cell>
          <cell r="J1539">
            <v>13784</v>
          </cell>
          <cell r="K1539">
            <v>16654</v>
          </cell>
          <cell r="L1539">
            <v>12323</v>
          </cell>
        </row>
        <row r="1540">
          <cell r="A1540" t="str">
            <v>계</v>
          </cell>
          <cell r="F1540">
            <v>342246</v>
          </cell>
          <cell r="H1540">
            <v>255716</v>
          </cell>
          <cell r="J1540">
            <v>74207</v>
          </cell>
          <cell r="L1540">
            <v>12323</v>
          </cell>
        </row>
        <row r="1542">
          <cell r="A1542" t="str">
            <v>No.99호표 흄관부설 및 접합 : 인력</v>
          </cell>
          <cell r="B1542" t="str">
            <v>ø300M/M , 칼라식</v>
          </cell>
          <cell r="C1542">
            <v>1</v>
          </cell>
          <cell r="D1542" t="str">
            <v>M</v>
          </cell>
          <cell r="M1542" t="str">
            <v>SX030</v>
          </cell>
        </row>
        <row r="1543">
          <cell r="A1543" t="str">
            <v>모르터</v>
          </cell>
          <cell r="B1543" t="str">
            <v>1 : 3</v>
          </cell>
          <cell r="C1543">
            <v>2.3E-3</v>
          </cell>
          <cell r="D1543" t="str">
            <v>㎥</v>
          </cell>
          <cell r="E1543">
            <v>53022</v>
          </cell>
          <cell r="F1543">
            <v>121</v>
          </cell>
          <cell r="G1543">
            <v>12100</v>
          </cell>
          <cell r="H1543">
            <v>27</v>
          </cell>
          <cell r="I1543">
            <v>40922</v>
          </cell>
          <cell r="J1543">
            <v>94</v>
          </cell>
          <cell r="K1543">
            <v>0</v>
          </cell>
          <cell r="L1543">
            <v>0</v>
          </cell>
          <cell r="M1543" t="str">
            <v>N.117</v>
          </cell>
        </row>
        <row r="1544">
          <cell r="A1544" t="str">
            <v>배 관 공</v>
          </cell>
          <cell r="C1544">
            <v>7.0000000000000007E-2</v>
          </cell>
          <cell r="D1544" t="str">
            <v>인</v>
          </cell>
          <cell r="E1544">
            <v>60590</v>
          </cell>
          <cell r="F1544">
            <v>4241</v>
          </cell>
          <cell r="G1544">
            <v>0</v>
          </cell>
          <cell r="H1544">
            <v>0</v>
          </cell>
          <cell r="I1544">
            <v>60590</v>
          </cell>
          <cell r="J1544">
            <v>4241</v>
          </cell>
          <cell r="K1544">
            <v>0</v>
          </cell>
          <cell r="L1544">
            <v>0</v>
          </cell>
        </row>
        <row r="1545">
          <cell r="A1545" t="str">
            <v>보통인부</v>
          </cell>
          <cell r="C1545">
            <v>0.38</v>
          </cell>
          <cell r="D1545" t="str">
            <v>인</v>
          </cell>
          <cell r="E1545">
            <v>40922</v>
          </cell>
          <cell r="F1545">
            <v>15550</v>
          </cell>
          <cell r="G1545">
            <v>0</v>
          </cell>
          <cell r="H1545">
            <v>0</v>
          </cell>
          <cell r="I1545">
            <v>40922</v>
          </cell>
          <cell r="J1545">
            <v>15550</v>
          </cell>
          <cell r="K1545">
            <v>0</v>
          </cell>
          <cell r="L1545">
            <v>0</v>
          </cell>
        </row>
        <row r="1546">
          <cell r="A1546" t="str">
            <v>계</v>
          </cell>
          <cell r="F1546">
            <v>19912</v>
          </cell>
          <cell r="H1546">
            <v>27</v>
          </cell>
          <cell r="J1546">
            <v>19885</v>
          </cell>
          <cell r="L1546">
            <v>0</v>
          </cell>
        </row>
        <row r="1548">
          <cell r="A1548" t="str">
            <v>No.100호표 콘크리트</v>
          </cell>
          <cell r="B1548" t="str">
            <v>25-180-8</v>
          </cell>
          <cell r="C1548">
            <v>1</v>
          </cell>
          <cell r="D1548" t="str">
            <v>㎥</v>
          </cell>
          <cell r="M1548" t="str">
            <v>SX031</v>
          </cell>
        </row>
        <row r="1549">
          <cell r="A1549" t="str">
            <v>보통시멘트</v>
          </cell>
          <cell r="B1549" t="str">
            <v>관급</v>
          </cell>
          <cell r="C1549">
            <v>245</v>
          </cell>
          <cell r="D1549" t="str">
            <v>KG</v>
          </cell>
          <cell r="E1549">
            <v>0</v>
          </cell>
          <cell r="F1549">
            <v>0</v>
          </cell>
          <cell r="G1549">
            <v>0</v>
          </cell>
          <cell r="H1549">
            <v>0</v>
          </cell>
          <cell r="I1549">
            <v>0</v>
          </cell>
          <cell r="J1549">
            <v>0</v>
          </cell>
          <cell r="K1549">
            <v>0</v>
          </cell>
          <cell r="L1549">
            <v>0</v>
          </cell>
        </row>
        <row r="1550">
          <cell r="A1550" t="str">
            <v>강모래(광주)</v>
          </cell>
          <cell r="B1550" t="str">
            <v>시내도착도</v>
          </cell>
          <cell r="C1550">
            <v>0.5</v>
          </cell>
          <cell r="D1550" t="str">
            <v>M3</v>
          </cell>
          <cell r="E1550">
            <v>11000</v>
          </cell>
          <cell r="F1550">
            <v>5500</v>
          </cell>
          <cell r="G1550">
            <v>11000</v>
          </cell>
          <cell r="H1550">
            <v>5500</v>
          </cell>
          <cell r="I1550">
            <v>0</v>
          </cell>
          <cell r="J1550">
            <v>0</v>
          </cell>
          <cell r="K1550">
            <v>0</v>
          </cell>
          <cell r="L1550">
            <v>0</v>
          </cell>
        </row>
        <row r="1551">
          <cell r="A1551" t="str">
            <v>자연자갈(광주)</v>
          </cell>
          <cell r="B1551" t="str">
            <v>#467 40-5mm (시내도착도)</v>
          </cell>
          <cell r="C1551">
            <v>0.72</v>
          </cell>
          <cell r="D1551" t="str">
            <v>M3</v>
          </cell>
          <cell r="E1551">
            <v>7500</v>
          </cell>
          <cell r="F1551">
            <v>5400</v>
          </cell>
          <cell r="G1551">
            <v>7500</v>
          </cell>
          <cell r="H1551">
            <v>5400</v>
          </cell>
          <cell r="I1551">
            <v>0</v>
          </cell>
          <cell r="J1551">
            <v>0</v>
          </cell>
          <cell r="K1551">
            <v>0</v>
          </cell>
          <cell r="L1551">
            <v>0</v>
          </cell>
        </row>
        <row r="1552">
          <cell r="A1552" t="str">
            <v>콘크리트공</v>
          </cell>
          <cell r="C1552">
            <v>0.87</v>
          </cell>
          <cell r="D1552" t="str">
            <v>인</v>
          </cell>
          <cell r="E1552">
            <v>68884</v>
          </cell>
          <cell r="F1552">
            <v>59929</v>
          </cell>
          <cell r="G1552">
            <v>0</v>
          </cell>
          <cell r="H1552">
            <v>0</v>
          </cell>
          <cell r="I1552">
            <v>68884</v>
          </cell>
          <cell r="J1552">
            <v>59929</v>
          </cell>
          <cell r="K1552">
            <v>0</v>
          </cell>
          <cell r="L1552">
            <v>0</v>
          </cell>
        </row>
        <row r="1553">
          <cell r="A1553" t="str">
            <v>보통인부</v>
          </cell>
          <cell r="C1553">
            <v>0.99</v>
          </cell>
          <cell r="D1553" t="str">
            <v>인</v>
          </cell>
          <cell r="E1553">
            <v>40922</v>
          </cell>
          <cell r="F1553">
            <v>40512</v>
          </cell>
          <cell r="G1553">
            <v>0</v>
          </cell>
          <cell r="H1553">
            <v>0</v>
          </cell>
          <cell r="I1553">
            <v>40922</v>
          </cell>
          <cell r="J1553">
            <v>40512</v>
          </cell>
          <cell r="K1553">
            <v>0</v>
          </cell>
          <cell r="L1553">
            <v>0</v>
          </cell>
        </row>
        <row r="1554">
          <cell r="A1554" t="str">
            <v>계</v>
          </cell>
          <cell r="F1554">
            <v>111341</v>
          </cell>
          <cell r="H1554">
            <v>10900</v>
          </cell>
          <cell r="J1554">
            <v>100441</v>
          </cell>
          <cell r="L1554">
            <v>0</v>
          </cell>
        </row>
        <row r="1559">
          <cell r="A1559" t="str">
            <v>No.101호표 콘크리트</v>
          </cell>
          <cell r="B1559" t="str">
            <v>40-160-8</v>
          </cell>
          <cell r="C1559">
            <v>1</v>
          </cell>
          <cell r="D1559" t="str">
            <v>㎥</v>
          </cell>
          <cell r="M1559" t="str">
            <v>SX032</v>
          </cell>
        </row>
        <row r="1560">
          <cell r="A1560" t="str">
            <v>보통시멘트</v>
          </cell>
          <cell r="B1560" t="str">
            <v>관급</v>
          </cell>
          <cell r="C1560">
            <v>211</v>
          </cell>
          <cell r="D1560" t="str">
            <v>KG</v>
          </cell>
          <cell r="E1560">
            <v>0</v>
          </cell>
          <cell r="F1560">
            <v>0</v>
          </cell>
          <cell r="G1560">
            <v>0</v>
          </cell>
          <cell r="H1560">
            <v>0</v>
          </cell>
          <cell r="I1560">
            <v>0</v>
          </cell>
          <cell r="J1560">
            <v>0</v>
          </cell>
          <cell r="K1560">
            <v>0</v>
          </cell>
          <cell r="L1560">
            <v>0</v>
          </cell>
        </row>
        <row r="1561">
          <cell r="A1561" t="str">
            <v>강모래(광주)</v>
          </cell>
          <cell r="B1561" t="str">
            <v>시내도착도</v>
          </cell>
          <cell r="C1561">
            <v>0.5</v>
          </cell>
          <cell r="D1561" t="str">
            <v>M3</v>
          </cell>
          <cell r="E1561">
            <v>11000</v>
          </cell>
          <cell r="F1561">
            <v>5500</v>
          </cell>
          <cell r="G1561">
            <v>11000</v>
          </cell>
          <cell r="H1561">
            <v>5500</v>
          </cell>
          <cell r="I1561">
            <v>0</v>
          </cell>
          <cell r="J1561">
            <v>0</v>
          </cell>
          <cell r="K1561">
            <v>0</v>
          </cell>
          <cell r="L1561">
            <v>0</v>
          </cell>
        </row>
        <row r="1562">
          <cell r="A1562" t="str">
            <v>자연자갈(서울)</v>
          </cell>
          <cell r="B1562" t="str">
            <v>#467 40-5mm (시내도착도)</v>
          </cell>
          <cell r="C1562">
            <v>0.73</v>
          </cell>
          <cell r="D1562" t="str">
            <v>M3</v>
          </cell>
          <cell r="E1562">
            <v>7500</v>
          </cell>
          <cell r="F1562">
            <v>5475</v>
          </cell>
          <cell r="G1562">
            <v>7500</v>
          </cell>
          <cell r="H1562">
            <v>5475</v>
          </cell>
          <cell r="I1562">
            <v>0</v>
          </cell>
          <cell r="J1562">
            <v>0</v>
          </cell>
          <cell r="K1562">
            <v>0</v>
          </cell>
          <cell r="L1562">
            <v>0</v>
          </cell>
        </row>
        <row r="1563">
          <cell r="A1563" t="str">
            <v>콘크리트공</v>
          </cell>
          <cell r="C1563">
            <v>0.85</v>
          </cell>
          <cell r="D1563" t="str">
            <v>인</v>
          </cell>
          <cell r="E1563">
            <v>68884</v>
          </cell>
          <cell r="F1563">
            <v>58551</v>
          </cell>
          <cell r="G1563">
            <v>0</v>
          </cell>
          <cell r="H1563">
            <v>0</v>
          </cell>
          <cell r="I1563">
            <v>68884</v>
          </cell>
          <cell r="J1563">
            <v>58551</v>
          </cell>
          <cell r="K1563">
            <v>0</v>
          </cell>
          <cell r="L1563">
            <v>0</v>
          </cell>
        </row>
        <row r="1564">
          <cell r="A1564" t="str">
            <v>보통인부</v>
          </cell>
          <cell r="C1564">
            <v>0.82</v>
          </cell>
          <cell r="D1564" t="str">
            <v>인</v>
          </cell>
          <cell r="E1564">
            <v>40922</v>
          </cell>
          <cell r="F1564">
            <v>33556</v>
          </cell>
          <cell r="G1564">
            <v>0</v>
          </cell>
          <cell r="H1564">
            <v>0</v>
          </cell>
          <cell r="I1564">
            <v>40922</v>
          </cell>
          <cell r="J1564">
            <v>33556</v>
          </cell>
          <cell r="K1564">
            <v>0</v>
          </cell>
          <cell r="L1564">
            <v>0</v>
          </cell>
        </row>
        <row r="1565">
          <cell r="A1565" t="str">
            <v>계</v>
          </cell>
          <cell r="F1565">
            <v>103082</v>
          </cell>
          <cell r="H1565">
            <v>10975</v>
          </cell>
          <cell r="J1565">
            <v>92107</v>
          </cell>
          <cell r="L1565">
            <v>0</v>
          </cell>
        </row>
        <row r="1567">
          <cell r="A1567" t="str">
            <v>No.102호표 인력비빔타설(소형)</v>
          </cell>
          <cell r="C1567">
            <v>1</v>
          </cell>
          <cell r="D1567" t="str">
            <v>M3</v>
          </cell>
          <cell r="M1567" t="str">
            <v>SX033</v>
          </cell>
        </row>
        <row r="1568">
          <cell r="A1568" t="str">
            <v>콘크리트공</v>
          </cell>
          <cell r="C1568">
            <v>1.29</v>
          </cell>
          <cell r="D1568" t="str">
            <v>인</v>
          </cell>
          <cell r="E1568">
            <v>68884</v>
          </cell>
          <cell r="F1568">
            <v>88860</v>
          </cell>
          <cell r="G1568">
            <v>0</v>
          </cell>
          <cell r="H1568">
            <v>0</v>
          </cell>
          <cell r="I1568">
            <v>68884</v>
          </cell>
          <cell r="J1568">
            <v>88860</v>
          </cell>
          <cell r="K1568">
            <v>0</v>
          </cell>
          <cell r="L1568">
            <v>0</v>
          </cell>
        </row>
        <row r="1569">
          <cell r="A1569" t="str">
            <v>보통인부</v>
          </cell>
          <cell r="C1569">
            <v>1.36</v>
          </cell>
          <cell r="D1569" t="str">
            <v>인</v>
          </cell>
          <cell r="E1569">
            <v>40922</v>
          </cell>
          <cell r="F1569">
            <v>55653</v>
          </cell>
          <cell r="G1569">
            <v>0</v>
          </cell>
          <cell r="H1569">
            <v>0</v>
          </cell>
          <cell r="I1569">
            <v>40922</v>
          </cell>
          <cell r="J1569">
            <v>55653</v>
          </cell>
          <cell r="K1569">
            <v>0</v>
          </cell>
          <cell r="L1569">
            <v>0</v>
          </cell>
        </row>
        <row r="1570">
          <cell r="A1570" t="str">
            <v>계</v>
          </cell>
          <cell r="F1570">
            <v>144513</v>
          </cell>
          <cell r="H1570">
            <v>0</v>
          </cell>
          <cell r="J1570">
            <v>144513</v>
          </cell>
          <cell r="L1570">
            <v>0</v>
          </cell>
        </row>
        <row r="1572">
          <cell r="A1572" t="str">
            <v>No.103호표 목재가공 및 조립</v>
          </cell>
          <cell r="B1572" t="str">
            <v>보통</v>
          </cell>
          <cell r="C1572">
            <v>1</v>
          </cell>
          <cell r="D1572" t="str">
            <v>㎥</v>
          </cell>
          <cell r="M1572" t="str">
            <v>SX034</v>
          </cell>
        </row>
        <row r="1573">
          <cell r="A1573" t="str">
            <v>건축목공</v>
          </cell>
          <cell r="C1573">
            <v>5.43</v>
          </cell>
          <cell r="D1573" t="str">
            <v>인</v>
          </cell>
          <cell r="E1573">
            <v>69086</v>
          </cell>
          <cell r="F1573">
            <v>375136</v>
          </cell>
          <cell r="G1573">
            <v>0</v>
          </cell>
          <cell r="H1573">
            <v>0</v>
          </cell>
          <cell r="I1573">
            <v>69086</v>
          </cell>
          <cell r="J1573">
            <v>375136</v>
          </cell>
          <cell r="K1573">
            <v>0</v>
          </cell>
          <cell r="L1573">
            <v>0</v>
          </cell>
        </row>
        <row r="1574">
          <cell r="A1574" t="str">
            <v>특별인부</v>
          </cell>
          <cell r="C1574">
            <v>1.59</v>
          </cell>
          <cell r="D1574" t="str">
            <v>인</v>
          </cell>
          <cell r="E1574">
            <v>55970</v>
          </cell>
          <cell r="F1574">
            <v>88992</v>
          </cell>
          <cell r="G1574">
            <v>0</v>
          </cell>
          <cell r="H1574">
            <v>0</v>
          </cell>
          <cell r="I1574">
            <v>55970</v>
          </cell>
          <cell r="J1574">
            <v>88992</v>
          </cell>
          <cell r="K1574">
            <v>0</v>
          </cell>
          <cell r="L1574">
            <v>0</v>
          </cell>
        </row>
        <row r="1575">
          <cell r="A1575" t="str">
            <v>보통인부</v>
          </cell>
          <cell r="C1575">
            <v>1.74</v>
          </cell>
          <cell r="D1575" t="str">
            <v>인</v>
          </cell>
          <cell r="E1575">
            <v>40922</v>
          </cell>
          <cell r="F1575">
            <v>71204</v>
          </cell>
          <cell r="G1575">
            <v>0</v>
          </cell>
          <cell r="H1575">
            <v>0</v>
          </cell>
          <cell r="I1575">
            <v>40922</v>
          </cell>
          <cell r="J1575">
            <v>71204</v>
          </cell>
          <cell r="K1575">
            <v>0</v>
          </cell>
          <cell r="L1575">
            <v>0</v>
          </cell>
        </row>
        <row r="1576">
          <cell r="A1576" t="str">
            <v>계</v>
          </cell>
          <cell r="F1576">
            <v>535332</v>
          </cell>
          <cell r="H1576">
            <v>0</v>
          </cell>
          <cell r="J1576">
            <v>535332</v>
          </cell>
          <cell r="L1576">
            <v>0</v>
          </cell>
        </row>
        <row r="1578">
          <cell r="A1578" t="str">
            <v>No.104호표 근원직경에의한식재</v>
          </cell>
          <cell r="B1578" t="str">
            <v>R8</v>
          </cell>
          <cell r="C1578">
            <v>1</v>
          </cell>
          <cell r="D1578" t="str">
            <v>주</v>
          </cell>
          <cell r="M1578" t="str">
            <v>SXZ01</v>
          </cell>
        </row>
        <row r="1579">
          <cell r="A1579" t="str">
            <v>조 경 공</v>
          </cell>
          <cell r="C1579">
            <v>0.37</v>
          </cell>
          <cell r="D1579" t="str">
            <v>인</v>
          </cell>
          <cell r="E1579">
            <v>60423</v>
          </cell>
          <cell r="F1579">
            <v>22356</v>
          </cell>
          <cell r="G1579">
            <v>0</v>
          </cell>
          <cell r="H1579">
            <v>0</v>
          </cell>
          <cell r="I1579">
            <v>60423</v>
          </cell>
          <cell r="J1579">
            <v>22356</v>
          </cell>
          <cell r="K1579">
            <v>0</v>
          </cell>
          <cell r="L1579">
            <v>0</v>
          </cell>
        </row>
        <row r="1580">
          <cell r="A1580" t="str">
            <v>보통인부</v>
          </cell>
          <cell r="C1580">
            <v>0.22</v>
          </cell>
          <cell r="D1580" t="str">
            <v>인</v>
          </cell>
          <cell r="E1580">
            <v>40922</v>
          </cell>
          <cell r="F1580">
            <v>9002</v>
          </cell>
          <cell r="G1580">
            <v>0</v>
          </cell>
          <cell r="H1580">
            <v>0</v>
          </cell>
          <cell r="I1580">
            <v>40922</v>
          </cell>
          <cell r="J1580">
            <v>9002</v>
          </cell>
          <cell r="K1580">
            <v>0</v>
          </cell>
          <cell r="L1580">
            <v>0</v>
          </cell>
        </row>
        <row r="1581">
          <cell r="A1581" t="str">
            <v>계</v>
          </cell>
          <cell r="F1581">
            <v>31358</v>
          </cell>
          <cell r="H1581">
            <v>0</v>
          </cell>
          <cell r="J1581">
            <v>31358</v>
          </cell>
          <cell r="L1581">
            <v>0</v>
          </cell>
        </row>
        <row r="1582">
          <cell r="A1582" t="str">
            <v>No.105호표 근원직경에의한식재</v>
          </cell>
          <cell r="B1582" t="str">
            <v>R10</v>
          </cell>
          <cell r="C1582">
            <v>1</v>
          </cell>
          <cell r="D1582" t="str">
            <v>주</v>
          </cell>
          <cell r="M1582" t="str">
            <v>SXZ02</v>
          </cell>
        </row>
        <row r="1583">
          <cell r="A1583" t="str">
            <v>조 경 공</v>
          </cell>
          <cell r="C1583">
            <v>0.51</v>
          </cell>
          <cell r="D1583" t="str">
            <v>인</v>
          </cell>
          <cell r="E1583">
            <v>60423</v>
          </cell>
          <cell r="F1583">
            <v>30815</v>
          </cell>
          <cell r="G1583">
            <v>0</v>
          </cell>
          <cell r="H1583">
            <v>0</v>
          </cell>
          <cell r="I1583">
            <v>60423</v>
          </cell>
          <cell r="J1583">
            <v>30815</v>
          </cell>
          <cell r="K1583">
            <v>0</v>
          </cell>
          <cell r="L1583">
            <v>0</v>
          </cell>
        </row>
        <row r="1584">
          <cell r="A1584" t="str">
            <v>보통인부</v>
          </cell>
          <cell r="C1584">
            <v>0.3</v>
          </cell>
          <cell r="D1584" t="str">
            <v>인</v>
          </cell>
          <cell r="E1584">
            <v>40922</v>
          </cell>
          <cell r="F1584">
            <v>12276</v>
          </cell>
          <cell r="G1584">
            <v>0</v>
          </cell>
          <cell r="H1584">
            <v>0</v>
          </cell>
          <cell r="I1584">
            <v>40922</v>
          </cell>
          <cell r="J1584">
            <v>12276</v>
          </cell>
          <cell r="K1584">
            <v>0</v>
          </cell>
          <cell r="L1584">
            <v>0</v>
          </cell>
        </row>
        <row r="1585">
          <cell r="A1585" t="str">
            <v>계</v>
          </cell>
          <cell r="F1585">
            <v>43091</v>
          </cell>
          <cell r="H1585">
            <v>0</v>
          </cell>
          <cell r="J1585">
            <v>43091</v>
          </cell>
          <cell r="L1585">
            <v>0</v>
          </cell>
        </row>
        <row r="1587">
          <cell r="A1587" t="str">
            <v>No.106호표 근원직경에의한식재</v>
          </cell>
          <cell r="B1587" t="str">
            <v>R15</v>
          </cell>
          <cell r="C1587">
            <v>1</v>
          </cell>
          <cell r="D1587" t="str">
            <v>주</v>
          </cell>
          <cell r="M1587" t="str">
            <v>SXZ03</v>
          </cell>
        </row>
        <row r="1588">
          <cell r="A1588" t="str">
            <v>조 경 공</v>
          </cell>
          <cell r="C1588">
            <v>0.87</v>
          </cell>
          <cell r="D1588" t="str">
            <v>인</v>
          </cell>
          <cell r="E1588">
            <v>60423</v>
          </cell>
          <cell r="F1588">
            <v>52568</v>
          </cell>
          <cell r="G1588">
            <v>0</v>
          </cell>
          <cell r="H1588">
            <v>0</v>
          </cell>
          <cell r="I1588">
            <v>60423</v>
          </cell>
          <cell r="J1588">
            <v>52568</v>
          </cell>
          <cell r="K1588">
            <v>0</v>
          </cell>
          <cell r="L1588">
            <v>0</v>
          </cell>
        </row>
        <row r="1589">
          <cell r="A1589" t="str">
            <v>보통인부</v>
          </cell>
          <cell r="C1589">
            <v>0.52</v>
          </cell>
          <cell r="D1589" t="str">
            <v>인</v>
          </cell>
          <cell r="E1589">
            <v>40922</v>
          </cell>
          <cell r="F1589">
            <v>21279</v>
          </cell>
          <cell r="G1589">
            <v>0</v>
          </cell>
          <cell r="H1589">
            <v>0</v>
          </cell>
          <cell r="I1589">
            <v>40922</v>
          </cell>
          <cell r="J1589">
            <v>21279</v>
          </cell>
          <cell r="K1589">
            <v>0</v>
          </cell>
          <cell r="L1589">
            <v>0</v>
          </cell>
        </row>
        <row r="1590">
          <cell r="A1590" t="str">
            <v>계</v>
          </cell>
          <cell r="F1590">
            <v>73847</v>
          </cell>
          <cell r="H1590">
            <v>0</v>
          </cell>
          <cell r="J1590">
            <v>73847</v>
          </cell>
          <cell r="L1590">
            <v>0</v>
          </cell>
        </row>
        <row r="1592">
          <cell r="A1592" t="str">
            <v>No.107호표 근원직경식재(지주목유)</v>
          </cell>
          <cell r="B1592" t="str">
            <v>R12CM</v>
          </cell>
          <cell r="C1592">
            <v>1</v>
          </cell>
          <cell r="D1592" t="str">
            <v>주</v>
          </cell>
          <cell r="M1592" t="str">
            <v>SXZ04</v>
          </cell>
        </row>
        <row r="1593">
          <cell r="A1593" t="str">
            <v>조 경 공</v>
          </cell>
          <cell r="C1593">
            <v>0.65</v>
          </cell>
          <cell r="D1593" t="str">
            <v>인</v>
          </cell>
          <cell r="E1593">
            <v>60423</v>
          </cell>
          <cell r="F1593">
            <v>39274</v>
          </cell>
          <cell r="G1593">
            <v>0</v>
          </cell>
          <cell r="H1593">
            <v>0</v>
          </cell>
          <cell r="I1593">
            <v>60423</v>
          </cell>
          <cell r="J1593">
            <v>39274</v>
          </cell>
          <cell r="K1593">
            <v>0</v>
          </cell>
          <cell r="L1593">
            <v>0</v>
          </cell>
        </row>
        <row r="1594">
          <cell r="A1594" t="str">
            <v>보통인부</v>
          </cell>
          <cell r="C1594">
            <v>0.39</v>
          </cell>
          <cell r="D1594" t="str">
            <v>인</v>
          </cell>
          <cell r="E1594">
            <v>40922</v>
          </cell>
          <cell r="F1594">
            <v>15959</v>
          </cell>
          <cell r="G1594">
            <v>0</v>
          </cell>
          <cell r="H1594">
            <v>0</v>
          </cell>
          <cell r="I1594">
            <v>40922</v>
          </cell>
          <cell r="J1594">
            <v>15959</v>
          </cell>
          <cell r="K1594">
            <v>0</v>
          </cell>
          <cell r="L1594">
            <v>0</v>
          </cell>
        </row>
        <row r="1595">
          <cell r="A1595" t="str">
            <v>계</v>
          </cell>
          <cell r="F1595">
            <v>55233</v>
          </cell>
          <cell r="H1595">
            <v>0</v>
          </cell>
          <cell r="J1595">
            <v>55233</v>
          </cell>
          <cell r="L1595">
            <v>0</v>
          </cell>
        </row>
        <row r="1597">
          <cell r="A1597" t="str">
            <v>No.108호표 관목류식재(H1.2-1.5M)</v>
          </cell>
          <cell r="C1597">
            <v>1</v>
          </cell>
          <cell r="D1597" t="str">
            <v>주</v>
          </cell>
          <cell r="M1597" t="str">
            <v>SXZ05</v>
          </cell>
        </row>
        <row r="1598">
          <cell r="A1598" t="str">
            <v>조 경 공</v>
          </cell>
          <cell r="C1598">
            <v>0.09</v>
          </cell>
          <cell r="D1598" t="str">
            <v>인</v>
          </cell>
          <cell r="E1598">
            <v>60423</v>
          </cell>
          <cell r="F1598">
            <v>5438</v>
          </cell>
          <cell r="G1598">
            <v>0</v>
          </cell>
          <cell r="H1598">
            <v>0</v>
          </cell>
          <cell r="I1598">
            <v>60423</v>
          </cell>
          <cell r="J1598">
            <v>5438</v>
          </cell>
          <cell r="K1598">
            <v>0</v>
          </cell>
          <cell r="L1598">
            <v>0</v>
          </cell>
        </row>
        <row r="1599">
          <cell r="A1599" t="str">
            <v>보통인부</v>
          </cell>
          <cell r="C1599">
            <v>0.05</v>
          </cell>
          <cell r="D1599" t="str">
            <v>인</v>
          </cell>
          <cell r="E1599">
            <v>40922</v>
          </cell>
          <cell r="F1599">
            <v>2046</v>
          </cell>
          <cell r="G1599">
            <v>0</v>
          </cell>
          <cell r="H1599">
            <v>0</v>
          </cell>
          <cell r="I1599">
            <v>40922</v>
          </cell>
          <cell r="J1599">
            <v>2046</v>
          </cell>
          <cell r="K1599">
            <v>0</v>
          </cell>
          <cell r="L1599">
            <v>0</v>
          </cell>
        </row>
        <row r="1600">
          <cell r="A1600" t="str">
            <v>계</v>
          </cell>
          <cell r="F1600">
            <v>7484</v>
          </cell>
          <cell r="H1600">
            <v>0</v>
          </cell>
          <cell r="J1600">
            <v>7484</v>
          </cell>
          <cell r="L1600">
            <v>0</v>
          </cell>
        </row>
        <row r="1605">
          <cell r="A1605" t="str">
            <v>No.109호표 관목류식재</v>
          </cell>
          <cell r="B1605" t="str">
            <v>H0.3∼0.7</v>
          </cell>
          <cell r="C1605">
            <v>1</v>
          </cell>
          <cell r="D1605" t="str">
            <v>주</v>
          </cell>
          <cell r="M1605" t="str">
            <v>SXZ06</v>
          </cell>
        </row>
        <row r="1606">
          <cell r="A1606" t="str">
            <v>조 경 공</v>
          </cell>
          <cell r="C1606">
            <v>0.03</v>
          </cell>
          <cell r="D1606" t="str">
            <v>인</v>
          </cell>
          <cell r="E1606">
            <v>60423</v>
          </cell>
          <cell r="F1606">
            <v>1812</v>
          </cell>
          <cell r="G1606">
            <v>0</v>
          </cell>
          <cell r="H1606">
            <v>0</v>
          </cell>
          <cell r="I1606">
            <v>60423</v>
          </cell>
          <cell r="J1606">
            <v>1812</v>
          </cell>
          <cell r="K1606">
            <v>0</v>
          </cell>
          <cell r="L1606">
            <v>0</v>
          </cell>
        </row>
        <row r="1607">
          <cell r="A1607" t="str">
            <v>보통인부</v>
          </cell>
          <cell r="C1607">
            <v>0.02</v>
          </cell>
          <cell r="D1607" t="str">
            <v>인</v>
          </cell>
          <cell r="E1607">
            <v>40922</v>
          </cell>
          <cell r="F1607">
            <v>818</v>
          </cell>
          <cell r="G1607">
            <v>0</v>
          </cell>
          <cell r="H1607">
            <v>0</v>
          </cell>
          <cell r="I1607">
            <v>40922</v>
          </cell>
          <cell r="J1607">
            <v>818</v>
          </cell>
          <cell r="K1607">
            <v>0</v>
          </cell>
          <cell r="L1607">
            <v>0</v>
          </cell>
        </row>
        <row r="1608">
          <cell r="A1608" t="str">
            <v>계</v>
          </cell>
          <cell r="F1608">
            <v>2630</v>
          </cell>
          <cell r="H1608">
            <v>0</v>
          </cell>
          <cell r="J1608">
            <v>2630</v>
          </cell>
          <cell r="L1608">
            <v>0</v>
          </cell>
        </row>
        <row r="1610">
          <cell r="A1610" t="str">
            <v>No.110호표 원목박피 말구직경(9.0㎝)</v>
          </cell>
          <cell r="C1610">
            <v>1</v>
          </cell>
          <cell r="D1610" t="str">
            <v>m</v>
          </cell>
          <cell r="M1610" t="str">
            <v>SXZ07</v>
          </cell>
        </row>
        <row r="1611">
          <cell r="A1611" t="str">
            <v>보통인부</v>
          </cell>
          <cell r="C1611">
            <v>5.0000000000000001E-3</v>
          </cell>
          <cell r="D1611" t="str">
            <v>인</v>
          </cell>
          <cell r="E1611">
            <v>40922</v>
          </cell>
          <cell r="F1611">
            <v>204</v>
          </cell>
          <cell r="G1611">
            <v>0</v>
          </cell>
          <cell r="H1611">
            <v>0</v>
          </cell>
          <cell r="I1611">
            <v>40922</v>
          </cell>
          <cell r="J1611">
            <v>204</v>
          </cell>
          <cell r="K1611">
            <v>0</v>
          </cell>
          <cell r="L1611">
            <v>0</v>
          </cell>
        </row>
        <row r="1612">
          <cell r="A1612" t="str">
            <v>계</v>
          </cell>
          <cell r="F1612">
            <v>204</v>
          </cell>
          <cell r="H1612">
            <v>0</v>
          </cell>
          <cell r="J1612">
            <v>204</v>
          </cell>
          <cell r="L1612">
            <v>0</v>
          </cell>
        </row>
        <row r="1614">
          <cell r="A1614" t="str">
            <v>No.111호표 수고에의한식재</v>
          </cell>
          <cell r="B1614" t="str">
            <v>H2.1∼2.5</v>
          </cell>
          <cell r="C1614">
            <v>1</v>
          </cell>
          <cell r="D1614" t="str">
            <v>주</v>
          </cell>
          <cell r="M1614" t="str">
            <v>SXZ08</v>
          </cell>
        </row>
        <row r="1615">
          <cell r="A1615" t="str">
            <v>조 경 공</v>
          </cell>
          <cell r="C1615">
            <v>0.15</v>
          </cell>
          <cell r="D1615" t="str">
            <v>인</v>
          </cell>
          <cell r="E1615">
            <v>60423</v>
          </cell>
          <cell r="F1615">
            <v>9063</v>
          </cell>
          <cell r="G1615">
            <v>0</v>
          </cell>
          <cell r="H1615">
            <v>0</v>
          </cell>
          <cell r="I1615">
            <v>60423</v>
          </cell>
          <cell r="J1615">
            <v>9063</v>
          </cell>
          <cell r="K1615">
            <v>0</v>
          </cell>
          <cell r="L1615">
            <v>0</v>
          </cell>
        </row>
        <row r="1616">
          <cell r="A1616" t="str">
            <v>보통인부</v>
          </cell>
          <cell r="C1616">
            <v>0.12</v>
          </cell>
          <cell r="D1616" t="str">
            <v>인</v>
          </cell>
          <cell r="E1616">
            <v>40922</v>
          </cell>
          <cell r="F1616">
            <v>4910</v>
          </cell>
          <cell r="G1616">
            <v>0</v>
          </cell>
          <cell r="H1616">
            <v>0</v>
          </cell>
          <cell r="I1616">
            <v>40922</v>
          </cell>
          <cell r="J1616">
            <v>4910</v>
          </cell>
          <cell r="K1616">
            <v>0</v>
          </cell>
          <cell r="L1616">
            <v>0</v>
          </cell>
        </row>
        <row r="1617">
          <cell r="A1617" t="str">
            <v>계</v>
          </cell>
          <cell r="F1617">
            <v>13973</v>
          </cell>
          <cell r="H1617">
            <v>0</v>
          </cell>
          <cell r="J1617">
            <v>13973</v>
          </cell>
          <cell r="L1617">
            <v>0</v>
          </cell>
        </row>
        <row r="1619">
          <cell r="A1619" t="str">
            <v>No.112호표 수고식재(H2.6-3.0M) 지주목유</v>
          </cell>
          <cell r="C1619">
            <v>1</v>
          </cell>
          <cell r="D1619" t="str">
            <v>주</v>
          </cell>
          <cell r="M1619" t="str">
            <v>SXZ09</v>
          </cell>
        </row>
        <row r="1620">
          <cell r="A1620" t="str">
            <v>조 경 공</v>
          </cell>
          <cell r="C1620">
            <v>0.19</v>
          </cell>
          <cell r="D1620" t="str">
            <v>인</v>
          </cell>
          <cell r="E1620">
            <v>60423</v>
          </cell>
          <cell r="F1620">
            <v>11480</v>
          </cell>
          <cell r="G1620">
            <v>0</v>
          </cell>
          <cell r="H1620">
            <v>0</v>
          </cell>
          <cell r="I1620">
            <v>60423</v>
          </cell>
          <cell r="J1620">
            <v>11480</v>
          </cell>
          <cell r="K1620">
            <v>0</v>
          </cell>
          <cell r="L1620">
            <v>0</v>
          </cell>
        </row>
        <row r="1621">
          <cell r="A1621" t="str">
            <v>보통인부</v>
          </cell>
          <cell r="C1621">
            <v>0.14000000000000001</v>
          </cell>
          <cell r="D1621" t="str">
            <v>인</v>
          </cell>
          <cell r="E1621">
            <v>40922</v>
          </cell>
          <cell r="F1621">
            <v>5729</v>
          </cell>
          <cell r="G1621">
            <v>0</v>
          </cell>
          <cell r="H1621">
            <v>0</v>
          </cell>
          <cell r="I1621">
            <v>40922</v>
          </cell>
          <cell r="J1621">
            <v>5729</v>
          </cell>
          <cell r="K1621">
            <v>0</v>
          </cell>
          <cell r="L1621">
            <v>0</v>
          </cell>
        </row>
        <row r="1622">
          <cell r="A1622" t="str">
            <v>계</v>
          </cell>
          <cell r="F1622">
            <v>17209</v>
          </cell>
          <cell r="H1622">
            <v>0</v>
          </cell>
          <cell r="J1622">
            <v>17209</v>
          </cell>
          <cell r="L1622">
            <v>0</v>
          </cell>
        </row>
        <row r="1624">
          <cell r="A1624" t="str">
            <v>No.113호표 수고식재(H3.6-4.0M) 지주목유</v>
          </cell>
          <cell r="C1624">
            <v>1</v>
          </cell>
          <cell r="D1624" t="str">
            <v>주</v>
          </cell>
          <cell r="M1624" t="str">
            <v>SXZ10</v>
          </cell>
        </row>
        <row r="1625">
          <cell r="A1625" t="str">
            <v>조 경 공</v>
          </cell>
          <cell r="C1625">
            <v>0.28999999999999998</v>
          </cell>
          <cell r="D1625" t="str">
            <v>인</v>
          </cell>
          <cell r="E1625">
            <v>60423</v>
          </cell>
          <cell r="F1625">
            <v>17522</v>
          </cell>
          <cell r="G1625">
            <v>0</v>
          </cell>
          <cell r="H1625">
            <v>0</v>
          </cell>
          <cell r="I1625">
            <v>60423</v>
          </cell>
          <cell r="J1625">
            <v>17522</v>
          </cell>
          <cell r="K1625">
            <v>0</v>
          </cell>
          <cell r="L1625">
            <v>0</v>
          </cell>
        </row>
        <row r="1626">
          <cell r="A1626" t="str">
            <v>보통인부</v>
          </cell>
          <cell r="C1626">
            <v>0.2</v>
          </cell>
          <cell r="D1626" t="str">
            <v>인</v>
          </cell>
          <cell r="E1626">
            <v>40922</v>
          </cell>
          <cell r="F1626">
            <v>8184</v>
          </cell>
          <cell r="G1626">
            <v>0</v>
          </cell>
          <cell r="H1626">
            <v>0</v>
          </cell>
          <cell r="I1626">
            <v>40922</v>
          </cell>
          <cell r="J1626">
            <v>8184</v>
          </cell>
          <cell r="K1626">
            <v>0</v>
          </cell>
          <cell r="L1626">
            <v>0</v>
          </cell>
        </row>
        <row r="1627">
          <cell r="A1627" t="str">
            <v>계</v>
          </cell>
          <cell r="F1627">
            <v>25706</v>
          </cell>
          <cell r="H1627">
            <v>0</v>
          </cell>
          <cell r="J1627">
            <v>25706</v>
          </cell>
          <cell r="L1627">
            <v>0</v>
          </cell>
        </row>
        <row r="1628">
          <cell r="A1628" t="str">
            <v>No.114호표 흉고직경식재(지주목유)</v>
          </cell>
          <cell r="B1628" t="str">
            <v>B12CM</v>
          </cell>
          <cell r="C1628">
            <v>1</v>
          </cell>
          <cell r="D1628" t="str">
            <v>주</v>
          </cell>
          <cell r="M1628" t="str">
            <v>SXZ11</v>
          </cell>
        </row>
        <row r="1629">
          <cell r="A1629" t="str">
            <v>조 경 공</v>
          </cell>
          <cell r="C1629">
            <v>0.86</v>
          </cell>
          <cell r="D1629" t="str">
            <v>인</v>
          </cell>
          <cell r="E1629">
            <v>60423</v>
          </cell>
          <cell r="F1629">
            <v>51963</v>
          </cell>
          <cell r="G1629">
            <v>0</v>
          </cell>
          <cell r="H1629">
            <v>0</v>
          </cell>
          <cell r="I1629">
            <v>60423</v>
          </cell>
          <cell r="J1629">
            <v>51963</v>
          </cell>
          <cell r="K1629">
            <v>0</v>
          </cell>
          <cell r="L1629">
            <v>0</v>
          </cell>
        </row>
        <row r="1630">
          <cell r="A1630" t="str">
            <v>보통인부</v>
          </cell>
          <cell r="C1630">
            <v>0.5</v>
          </cell>
          <cell r="D1630" t="str">
            <v>인</v>
          </cell>
          <cell r="E1630">
            <v>40922</v>
          </cell>
          <cell r="F1630">
            <v>20461</v>
          </cell>
          <cell r="G1630">
            <v>0</v>
          </cell>
          <cell r="H1630">
            <v>0</v>
          </cell>
          <cell r="I1630">
            <v>40922</v>
          </cell>
          <cell r="J1630">
            <v>20461</v>
          </cell>
          <cell r="K1630">
            <v>0</v>
          </cell>
          <cell r="L1630">
            <v>0</v>
          </cell>
        </row>
        <row r="1631">
          <cell r="A1631" t="str">
            <v>계</v>
          </cell>
          <cell r="F1631">
            <v>72424</v>
          </cell>
          <cell r="H1631">
            <v>0</v>
          </cell>
          <cell r="J1631">
            <v>72424</v>
          </cell>
          <cell r="L1631">
            <v>0</v>
          </cell>
        </row>
        <row r="1633">
          <cell r="A1633" t="str">
            <v>No.115호표 잔디식재</v>
          </cell>
          <cell r="C1633">
            <v>1</v>
          </cell>
          <cell r="D1633" t="str">
            <v>M2</v>
          </cell>
          <cell r="M1633" t="str">
            <v>SXZ12</v>
          </cell>
        </row>
        <row r="1634">
          <cell r="A1634" t="str">
            <v>보통인부</v>
          </cell>
          <cell r="C1634">
            <v>6.9000000000000006E-2</v>
          </cell>
          <cell r="D1634" t="str">
            <v>인</v>
          </cell>
          <cell r="E1634">
            <v>40922</v>
          </cell>
          <cell r="F1634">
            <v>2823</v>
          </cell>
          <cell r="G1634">
            <v>0</v>
          </cell>
          <cell r="H1634">
            <v>0</v>
          </cell>
          <cell r="I1634">
            <v>40922</v>
          </cell>
          <cell r="J1634">
            <v>2823</v>
          </cell>
          <cell r="K1634">
            <v>0</v>
          </cell>
          <cell r="L1634">
            <v>0</v>
          </cell>
        </row>
        <row r="1635">
          <cell r="A1635" t="str">
            <v>계</v>
          </cell>
          <cell r="F1635">
            <v>2823</v>
          </cell>
          <cell r="H1635">
            <v>0</v>
          </cell>
          <cell r="J1635">
            <v>2823</v>
          </cell>
          <cell r="L1635">
            <v>0</v>
          </cell>
        </row>
        <row r="1637">
          <cell r="A1637" t="str">
            <v>No.116호표 시멘트운반</v>
          </cell>
          <cell r="C1637">
            <v>1</v>
          </cell>
          <cell r="D1637" t="str">
            <v>포</v>
          </cell>
          <cell r="M1637" t="str">
            <v>SZ001</v>
          </cell>
        </row>
        <row r="1638">
          <cell r="A1638" t="str">
            <v>운반비</v>
          </cell>
          <cell r="C1638">
            <v>1</v>
          </cell>
          <cell r="D1638" t="str">
            <v>식</v>
          </cell>
          <cell r="E1638">
            <v>356</v>
          </cell>
          <cell r="F1638">
            <v>356</v>
          </cell>
          <cell r="G1638">
            <v>0</v>
          </cell>
          <cell r="H1638">
            <v>0</v>
          </cell>
          <cell r="I1638">
            <v>0</v>
          </cell>
          <cell r="J1638">
            <v>0</v>
          </cell>
          <cell r="K1638">
            <v>356</v>
          </cell>
          <cell r="L1638">
            <v>356</v>
          </cell>
        </row>
        <row r="1639">
          <cell r="A1639" t="str">
            <v>계</v>
          </cell>
          <cell r="F1639">
            <v>356</v>
          </cell>
          <cell r="H1639">
            <v>0</v>
          </cell>
          <cell r="J1639">
            <v>0</v>
          </cell>
          <cell r="L1639">
            <v>356</v>
          </cell>
        </row>
        <row r="1641">
          <cell r="A1641" t="str">
            <v>No.117호표 모르터</v>
          </cell>
          <cell r="B1641" t="str">
            <v>1 : 3</v>
          </cell>
          <cell r="C1641">
            <v>1</v>
          </cell>
          <cell r="D1641" t="str">
            <v>㎥</v>
          </cell>
          <cell r="M1641" t="str">
            <v>SZ002</v>
          </cell>
        </row>
        <row r="1642">
          <cell r="A1642" t="str">
            <v>보통시멘트</v>
          </cell>
          <cell r="B1642" t="str">
            <v>관급</v>
          </cell>
          <cell r="C1642">
            <v>510</v>
          </cell>
          <cell r="D1642" t="str">
            <v>KG</v>
          </cell>
          <cell r="E1642">
            <v>0</v>
          </cell>
          <cell r="F1642">
            <v>0</v>
          </cell>
          <cell r="G1642">
            <v>0</v>
          </cell>
          <cell r="H1642">
            <v>0</v>
          </cell>
          <cell r="I1642">
            <v>0</v>
          </cell>
          <cell r="J1642">
            <v>0</v>
          </cell>
          <cell r="K1642">
            <v>0</v>
          </cell>
          <cell r="L1642">
            <v>0</v>
          </cell>
        </row>
        <row r="1643">
          <cell r="A1643" t="str">
            <v>강모래(광주)</v>
          </cell>
          <cell r="B1643" t="str">
            <v>시내도착도</v>
          </cell>
          <cell r="C1643">
            <v>1.1000000000000001</v>
          </cell>
          <cell r="D1643" t="str">
            <v>M3</v>
          </cell>
          <cell r="E1643">
            <v>11000</v>
          </cell>
          <cell r="F1643">
            <v>12100</v>
          </cell>
          <cell r="G1643">
            <v>11000</v>
          </cell>
          <cell r="H1643">
            <v>12100</v>
          </cell>
          <cell r="I1643">
            <v>0</v>
          </cell>
          <cell r="J1643">
            <v>0</v>
          </cell>
          <cell r="K1643">
            <v>0</v>
          </cell>
          <cell r="L1643">
            <v>0</v>
          </cell>
        </row>
        <row r="1644">
          <cell r="A1644" t="str">
            <v>보통인부</v>
          </cell>
          <cell r="C1644">
            <v>1</v>
          </cell>
          <cell r="D1644" t="str">
            <v>인</v>
          </cell>
          <cell r="E1644">
            <v>40922</v>
          </cell>
          <cell r="F1644">
            <v>40922</v>
          </cell>
          <cell r="G1644">
            <v>0</v>
          </cell>
          <cell r="H1644">
            <v>0</v>
          </cell>
          <cell r="I1644">
            <v>40922</v>
          </cell>
          <cell r="J1644">
            <v>40922</v>
          </cell>
          <cell r="K1644">
            <v>0</v>
          </cell>
          <cell r="L1644">
            <v>0</v>
          </cell>
        </row>
        <row r="1645">
          <cell r="A1645" t="str">
            <v>계</v>
          </cell>
          <cell r="F1645">
            <v>53022</v>
          </cell>
          <cell r="H1645">
            <v>12100</v>
          </cell>
          <cell r="J1645">
            <v>40922</v>
          </cell>
          <cell r="L1645">
            <v>0</v>
          </cell>
        </row>
        <row r="1647">
          <cell r="A1647" t="str">
            <v>No.118호표 토목섬유감기,덮기</v>
          </cell>
          <cell r="C1647">
            <v>1</v>
          </cell>
          <cell r="D1647" t="str">
            <v>㎡</v>
          </cell>
          <cell r="M1647" t="str">
            <v>SZ004</v>
          </cell>
        </row>
        <row r="1648">
          <cell r="A1648" t="str">
            <v>SE.PP.FILTER MAT (부직포)</v>
          </cell>
          <cell r="B1648" t="str">
            <v>300g/㎡    SE300</v>
          </cell>
          <cell r="C1648">
            <v>1.1000000000000001</v>
          </cell>
          <cell r="D1648" t="str">
            <v>㎡</v>
          </cell>
          <cell r="E1648">
            <v>1100</v>
          </cell>
          <cell r="F1648">
            <v>1210</v>
          </cell>
          <cell r="G1648">
            <v>1100</v>
          </cell>
          <cell r="H1648">
            <v>1210</v>
          </cell>
          <cell r="I1648">
            <v>0</v>
          </cell>
          <cell r="J1648">
            <v>0</v>
          </cell>
          <cell r="K1648">
            <v>0</v>
          </cell>
          <cell r="L1648">
            <v>0</v>
          </cell>
        </row>
        <row r="1649">
          <cell r="A1649" t="str">
            <v>보통인부</v>
          </cell>
          <cell r="C1649">
            <v>0.03</v>
          </cell>
          <cell r="D1649" t="str">
            <v>인</v>
          </cell>
          <cell r="E1649">
            <v>40922</v>
          </cell>
          <cell r="F1649">
            <v>1227</v>
          </cell>
          <cell r="G1649">
            <v>0</v>
          </cell>
          <cell r="H1649">
            <v>0</v>
          </cell>
          <cell r="I1649">
            <v>40922</v>
          </cell>
          <cell r="J1649">
            <v>1227</v>
          </cell>
          <cell r="K1649">
            <v>0</v>
          </cell>
          <cell r="L1649">
            <v>0</v>
          </cell>
        </row>
        <row r="1650">
          <cell r="A1650" t="str">
            <v>계</v>
          </cell>
          <cell r="F1650">
            <v>2437</v>
          </cell>
          <cell r="H1650">
            <v>1210</v>
          </cell>
          <cell r="J1650">
            <v>1227</v>
          </cell>
          <cell r="L1650">
            <v>0</v>
          </cell>
        </row>
        <row r="1651">
          <cell r="A1651" t="str">
            <v>No.119호표 맹암거간선매설</v>
          </cell>
          <cell r="B1651" t="str">
            <v>D250</v>
          </cell>
          <cell r="C1651">
            <v>1</v>
          </cell>
          <cell r="D1651" t="str">
            <v>m</v>
          </cell>
          <cell r="M1651" t="str">
            <v>SZ0041</v>
          </cell>
        </row>
        <row r="1652">
          <cell r="A1652" t="str">
            <v>배 관 공</v>
          </cell>
          <cell r="C1652">
            <v>2.6499999999999999E-2</v>
          </cell>
          <cell r="D1652" t="str">
            <v>인</v>
          </cell>
          <cell r="E1652">
            <v>60590</v>
          </cell>
          <cell r="F1652">
            <v>1605</v>
          </cell>
          <cell r="G1652">
            <v>0</v>
          </cell>
          <cell r="H1652">
            <v>0</v>
          </cell>
          <cell r="I1652">
            <v>60590</v>
          </cell>
          <cell r="J1652">
            <v>1605</v>
          </cell>
          <cell r="K1652">
            <v>0</v>
          </cell>
          <cell r="L1652">
            <v>0</v>
          </cell>
        </row>
        <row r="1653">
          <cell r="A1653" t="str">
            <v>보통인부</v>
          </cell>
          <cell r="C1653">
            <v>3.9800000000000002E-2</v>
          </cell>
          <cell r="D1653" t="str">
            <v>인</v>
          </cell>
          <cell r="E1653">
            <v>40922</v>
          </cell>
          <cell r="F1653">
            <v>1628</v>
          </cell>
          <cell r="G1653">
            <v>0</v>
          </cell>
          <cell r="H1653">
            <v>0</v>
          </cell>
          <cell r="I1653">
            <v>40922</v>
          </cell>
          <cell r="J1653">
            <v>1628</v>
          </cell>
          <cell r="K1653">
            <v>0</v>
          </cell>
          <cell r="L1653">
            <v>0</v>
          </cell>
        </row>
        <row r="1654">
          <cell r="A1654" t="str">
            <v>계</v>
          </cell>
          <cell r="F1654">
            <v>3233</v>
          </cell>
          <cell r="H1654">
            <v>0</v>
          </cell>
          <cell r="J1654">
            <v>3233</v>
          </cell>
          <cell r="L1654">
            <v>0</v>
          </cell>
        </row>
        <row r="1656">
          <cell r="A1656" t="str">
            <v>No.120호표 맹암거간선매설</v>
          </cell>
          <cell r="B1656" t="str">
            <v>D150</v>
          </cell>
          <cell r="C1656">
            <v>1</v>
          </cell>
          <cell r="D1656" t="str">
            <v>m</v>
          </cell>
          <cell r="M1656" t="str">
            <v>SZ005</v>
          </cell>
        </row>
        <row r="1657">
          <cell r="A1657" t="str">
            <v>배 관 공</v>
          </cell>
          <cell r="C1657">
            <v>2.6499999999999999E-2</v>
          </cell>
          <cell r="D1657" t="str">
            <v>인</v>
          </cell>
          <cell r="E1657">
            <v>60590</v>
          </cell>
          <cell r="F1657">
            <v>1605</v>
          </cell>
          <cell r="G1657">
            <v>0</v>
          </cell>
          <cell r="H1657">
            <v>0</v>
          </cell>
          <cell r="I1657">
            <v>60590</v>
          </cell>
          <cell r="J1657">
            <v>1605</v>
          </cell>
          <cell r="K1657">
            <v>0</v>
          </cell>
          <cell r="L1657">
            <v>0</v>
          </cell>
        </row>
        <row r="1658">
          <cell r="A1658" t="str">
            <v>보통인부</v>
          </cell>
          <cell r="C1658">
            <v>3.9800000000000002E-2</v>
          </cell>
          <cell r="D1658" t="str">
            <v>인</v>
          </cell>
          <cell r="E1658">
            <v>40922</v>
          </cell>
          <cell r="F1658">
            <v>1628</v>
          </cell>
          <cell r="G1658">
            <v>0</v>
          </cell>
          <cell r="H1658">
            <v>0</v>
          </cell>
          <cell r="I1658">
            <v>40922</v>
          </cell>
          <cell r="J1658">
            <v>1628</v>
          </cell>
          <cell r="K1658">
            <v>0</v>
          </cell>
          <cell r="L1658">
            <v>0</v>
          </cell>
        </row>
        <row r="1659">
          <cell r="A1659" t="str">
            <v>계</v>
          </cell>
          <cell r="F1659">
            <v>3233</v>
          </cell>
          <cell r="H1659">
            <v>0</v>
          </cell>
          <cell r="J1659">
            <v>3233</v>
          </cell>
          <cell r="L1659">
            <v>0</v>
          </cell>
        </row>
        <row r="1661">
          <cell r="A1661" t="str">
            <v>No.121호표 맹암거지선매설</v>
          </cell>
          <cell r="B1661" t="str">
            <v>D100</v>
          </cell>
          <cell r="C1661">
            <v>1</v>
          </cell>
          <cell r="D1661" t="str">
            <v>m</v>
          </cell>
          <cell r="M1661" t="str">
            <v>SZ006</v>
          </cell>
        </row>
        <row r="1662">
          <cell r="A1662" t="str">
            <v>배 관 공</v>
          </cell>
          <cell r="C1662">
            <v>0.02</v>
          </cell>
          <cell r="D1662" t="str">
            <v>인</v>
          </cell>
          <cell r="E1662">
            <v>60590</v>
          </cell>
          <cell r="F1662">
            <v>1211</v>
          </cell>
          <cell r="G1662">
            <v>0</v>
          </cell>
          <cell r="H1662">
            <v>0</v>
          </cell>
          <cell r="I1662">
            <v>60590</v>
          </cell>
          <cell r="J1662">
            <v>1211</v>
          </cell>
          <cell r="K1662">
            <v>0</v>
          </cell>
          <cell r="L1662">
            <v>0</v>
          </cell>
        </row>
        <row r="1663">
          <cell r="A1663" t="str">
            <v>보통인부</v>
          </cell>
          <cell r="C1663">
            <v>0.03</v>
          </cell>
          <cell r="D1663" t="str">
            <v>인</v>
          </cell>
          <cell r="E1663">
            <v>40922</v>
          </cell>
          <cell r="F1663">
            <v>1227</v>
          </cell>
          <cell r="G1663">
            <v>0</v>
          </cell>
          <cell r="H1663">
            <v>0</v>
          </cell>
          <cell r="I1663">
            <v>40922</v>
          </cell>
          <cell r="J1663">
            <v>1227</v>
          </cell>
          <cell r="K1663">
            <v>0</v>
          </cell>
          <cell r="L1663">
            <v>0</v>
          </cell>
        </row>
        <row r="1664">
          <cell r="A1664" t="str">
            <v>계</v>
          </cell>
          <cell r="F1664">
            <v>2438</v>
          </cell>
          <cell r="H1664">
            <v>0</v>
          </cell>
          <cell r="J1664">
            <v>2438</v>
          </cell>
          <cell r="L1664">
            <v>0</v>
          </cell>
        </row>
        <row r="1666">
          <cell r="A1666" t="str">
            <v>No.122호표 아키스톤깔기</v>
          </cell>
          <cell r="B1666" t="str">
            <v>450x450x38</v>
          </cell>
          <cell r="C1666">
            <v>1</v>
          </cell>
          <cell r="D1666" t="str">
            <v>㎡</v>
          </cell>
          <cell r="M1666" t="str">
            <v>SZ007</v>
          </cell>
        </row>
        <row r="1667">
          <cell r="A1667" t="str">
            <v>석    공</v>
          </cell>
          <cell r="C1667">
            <v>0.1</v>
          </cell>
          <cell r="D1667" t="str">
            <v>인</v>
          </cell>
          <cell r="E1667">
            <v>78296</v>
          </cell>
          <cell r="F1667">
            <v>7829</v>
          </cell>
          <cell r="G1667">
            <v>0</v>
          </cell>
          <cell r="H1667">
            <v>0</v>
          </cell>
          <cell r="I1667">
            <v>78296</v>
          </cell>
          <cell r="J1667">
            <v>7829</v>
          </cell>
          <cell r="K1667">
            <v>0</v>
          </cell>
          <cell r="L1667">
            <v>0</v>
          </cell>
        </row>
        <row r="1668">
          <cell r="A1668" t="str">
            <v>보통인부</v>
          </cell>
          <cell r="C1668">
            <v>0.1</v>
          </cell>
          <cell r="D1668" t="str">
            <v>인</v>
          </cell>
          <cell r="E1668">
            <v>40922</v>
          </cell>
          <cell r="F1668">
            <v>4092</v>
          </cell>
          <cell r="G1668">
            <v>0</v>
          </cell>
          <cell r="H1668">
            <v>0</v>
          </cell>
          <cell r="I1668">
            <v>40922</v>
          </cell>
          <cell r="J1668">
            <v>4092</v>
          </cell>
          <cell r="K1668">
            <v>0</v>
          </cell>
          <cell r="L1668">
            <v>0</v>
          </cell>
        </row>
        <row r="1669">
          <cell r="A1669" t="str">
            <v>계</v>
          </cell>
          <cell r="F1669">
            <v>11921</v>
          </cell>
          <cell r="H1669">
            <v>0</v>
          </cell>
          <cell r="J1669">
            <v>11921</v>
          </cell>
          <cell r="L1669">
            <v>0</v>
          </cell>
        </row>
        <row r="1671">
          <cell r="A1671" t="str">
            <v>No.123호표 앵커볼트설치</v>
          </cell>
          <cell r="C1671">
            <v>1</v>
          </cell>
          <cell r="D1671" t="str">
            <v>개소</v>
          </cell>
          <cell r="M1671" t="str">
            <v>SZ008</v>
          </cell>
        </row>
        <row r="1672">
          <cell r="A1672" t="str">
            <v>철 골 공</v>
          </cell>
          <cell r="C1672">
            <v>0.08</v>
          </cell>
          <cell r="D1672" t="str">
            <v>인</v>
          </cell>
          <cell r="E1672">
            <v>67147</v>
          </cell>
          <cell r="F1672">
            <v>5371</v>
          </cell>
          <cell r="G1672">
            <v>0</v>
          </cell>
          <cell r="H1672">
            <v>0</v>
          </cell>
          <cell r="I1672">
            <v>67147</v>
          </cell>
          <cell r="J1672">
            <v>5371</v>
          </cell>
          <cell r="K1672">
            <v>0</v>
          </cell>
          <cell r="L1672">
            <v>0</v>
          </cell>
        </row>
        <row r="1673">
          <cell r="A1673" t="str">
            <v>계</v>
          </cell>
          <cell r="F1673">
            <v>5371</v>
          </cell>
          <cell r="H1673">
            <v>0</v>
          </cell>
          <cell r="J1673">
            <v>5371</v>
          </cell>
          <cell r="L1673">
            <v>0</v>
          </cell>
        </row>
        <row r="1674">
          <cell r="A1674" t="str">
            <v>No.124호표 터파기(인력)</v>
          </cell>
          <cell r="B1674" t="str">
            <v>토사</v>
          </cell>
          <cell r="C1674">
            <v>1</v>
          </cell>
          <cell r="D1674" t="str">
            <v>M3</v>
          </cell>
          <cell r="M1674" t="str">
            <v>ZX00</v>
          </cell>
        </row>
        <row r="1675">
          <cell r="A1675" t="str">
            <v>보통인부</v>
          </cell>
          <cell r="C1675">
            <v>0.2</v>
          </cell>
          <cell r="D1675" t="str">
            <v>인</v>
          </cell>
          <cell r="E1675">
            <v>40922</v>
          </cell>
          <cell r="F1675">
            <v>8184</v>
          </cell>
          <cell r="G1675">
            <v>0</v>
          </cell>
          <cell r="H1675">
            <v>0</v>
          </cell>
          <cell r="I1675">
            <v>40922</v>
          </cell>
          <cell r="J1675">
            <v>8184</v>
          </cell>
          <cell r="K1675">
            <v>0</v>
          </cell>
          <cell r="L1675">
            <v>0</v>
          </cell>
        </row>
        <row r="1676">
          <cell r="A1676" t="str">
            <v>작업반장</v>
          </cell>
          <cell r="C1676">
            <v>8.0000000000000002E-3</v>
          </cell>
          <cell r="D1676" t="str">
            <v>인</v>
          </cell>
          <cell r="E1676">
            <v>63904</v>
          </cell>
          <cell r="F1676">
            <v>511</v>
          </cell>
          <cell r="G1676">
            <v>0</v>
          </cell>
          <cell r="H1676">
            <v>0</v>
          </cell>
          <cell r="I1676">
            <v>63904</v>
          </cell>
          <cell r="J1676">
            <v>511</v>
          </cell>
          <cell r="K1676">
            <v>0</v>
          </cell>
          <cell r="L1676">
            <v>0</v>
          </cell>
        </row>
        <row r="1677">
          <cell r="A1677" t="str">
            <v>계</v>
          </cell>
          <cell r="F1677">
            <v>8695</v>
          </cell>
          <cell r="H1677">
            <v>0</v>
          </cell>
          <cell r="J1677">
            <v>8695</v>
          </cell>
          <cell r="L1677">
            <v>0</v>
          </cell>
        </row>
        <row r="1679">
          <cell r="A1679" t="str">
            <v>No.125호표 잔토처리(인력)</v>
          </cell>
          <cell r="B1679" t="str">
            <v>토사:0-1M</v>
          </cell>
          <cell r="C1679">
            <v>1</v>
          </cell>
          <cell r="D1679" t="str">
            <v>㎥</v>
          </cell>
          <cell r="M1679" t="str">
            <v>ZX030</v>
          </cell>
        </row>
        <row r="1680">
          <cell r="A1680" t="str">
            <v>보통인부</v>
          </cell>
          <cell r="C1680">
            <v>0.2</v>
          </cell>
          <cell r="D1680" t="str">
            <v>인</v>
          </cell>
          <cell r="E1680">
            <v>40922</v>
          </cell>
          <cell r="F1680">
            <v>8184</v>
          </cell>
          <cell r="G1680">
            <v>0</v>
          </cell>
          <cell r="H1680">
            <v>0</v>
          </cell>
          <cell r="I1680">
            <v>40922</v>
          </cell>
          <cell r="J1680">
            <v>8184</v>
          </cell>
          <cell r="K1680">
            <v>0</v>
          </cell>
          <cell r="L1680">
            <v>0</v>
          </cell>
        </row>
        <row r="1681">
          <cell r="A1681" t="str">
            <v>계</v>
          </cell>
          <cell r="F1681">
            <v>8184</v>
          </cell>
          <cell r="H1681">
            <v>0</v>
          </cell>
          <cell r="J1681">
            <v>8184</v>
          </cell>
          <cell r="L1681">
            <v>0</v>
          </cell>
        </row>
        <row r="1683">
          <cell r="A1683" t="str">
            <v>No.126호표 되메우고 다짐(인력)</v>
          </cell>
          <cell r="B1683" t="str">
            <v>토사</v>
          </cell>
          <cell r="C1683">
            <v>1</v>
          </cell>
          <cell r="D1683" t="str">
            <v>M3</v>
          </cell>
          <cell r="M1683" t="str">
            <v>ZX051</v>
          </cell>
        </row>
        <row r="1684">
          <cell r="A1684" t="str">
            <v>보통인부</v>
          </cell>
          <cell r="C1684">
            <v>0.21</v>
          </cell>
          <cell r="D1684" t="str">
            <v>인</v>
          </cell>
          <cell r="E1684">
            <v>40922</v>
          </cell>
          <cell r="F1684">
            <v>8593</v>
          </cell>
          <cell r="G1684">
            <v>0</v>
          </cell>
          <cell r="H1684">
            <v>0</v>
          </cell>
          <cell r="I1684">
            <v>40922</v>
          </cell>
          <cell r="J1684">
            <v>8593</v>
          </cell>
          <cell r="K1684">
            <v>0</v>
          </cell>
          <cell r="L1684">
            <v>0</v>
          </cell>
        </row>
        <row r="1685">
          <cell r="A1685" t="str">
            <v>작업반장</v>
          </cell>
          <cell r="C1685">
            <v>8.0000000000000002E-3</v>
          </cell>
          <cell r="D1685" t="str">
            <v>인</v>
          </cell>
          <cell r="E1685">
            <v>63904</v>
          </cell>
          <cell r="F1685">
            <v>511</v>
          </cell>
          <cell r="G1685">
            <v>0</v>
          </cell>
          <cell r="H1685">
            <v>0</v>
          </cell>
          <cell r="I1685">
            <v>63904</v>
          </cell>
          <cell r="J1685">
            <v>511</v>
          </cell>
          <cell r="K1685">
            <v>0</v>
          </cell>
          <cell r="L1685">
            <v>0</v>
          </cell>
        </row>
        <row r="1686">
          <cell r="A1686" t="str">
            <v>계</v>
          </cell>
          <cell r="F1686">
            <v>9104</v>
          </cell>
          <cell r="H1686">
            <v>0</v>
          </cell>
          <cell r="J1686">
            <v>9104</v>
          </cell>
          <cell r="L1686">
            <v>0</v>
          </cell>
        </row>
      </sheetData>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
      <sheetName val="원가계산"/>
      <sheetName val="관급자재비"/>
      <sheetName val="사급자재비"/>
      <sheetName val="장비설치비"/>
      <sheetName val="배관자재비"/>
      <sheetName val="배관설치비"/>
      <sheetName val="장비단가비교표 "/>
      <sheetName val="일위대가목차"/>
      <sheetName val="일위표"/>
      <sheetName val="인건비"/>
      <sheetName val="단가조사서"/>
      <sheetName val="1. 전처리설비BM"/>
      <sheetName val="2. 1차처리BM"/>
      <sheetName val="3. 2차처리BM"/>
      <sheetName val="4.슬러지처리BM"/>
      <sheetName val="5. 기타설비BM"/>
      <sheetName val="6. 옥외배관BM"/>
      <sheetName val="시운전비"/>
    </sheetNames>
    <sheetDataSet>
      <sheetData sheetId="0" refreshError="1"/>
      <sheetData sheetId="1" refreshError="1"/>
      <sheetData sheetId="2" refreshError="1"/>
      <sheetData sheetId="3"/>
      <sheetData sheetId="4"/>
      <sheetData sheetId="5"/>
      <sheetData sheetId="6"/>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기성부분조서(내역서)"/>
      <sheetName val="내역서"/>
      <sheetName val="laroux"/>
      <sheetName val="R.C관제작재료표"/>
      <sheetName val="주민세법인"/>
      <sheetName val="구조물시공현황"/>
      <sheetName val="사진대지"/>
      <sheetName val="법면구배조정"/>
      <sheetName val="공람"/>
      <sheetName val="공람(이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지촌덕평"/>
      <sheetName val="지덕잡비"/>
      <sheetName val="200"/>
      <sheetName val="cka"/>
      <sheetName val="2000년1차"/>
      <sheetName val="2000년1차잡비"/>
      <sheetName val="신규단가"/>
      <sheetName val="단가리스트"/>
      <sheetName val="입력"/>
      <sheetName val="Sheet1"/>
      <sheetName val="STANDARD"/>
      <sheetName val="청천내"/>
      <sheetName val="직노"/>
      <sheetName val="실행내역"/>
      <sheetName val="일위대가목차"/>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결재갑지"/>
      <sheetName val="총괄표"/>
      <sheetName val="내역서"/>
      <sheetName val="내역"/>
      <sheetName val="3BL공동구 수량"/>
      <sheetName val="95년12월말"/>
      <sheetName val="#REF"/>
      <sheetName val="INPUT"/>
      <sheetName val="당초"/>
      <sheetName val="데리네이타현황"/>
      <sheetName val="말뚝지지력산정"/>
      <sheetName val="설계내역서"/>
      <sheetName val="원가"/>
      <sheetName val="실행대비"/>
      <sheetName val="청곡지선입력"/>
      <sheetName val="2000전체분"/>
      <sheetName val="노임단가"/>
      <sheetName val="Sheet3"/>
      <sheetName val="공통가설공사"/>
      <sheetName val="노임"/>
      <sheetName val="일위대가표"/>
      <sheetName val="세골재  T2 변경 현황"/>
      <sheetName val="세부내역"/>
      <sheetName val="물가자료"/>
      <sheetName val="대포2교접속"/>
      <sheetName val="적용토목"/>
      <sheetName val="노임,재료비"/>
      <sheetName val="영창26"/>
      <sheetName val="교각별철근수량집계표"/>
      <sheetName val="토공 total"/>
      <sheetName val="일위대가"/>
      <sheetName val="기초입력"/>
      <sheetName val="지수980731이후"/>
      <sheetName val="19990101-엑셀1"/>
      <sheetName val="48전력선로일위"/>
      <sheetName val="약품공급2"/>
      <sheetName val="골재산출"/>
      <sheetName val="재료"/>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사"/>
      <sheetName val="부지정리"/>
      <sheetName val="콘크리트"/>
      <sheetName val="조적"/>
      <sheetName val="지주"/>
      <sheetName val="자연석"/>
      <sheetName val="잔디"/>
      <sheetName val="포장공"/>
      <sheetName val="엣지"/>
      <sheetName val="상하차 운반비, 운반비"/>
      <sheetName val="부대공Ⅱ"/>
      <sheetName val="200"/>
      <sheetName val="총괄표"/>
      <sheetName val="부하계산서"/>
      <sheetName val="단가"/>
      <sheetName val="설계예산서"/>
      <sheetName val="데이타"/>
      <sheetName val="공정코드"/>
    </sheetNames>
    <sheetDataSet>
      <sheetData sheetId="0" refreshError="1">
        <row r="10">
          <cell r="B10">
            <v>62281</v>
          </cell>
        </row>
        <row r="13">
          <cell r="B13">
            <v>61483</v>
          </cell>
        </row>
      </sheetData>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변경이유서"/>
      <sheetName val="변경현황"/>
      <sheetName val="변경현황 (2)"/>
      <sheetName val="토공변경현황(3)"/>
      <sheetName val="토공변경현황(5)"/>
      <sheetName val="집계표"/>
      <sheetName val="토공변경현황(4)"/>
      <sheetName val="NYS"/>
      <sheetName val="토공BOQ증감"/>
      <sheetName val="유동표(당초)"/>
      <sheetName val="유동표(변경)"/>
      <sheetName val="타공종이기(당초)"/>
      <sheetName val="타공종이기(변경)"/>
      <sheetName val="토공변경현황(1)"/>
      <sheetName val="토공변경현황(2)"/>
      <sheetName val="원석유용(당초)"/>
      <sheetName val="원석유용(증감)"/>
      <sheetName val="원석유용(변경)"/>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오억미만"/>
      <sheetName val="오억이상"/>
      <sheetName val="Sheet4"/>
      <sheetName val="오천미만"/>
      <sheetName val="토공사"/>
      <sheetName val="설계갑지"/>
    </sheetNames>
    <sheetDataSet>
      <sheetData sheetId="0"/>
      <sheetData sheetId="1"/>
      <sheetData sheetId="2"/>
      <sheetData sheetId="3"/>
      <sheetData sheetId="4" refreshError="1"/>
      <sheetData sheetId="5"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오억미만"/>
      <sheetName val="YES"/>
    </sheetNames>
    <definedNames>
      <definedName name="Macro12"/>
    </definedNames>
    <sheetDataSet>
      <sheetData sheetId="0"/>
      <sheetData sheetId="1" refreshError="1"/>
      <sheetData sheetId="2"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횡배수관토공수량"/>
      <sheetName val="한티"/>
    </sheetNames>
    <sheetDataSet>
      <sheetData sheetId="0"/>
      <sheetData sheetId="1"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원가"/>
      <sheetName val="내역서"/>
      <sheetName val="일위대가목차"/>
      <sheetName val="일위대가"/>
      <sheetName val="자재단가조사서"/>
      <sheetName val="노무비단가"/>
      <sheetName val="배관단가조사서"/>
      <sheetName val="PE배관집계"/>
      <sheetName val="STS배관집계"/>
      <sheetName val="PE배관산출"/>
      <sheetName val="STS배관산출"/>
      <sheetName val="토공집계"/>
      <sheetName val="토공산출"/>
      <sheetName val="횡배수관토공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치판정"/>
      <sheetName val="1"/>
      <sheetName val="2"/>
      <sheetName val="성원"/>
      <sheetName val="신성을지"/>
      <sheetName val="심우갑"/>
      <sheetName val="심우을"/>
      <sheetName val="일위대가표"/>
      <sheetName val="단가조사"/>
      <sheetName val="배관단가조사서"/>
      <sheetName val="수량산출서"/>
      <sheetName val="가도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3"/>
  <sheetViews>
    <sheetView showGridLines="0" tabSelected="1" view="pageBreakPreview" zoomScale="85" zoomScaleNormal="75" zoomScaleSheetLayoutView="85" workbookViewId="0">
      <selection activeCell="U16" sqref="U16"/>
    </sheetView>
  </sheetViews>
  <sheetFormatPr defaultRowHeight="13.5"/>
  <cols>
    <col min="1" max="1" width="4.21875" style="31" customWidth="1"/>
    <col min="2" max="2" width="11.33203125" style="31" customWidth="1"/>
    <col min="3" max="3" width="4.21875" style="31" customWidth="1"/>
    <col min="4" max="4" width="11.33203125" style="31" customWidth="1"/>
    <col min="5" max="5" width="4.21875" style="31" customWidth="1"/>
    <col min="6" max="6" width="13.109375" style="31" customWidth="1"/>
    <col min="7" max="7" width="4.21875" style="31" customWidth="1"/>
    <col min="8" max="8" width="11.33203125" style="31" customWidth="1"/>
    <col min="9" max="9" width="4.21875" style="31" customWidth="1"/>
    <col min="10" max="10" width="11.44140625" style="31" customWidth="1"/>
    <col min="11" max="11" width="4.109375" style="31" customWidth="1"/>
    <col min="12" max="12" width="11.33203125" style="31" customWidth="1"/>
    <col min="13" max="13" width="4.44140625" style="31" customWidth="1"/>
    <col min="14" max="14" width="11.44140625" style="31" customWidth="1"/>
    <col min="15" max="16384" width="8.88671875" style="31"/>
  </cols>
  <sheetData>
    <row r="1" spans="1:16" ht="21.95" customHeight="1">
      <c r="A1" s="257"/>
      <c r="B1" s="258"/>
      <c r="C1" s="258"/>
      <c r="D1" s="258"/>
      <c r="E1" s="258"/>
      <c r="F1" s="258"/>
      <c r="G1" s="259" t="s">
        <v>78</v>
      </c>
      <c r="H1" s="258"/>
      <c r="I1" s="259" t="s">
        <v>74</v>
      </c>
      <c r="J1" s="258"/>
      <c r="K1" s="259" t="s">
        <v>234</v>
      </c>
      <c r="L1" s="258"/>
      <c r="M1" s="259" t="s">
        <v>79</v>
      </c>
      <c r="N1" s="259"/>
    </row>
    <row r="2" spans="1:16" ht="21.95" customHeight="1">
      <c r="A2" s="260"/>
      <c r="B2" s="287" t="s">
        <v>329</v>
      </c>
      <c r="C2" s="287"/>
      <c r="D2" s="287"/>
      <c r="E2" s="251"/>
      <c r="F2" s="251"/>
      <c r="G2" s="261" t="s">
        <v>80</v>
      </c>
      <c r="H2" s="262"/>
      <c r="I2" s="261" t="s">
        <v>75</v>
      </c>
      <c r="J2" s="262"/>
      <c r="K2" s="261"/>
      <c r="L2" s="262"/>
      <c r="M2" s="261" t="s">
        <v>1</v>
      </c>
      <c r="N2" s="263"/>
    </row>
    <row r="3" spans="1:16" ht="21.95" customHeight="1" thickBot="1">
      <c r="A3" s="260"/>
      <c r="B3" s="251"/>
      <c r="C3" s="251"/>
      <c r="D3" s="251"/>
      <c r="E3" s="251"/>
      <c r="F3" s="251"/>
      <c r="G3" s="264" t="s">
        <v>81</v>
      </c>
      <c r="H3" s="265"/>
      <c r="I3" s="264" t="s">
        <v>76</v>
      </c>
      <c r="J3" s="265"/>
      <c r="K3" s="264" t="s">
        <v>235</v>
      </c>
      <c r="L3" s="265"/>
      <c r="M3" s="264" t="s">
        <v>77</v>
      </c>
      <c r="N3" s="264"/>
    </row>
    <row r="4" spans="1:16" ht="18" customHeight="1">
      <c r="A4" s="240"/>
      <c r="B4" s="242"/>
      <c r="C4" s="242"/>
      <c r="D4" s="242"/>
      <c r="E4" s="242"/>
      <c r="F4" s="242"/>
      <c r="G4" s="242"/>
      <c r="H4" s="242"/>
      <c r="I4" s="242"/>
      <c r="J4" s="242"/>
      <c r="K4" s="242"/>
      <c r="L4" s="242"/>
      <c r="M4" s="242"/>
      <c r="N4" s="243"/>
    </row>
    <row r="5" spans="1:16" ht="18" customHeight="1">
      <c r="A5" s="240"/>
      <c r="B5" s="266" t="s">
        <v>328</v>
      </c>
      <c r="C5" s="242"/>
      <c r="D5" s="242"/>
      <c r="E5" s="242"/>
      <c r="F5" s="242"/>
      <c r="G5" s="242"/>
      <c r="H5" s="242"/>
      <c r="I5" s="242"/>
      <c r="J5" s="242"/>
      <c r="K5" s="242"/>
      <c r="L5" s="242"/>
      <c r="M5" s="242"/>
      <c r="N5" s="243"/>
    </row>
    <row r="6" spans="1:16" ht="34.5" customHeight="1">
      <c r="A6" s="240"/>
      <c r="B6" s="242"/>
      <c r="C6" s="242"/>
      <c r="D6" s="242"/>
      <c r="E6" s="242"/>
      <c r="F6" s="242"/>
      <c r="G6" s="242"/>
      <c r="H6" s="242"/>
      <c r="I6" s="242"/>
      <c r="J6" s="242"/>
      <c r="K6" s="242"/>
      <c r="L6" s="242"/>
      <c r="M6" s="242"/>
      <c r="N6" s="243"/>
    </row>
    <row r="7" spans="1:16" ht="30" customHeight="1">
      <c r="A7" s="288" t="str">
        <f>설계설명서!C3</f>
        <v>2026~27년 동절기 도로제설작업 장비임차(0.6㎥ 굴삭기) 용역</v>
      </c>
      <c r="B7" s="289"/>
      <c r="C7" s="289"/>
      <c r="D7" s="289"/>
      <c r="E7" s="289"/>
      <c r="F7" s="289"/>
      <c r="G7" s="289"/>
      <c r="H7" s="289"/>
      <c r="I7" s="289"/>
      <c r="J7" s="289"/>
      <c r="K7" s="289"/>
      <c r="L7" s="289"/>
      <c r="M7" s="289"/>
      <c r="N7" s="290"/>
      <c r="P7" s="31" t="str">
        <f>설계설명서!C3</f>
        <v>2026~27년 동절기 도로제설작업 장비임차(0.6㎥ 굴삭기) 용역</v>
      </c>
    </row>
    <row r="8" spans="1:16" ht="27.75" customHeight="1">
      <c r="A8" s="271"/>
      <c r="B8" s="241"/>
      <c r="C8" s="241"/>
      <c r="D8" s="241"/>
      <c r="E8" s="241"/>
      <c r="F8" s="289" t="s">
        <v>294</v>
      </c>
      <c r="G8" s="289"/>
      <c r="H8" s="295" t="s">
        <v>166</v>
      </c>
      <c r="I8" s="295"/>
      <c r="J8" s="295"/>
      <c r="K8" s="241"/>
      <c r="L8" s="241"/>
      <c r="M8" s="241"/>
      <c r="N8" s="272"/>
    </row>
    <row r="9" spans="1:16" ht="27.75" customHeight="1">
      <c r="A9" s="240"/>
      <c r="B9" s="242"/>
      <c r="C9" s="242"/>
      <c r="D9" s="242"/>
      <c r="E9" s="242"/>
      <c r="F9" s="242"/>
      <c r="G9" s="242"/>
      <c r="H9" s="242"/>
      <c r="I9" s="242"/>
      <c r="J9" s="242"/>
      <c r="K9" s="242"/>
      <c r="L9" s="242"/>
      <c r="M9" s="242"/>
      <c r="N9" s="243"/>
    </row>
    <row r="10" spans="1:16" ht="20.100000000000001" customHeight="1">
      <c r="A10" s="240"/>
      <c r="B10" s="242"/>
      <c r="C10" s="244" t="s">
        <v>82</v>
      </c>
      <c r="D10" s="244" t="s">
        <v>89</v>
      </c>
      <c r="E10" s="244" t="s">
        <v>83</v>
      </c>
      <c r="F10" s="245" t="s">
        <v>258</v>
      </c>
      <c r="G10" s="246"/>
      <c r="H10" s="246"/>
      <c r="I10" s="246"/>
      <c r="J10" s="246"/>
      <c r="K10" s="246"/>
      <c r="L10" s="242"/>
      <c r="M10" s="242"/>
      <c r="N10" s="243"/>
    </row>
    <row r="11" spans="1:16" ht="20.100000000000001" customHeight="1">
      <c r="A11" s="240"/>
      <c r="B11" s="242"/>
      <c r="C11" s="245"/>
      <c r="D11" s="245"/>
      <c r="E11" s="245"/>
      <c r="F11" s="245" t="str">
        <f>설계설명서!C11</f>
        <v>'26. 11. 15 ~ '26. 12. 31.(47일간)</v>
      </c>
      <c r="G11" s="246"/>
      <c r="H11" s="246"/>
      <c r="I11" s="247"/>
      <c r="J11" s="248"/>
      <c r="K11" s="248"/>
      <c r="L11" s="248"/>
      <c r="M11" s="247"/>
      <c r="N11" s="249"/>
    </row>
    <row r="12" spans="1:16" ht="20.100000000000001" customHeight="1">
      <c r="A12" s="240"/>
      <c r="B12" s="250"/>
      <c r="C12" s="245"/>
      <c r="D12" s="245"/>
      <c r="E12" s="245"/>
      <c r="F12" s="251"/>
      <c r="G12" s="245"/>
      <c r="H12" s="252"/>
      <c r="I12" s="252"/>
      <c r="J12" s="252"/>
      <c r="K12" s="252"/>
      <c r="L12" s="252"/>
      <c r="M12" s="247"/>
      <c r="N12" s="249"/>
    </row>
    <row r="13" spans="1:16" ht="20.100000000000001" customHeight="1">
      <c r="A13" s="240"/>
      <c r="B13" s="250"/>
      <c r="C13" s="245"/>
      <c r="D13" s="245"/>
      <c r="E13" s="245"/>
      <c r="F13" s="244"/>
      <c r="G13" s="251"/>
      <c r="H13" s="294"/>
      <c r="I13" s="294"/>
      <c r="J13" s="294"/>
      <c r="K13" s="294"/>
      <c r="L13" s="294"/>
      <c r="M13" s="242"/>
      <c r="N13" s="243"/>
    </row>
    <row r="14" spans="1:16" ht="20.100000000000001" customHeight="1">
      <c r="A14" s="240"/>
      <c r="B14" s="242"/>
      <c r="C14" s="245" t="s">
        <v>84</v>
      </c>
      <c r="D14" s="245"/>
      <c r="E14" s="245"/>
      <c r="F14" s="253"/>
      <c r="G14" s="253"/>
      <c r="H14" s="253"/>
      <c r="I14" s="242"/>
      <c r="J14" s="242"/>
      <c r="K14" s="242"/>
      <c r="L14" s="242"/>
      <c r="M14" s="242"/>
      <c r="N14" s="243"/>
    </row>
    <row r="15" spans="1:16" ht="20.100000000000001" customHeight="1">
      <c r="A15" s="240"/>
      <c r="B15" s="242"/>
      <c r="C15" s="245"/>
      <c r="D15" s="245"/>
      <c r="E15" s="245"/>
      <c r="F15" s="245"/>
      <c r="G15" s="242"/>
      <c r="H15" s="242"/>
      <c r="I15" s="242"/>
      <c r="J15" s="242"/>
      <c r="K15" s="242"/>
      <c r="L15" s="242"/>
      <c r="M15" s="242"/>
      <c r="N15" s="243"/>
    </row>
    <row r="16" spans="1:16" ht="18" customHeight="1">
      <c r="A16" s="240"/>
      <c r="B16" s="245" t="s">
        <v>84</v>
      </c>
      <c r="C16" s="267" t="s">
        <v>82</v>
      </c>
      <c r="D16" s="267" t="s">
        <v>85</v>
      </c>
      <c r="E16" s="267" t="s">
        <v>83</v>
      </c>
      <c r="F16" s="293">
        <f>총괄표!G20</f>
        <v>19043000</v>
      </c>
      <c r="G16" s="293"/>
      <c r="H16" s="293"/>
      <c r="I16" s="291">
        <f>F16</f>
        <v>19043000</v>
      </c>
      <c r="J16" s="291"/>
      <c r="K16" s="291"/>
      <c r="L16" s="291"/>
      <c r="M16" s="291"/>
      <c r="N16" s="292"/>
    </row>
    <row r="17" spans="1:14" ht="20.100000000000001" customHeight="1">
      <c r="A17" s="240"/>
      <c r="B17" s="242"/>
      <c r="C17" s="242"/>
      <c r="D17" s="242"/>
      <c r="E17" s="242"/>
      <c r="F17" s="242"/>
      <c r="G17" s="242"/>
      <c r="H17" s="242"/>
      <c r="I17" s="242"/>
      <c r="J17" s="242"/>
      <c r="K17" s="242"/>
      <c r="L17" s="242"/>
      <c r="M17" s="242"/>
      <c r="N17" s="243"/>
    </row>
    <row r="18" spans="1:14" ht="20.100000000000001" customHeight="1">
      <c r="A18" s="240"/>
      <c r="B18" s="242"/>
      <c r="C18" s="242"/>
      <c r="D18" s="268" t="s">
        <v>86</v>
      </c>
      <c r="E18" s="251" t="s">
        <v>87</v>
      </c>
      <c r="F18" s="251" t="s">
        <v>88</v>
      </c>
      <c r="G18" s="286">
        <f>총괄표!G20</f>
        <v>19043000</v>
      </c>
      <c r="H18" s="286"/>
      <c r="I18" s="286"/>
      <c r="J18" s="286"/>
      <c r="K18" s="242"/>
      <c r="L18" s="242"/>
      <c r="M18" s="242"/>
      <c r="N18" s="243"/>
    </row>
    <row r="19" spans="1:14" ht="20.100000000000001" customHeight="1">
      <c r="A19" s="240"/>
      <c r="B19" s="242"/>
      <c r="C19" s="242"/>
      <c r="D19" s="242"/>
      <c r="E19" s="242"/>
      <c r="F19" s="251"/>
      <c r="G19" s="270"/>
      <c r="H19" s="270"/>
      <c r="I19" s="270"/>
      <c r="J19" s="270"/>
      <c r="K19" s="242"/>
      <c r="L19" s="242"/>
      <c r="M19" s="242"/>
      <c r="N19" s="243"/>
    </row>
    <row r="20" spans="1:14" ht="20.100000000000001" customHeight="1">
      <c r="A20" s="240"/>
      <c r="B20" s="242"/>
      <c r="C20" s="242"/>
      <c r="D20" s="242"/>
      <c r="E20" s="242"/>
      <c r="F20" s="251"/>
      <c r="G20" s="286"/>
      <c r="H20" s="286"/>
      <c r="I20" s="286"/>
      <c r="J20" s="286"/>
      <c r="K20" s="242"/>
      <c r="L20" s="242"/>
      <c r="M20" s="242"/>
      <c r="N20" s="243"/>
    </row>
    <row r="21" spans="1:14" ht="20.100000000000001" customHeight="1">
      <c r="A21" s="240"/>
      <c r="B21" s="242"/>
      <c r="C21" s="242"/>
      <c r="D21" s="242"/>
      <c r="E21" s="242"/>
      <c r="F21" s="251"/>
      <c r="G21" s="269"/>
      <c r="H21" s="269"/>
      <c r="I21" s="269"/>
      <c r="J21" s="269"/>
      <c r="K21" s="242"/>
      <c r="L21" s="242"/>
      <c r="M21" s="242"/>
      <c r="N21" s="243"/>
    </row>
    <row r="22" spans="1:14" ht="20.100000000000001" customHeight="1" thickBot="1">
      <c r="A22" s="254"/>
      <c r="B22" s="255"/>
      <c r="C22" s="255"/>
      <c r="D22" s="255"/>
      <c r="E22" s="255"/>
      <c r="F22" s="255"/>
      <c r="G22" s="255"/>
      <c r="H22" s="255"/>
      <c r="I22" s="255"/>
      <c r="J22" s="255"/>
      <c r="K22" s="255"/>
      <c r="L22" s="255"/>
      <c r="M22" s="255"/>
      <c r="N22" s="256"/>
    </row>
    <row r="23" spans="1:14" ht="14.25">
      <c r="A23" s="32"/>
      <c r="B23" s="32"/>
      <c r="C23" s="32"/>
      <c r="D23" s="32"/>
      <c r="E23" s="32"/>
      <c r="F23" s="32"/>
      <c r="G23" s="32"/>
      <c r="H23" s="32"/>
      <c r="I23" s="32"/>
      <c r="J23" s="32"/>
      <c r="K23" s="32"/>
      <c r="L23" s="32"/>
      <c r="M23" s="32"/>
      <c r="N23" s="32"/>
    </row>
    <row r="24" spans="1:14" ht="14.25">
      <c r="A24" s="32"/>
      <c r="B24" s="32"/>
      <c r="C24" s="32"/>
      <c r="D24" s="32"/>
      <c r="E24" s="32"/>
      <c r="F24" s="32"/>
      <c r="G24" s="32"/>
      <c r="H24" s="32"/>
      <c r="I24" s="32"/>
      <c r="J24" s="32"/>
      <c r="K24" s="32"/>
      <c r="L24" s="32"/>
      <c r="M24" s="32"/>
      <c r="N24" s="32"/>
    </row>
    <row r="26" spans="1:14">
      <c r="G26" s="31">
        <v>241050</v>
      </c>
      <c r="H26" s="31">
        <v>38</v>
      </c>
    </row>
    <row r="27" spans="1:14">
      <c r="H27" s="31">
        <f>G26*H26</f>
        <v>9159900</v>
      </c>
    </row>
    <row r="28" spans="1:14">
      <c r="H28" s="31">
        <f>H27*121</f>
        <v>1108347900</v>
      </c>
      <c r="J28" s="31">
        <v>1102700340</v>
      </c>
    </row>
    <row r="29" spans="1:14">
      <c r="H29" s="31">
        <v>240987</v>
      </c>
    </row>
    <row r="30" spans="1:14">
      <c r="H30" s="31">
        <f>H29*H26</f>
        <v>9157506</v>
      </c>
      <c r="J30" s="31">
        <f>J28/H30</f>
        <v>120.41491864706396</v>
      </c>
    </row>
    <row r="31" spans="1:14">
      <c r="H31" s="31">
        <v>241050</v>
      </c>
      <c r="J31" s="31">
        <f>J28/H31</f>
        <v>4574.5710018668324</v>
      </c>
    </row>
    <row r="32" spans="1:14">
      <c r="H32" s="31">
        <f>H31*H26</f>
        <v>9159900</v>
      </c>
      <c r="J32" s="31">
        <f>J28/H32</f>
        <v>120.38344741754823</v>
      </c>
    </row>
    <row r="33" spans="10:10">
      <c r="J33" s="31">
        <f>J28/38</f>
        <v>29018430</v>
      </c>
    </row>
  </sheetData>
  <mergeCells count="9">
    <mergeCell ref="G18:J18"/>
    <mergeCell ref="G20:J20"/>
    <mergeCell ref="B2:D2"/>
    <mergeCell ref="A7:N7"/>
    <mergeCell ref="I16:N16"/>
    <mergeCell ref="F16:H16"/>
    <mergeCell ref="H13:L13"/>
    <mergeCell ref="H8:J8"/>
    <mergeCell ref="F8:G8"/>
  </mergeCells>
  <phoneticPr fontId="5" type="noConversion"/>
  <pageMargins left="0.91" right="0.74803149606299213" top="0.92" bottom="0.59055118110236227" header="0.51181102362204722" footer="0.51181102362204722"/>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9"/>
  <sheetViews>
    <sheetView view="pageBreakPreview" zoomScaleNormal="100" workbookViewId="0">
      <selection activeCell="B14" sqref="B14"/>
    </sheetView>
  </sheetViews>
  <sheetFormatPr defaultRowHeight="13.5"/>
  <cols>
    <col min="12" max="12" width="9.6640625" customWidth="1"/>
    <col min="13" max="14" width="8.88671875" hidden="1" customWidth="1"/>
  </cols>
  <sheetData>
    <row r="1" spans="1:15" s="31" customFormat="1" ht="27">
      <c r="A1" s="297" t="s">
        <v>34</v>
      </c>
      <c r="B1" s="297"/>
      <c r="C1" s="297"/>
      <c r="D1" s="297"/>
      <c r="E1" s="297"/>
      <c r="F1" s="297"/>
      <c r="G1" s="297"/>
      <c r="H1" s="297"/>
      <c r="I1" s="297"/>
      <c r="J1" s="297"/>
      <c r="K1" s="297"/>
      <c r="L1" s="297"/>
      <c r="M1" s="297"/>
      <c r="N1" s="297"/>
    </row>
    <row r="2" spans="1:15" s="31" customFormat="1" ht="18" customHeight="1">
      <c r="A2" s="34"/>
      <c r="B2" s="34"/>
      <c r="C2" s="34"/>
      <c r="D2" s="34"/>
      <c r="E2" s="34"/>
      <c r="F2" s="34"/>
      <c r="G2" s="34"/>
      <c r="H2" s="34"/>
      <c r="I2" s="34"/>
      <c r="J2" s="34"/>
      <c r="K2" s="34"/>
      <c r="L2" s="34"/>
      <c r="M2" s="34"/>
      <c r="N2" s="34"/>
    </row>
    <row r="3" spans="1:15" s="31" customFormat="1" ht="18" customHeight="1">
      <c r="A3" s="296" t="s">
        <v>238</v>
      </c>
      <c r="B3" s="296"/>
      <c r="C3" s="35" t="s">
        <v>291</v>
      </c>
      <c r="D3" s="35"/>
      <c r="E3" s="35"/>
      <c r="F3" s="35"/>
      <c r="G3" s="35"/>
      <c r="H3" s="35"/>
      <c r="I3" s="35"/>
      <c r="J3" s="35"/>
      <c r="K3" s="35"/>
      <c r="L3" s="35"/>
      <c r="M3" s="35"/>
      <c r="N3" s="35"/>
      <c r="O3" s="35"/>
    </row>
    <row r="4" spans="1:15" s="31" customFormat="1" ht="18" customHeight="1">
      <c r="A4" s="296" t="s">
        <v>31</v>
      </c>
      <c r="B4" s="296"/>
      <c r="C4" s="35" t="s">
        <v>285</v>
      </c>
      <c r="D4" s="36"/>
      <c r="E4" s="36"/>
      <c r="F4" s="36"/>
      <c r="G4" s="36"/>
      <c r="H4" s="36"/>
      <c r="I4" s="36"/>
      <c r="J4" s="36"/>
      <c r="K4" s="36"/>
      <c r="L4" s="36"/>
    </row>
    <row r="5" spans="1:15" s="31" customFormat="1" ht="18" customHeight="1">
      <c r="A5" s="296" t="s">
        <v>32</v>
      </c>
      <c r="B5" s="296"/>
      <c r="C5" s="35" t="s">
        <v>221</v>
      </c>
      <c r="D5" s="35"/>
      <c r="E5" s="35"/>
      <c r="F5" s="35"/>
      <c r="G5" s="35"/>
      <c r="H5" s="35"/>
      <c r="I5" s="35"/>
      <c r="J5" s="35"/>
      <c r="K5" s="35"/>
      <c r="L5" s="35"/>
      <c r="M5" s="35"/>
      <c r="N5" s="35"/>
      <c r="O5" s="35"/>
    </row>
    <row r="6" spans="1:15" s="31" customFormat="1" ht="18" customHeight="1">
      <c r="A6" s="5"/>
      <c r="B6" s="5" t="s">
        <v>33</v>
      </c>
      <c r="C6" s="35" t="s">
        <v>222</v>
      </c>
      <c r="D6" s="35"/>
      <c r="E6" s="35"/>
      <c r="F6" s="35"/>
      <c r="G6" s="35"/>
      <c r="H6" s="35"/>
      <c r="I6" s="35"/>
      <c r="J6" s="35"/>
      <c r="K6" s="35"/>
      <c r="L6" s="35"/>
    </row>
    <row r="7" spans="1:15" s="31" customFormat="1" ht="18" customHeight="1">
      <c r="A7" s="5"/>
      <c r="B7" s="5"/>
      <c r="C7" s="35"/>
      <c r="D7" s="35"/>
      <c r="E7" s="35"/>
      <c r="F7" s="35"/>
      <c r="G7" s="35"/>
      <c r="H7" s="35"/>
      <c r="I7" s="35"/>
      <c r="J7" s="35"/>
      <c r="K7" s="35"/>
      <c r="L7" s="35"/>
    </row>
    <row r="8" spans="1:15" s="31" customFormat="1" ht="18" customHeight="1">
      <c r="A8" s="296" t="s">
        <v>236</v>
      </c>
      <c r="B8" s="296"/>
      <c r="C8" s="31" t="s">
        <v>259</v>
      </c>
    </row>
    <row r="9" spans="1:15" s="31" customFormat="1" ht="18" customHeight="1">
      <c r="A9" s="5"/>
      <c r="B9" s="63"/>
      <c r="C9" s="131"/>
      <c r="D9" s="131"/>
      <c r="E9" s="131"/>
      <c r="F9" s="131"/>
      <c r="G9" s="35"/>
      <c r="H9" s="35"/>
      <c r="I9" s="35"/>
      <c r="J9" s="35"/>
      <c r="K9" s="35"/>
      <c r="L9" s="35"/>
    </row>
    <row r="10" spans="1:15" s="31" customFormat="1" ht="18" customHeight="1">
      <c r="A10" s="5"/>
      <c r="B10" s="63"/>
      <c r="C10" s="131"/>
      <c r="D10" s="131"/>
      <c r="E10" s="131"/>
      <c r="F10" s="131"/>
    </row>
    <row r="11" spans="1:15" s="31" customFormat="1" ht="18" customHeight="1">
      <c r="A11" s="5" t="s">
        <v>160</v>
      </c>
      <c r="B11" s="5"/>
      <c r="C11" s="62" t="s">
        <v>293</v>
      </c>
      <c r="D11" s="35"/>
      <c r="E11" s="35"/>
      <c r="F11" s="35"/>
      <c r="G11" s="35"/>
      <c r="H11" s="35"/>
      <c r="I11" s="35"/>
      <c r="J11" s="35"/>
      <c r="K11" s="35"/>
      <c r="L11" s="35"/>
      <c r="M11" s="35"/>
      <c r="N11" s="35"/>
      <c r="O11" s="35"/>
    </row>
    <row r="12" spans="1:15" s="31" customFormat="1" ht="14.25" customHeight="1">
      <c r="C12" s="35" t="s">
        <v>0</v>
      </c>
      <c r="D12" s="35"/>
      <c r="E12" s="35"/>
      <c r="F12" s="35"/>
      <c r="G12" s="35"/>
      <c r="H12" s="35"/>
      <c r="I12" s="35"/>
      <c r="J12" s="35"/>
      <c r="K12" s="35"/>
      <c r="L12" s="35"/>
    </row>
    <row r="13" spans="1:15" s="31" customFormat="1" ht="22.5" customHeight="1">
      <c r="A13" s="5" t="s">
        <v>237</v>
      </c>
      <c r="B13" s="5"/>
      <c r="C13" s="5"/>
    </row>
    <row r="14" spans="1:15" s="31" customFormat="1" ht="22.5" customHeight="1">
      <c r="A14" s="165" t="s">
        <v>133</v>
      </c>
      <c r="B14" s="166" t="s">
        <v>292</v>
      </c>
      <c r="C14" s="166"/>
      <c r="D14" s="166"/>
      <c r="E14" s="166"/>
      <c r="F14" s="166"/>
      <c r="G14" s="166"/>
      <c r="H14" s="166"/>
      <c r="I14" s="166"/>
      <c r="J14" s="166"/>
      <c r="K14" s="35"/>
      <c r="L14" s="35"/>
    </row>
    <row r="15" spans="1:15" s="31" customFormat="1" ht="22.5" customHeight="1">
      <c r="A15" s="191" t="s">
        <v>134</v>
      </c>
      <c r="B15" s="192" t="s">
        <v>228</v>
      </c>
      <c r="C15" s="166"/>
      <c r="D15" s="166"/>
      <c r="E15" s="166"/>
      <c r="F15" s="166"/>
      <c r="G15" s="166"/>
      <c r="H15" s="166"/>
      <c r="I15" s="166"/>
      <c r="J15" s="166"/>
      <c r="K15" s="35"/>
      <c r="L15" s="35"/>
    </row>
    <row r="16" spans="1:15" s="31" customFormat="1" ht="22.5" customHeight="1">
      <c r="A16" s="165" t="s">
        <v>135</v>
      </c>
      <c r="B16" s="166" t="s">
        <v>136</v>
      </c>
      <c r="C16" s="166"/>
      <c r="D16" s="166"/>
      <c r="E16" s="166"/>
      <c r="F16" s="166"/>
      <c r="G16" s="166"/>
      <c r="H16" s="166"/>
      <c r="I16" s="166"/>
      <c r="J16" s="166"/>
      <c r="K16" s="38"/>
      <c r="L16" s="38"/>
    </row>
    <row r="17" spans="1:12" s="31" customFormat="1" ht="22.5" customHeight="1">
      <c r="A17" s="165" t="s">
        <v>137</v>
      </c>
      <c r="B17" s="166" t="s">
        <v>138</v>
      </c>
      <c r="C17" s="166"/>
      <c r="D17" s="166"/>
      <c r="E17" s="166"/>
      <c r="F17" s="166"/>
      <c r="G17" s="166"/>
      <c r="H17" s="166"/>
      <c r="I17" s="166"/>
      <c r="J17" s="166"/>
      <c r="K17" s="35"/>
      <c r="L17" s="35"/>
    </row>
    <row r="18" spans="1:12" s="31" customFormat="1" ht="22.5" customHeight="1">
      <c r="A18" s="165" t="s">
        <v>139</v>
      </c>
      <c r="B18" s="166" t="s">
        <v>223</v>
      </c>
      <c r="C18" s="166"/>
      <c r="D18" s="166"/>
      <c r="E18" s="166"/>
      <c r="F18" s="166"/>
      <c r="G18" s="166"/>
      <c r="H18" s="166"/>
      <c r="I18" s="166"/>
      <c r="J18" s="166"/>
      <c r="K18" s="35"/>
      <c r="L18" s="35"/>
    </row>
    <row r="19" spans="1:12" s="31" customFormat="1" ht="22.5" customHeight="1">
      <c r="A19" s="165"/>
      <c r="B19" s="166" t="s">
        <v>140</v>
      </c>
      <c r="C19" s="166"/>
      <c r="D19" s="166"/>
      <c r="E19" s="166"/>
      <c r="F19" s="166"/>
      <c r="G19" s="166"/>
      <c r="H19" s="166"/>
      <c r="I19" s="166"/>
      <c r="J19" s="166"/>
      <c r="K19" s="35"/>
      <c r="L19" s="35"/>
    </row>
    <row r="20" spans="1:12" s="31" customFormat="1" ht="22.5" customHeight="1">
      <c r="A20" s="165" t="s">
        <v>141</v>
      </c>
      <c r="B20" s="166" t="s">
        <v>142</v>
      </c>
      <c r="C20" s="166"/>
      <c r="D20" s="166"/>
      <c r="E20" s="166"/>
      <c r="F20" s="166"/>
      <c r="G20" s="166"/>
      <c r="H20" s="166"/>
      <c r="I20" s="166"/>
      <c r="J20" s="166"/>
    </row>
    <row r="21" spans="1:12" s="31" customFormat="1" ht="22.5" customHeight="1">
      <c r="A21" s="165"/>
      <c r="B21" s="166" t="s">
        <v>143</v>
      </c>
      <c r="C21" s="166"/>
      <c r="D21" s="166"/>
      <c r="E21" s="166"/>
      <c r="F21" s="166"/>
      <c r="G21" s="166"/>
      <c r="H21" s="166"/>
      <c r="I21" s="166"/>
      <c r="J21" s="166"/>
    </row>
    <row r="22" spans="1:12" s="31" customFormat="1" ht="22.5" customHeight="1">
      <c r="A22" s="165" t="s">
        <v>139</v>
      </c>
      <c r="B22" s="167" t="s">
        <v>144</v>
      </c>
      <c r="C22" s="166"/>
      <c r="D22" s="166"/>
      <c r="E22" s="166"/>
      <c r="F22" s="166"/>
      <c r="G22" s="166"/>
      <c r="H22" s="166"/>
      <c r="I22" s="166"/>
      <c r="J22" s="166"/>
    </row>
    <row r="23" spans="1:12" s="31" customFormat="1" ht="22.5" customHeight="1">
      <c r="A23" s="165"/>
      <c r="B23" s="166" t="s">
        <v>269</v>
      </c>
      <c r="C23" s="166"/>
      <c r="D23" s="166"/>
      <c r="E23" s="166"/>
      <c r="F23" s="166"/>
      <c r="G23" s="166"/>
      <c r="H23" s="166"/>
      <c r="I23" s="166"/>
      <c r="J23" s="166"/>
    </row>
    <row r="24" spans="1:12" s="31" customFormat="1" ht="22.5" customHeight="1">
      <c r="B24" s="37"/>
    </row>
    <row r="25" spans="1:12" s="32" customFormat="1" ht="14.25"/>
    <row r="26" spans="1:12" s="32" customFormat="1" ht="14.25"/>
    <row r="27" spans="1:12" s="32" customFormat="1" ht="14.25"/>
    <row r="28" spans="1:12" s="32" customFormat="1" ht="14.25"/>
    <row r="29" spans="1:12" s="32" customFormat="1" ht="14.25"/>
    <row r="30" spans="1:12" s="33" customFormat="1" ht="14.25"/>
    <row r="31" spans="1:12" s="33" customFormat="1" ht="14.25"/>
    <row r="32" spans="1:12" s="33" customFormat="1" ht="14.25"/>
    <row r="33" s="33" customFormat="1" ht="14.25"/>
    <row r="34" s="33" customFormat="1" ht="14.25"/>
    <row r="35" s="33" customFormat="1" ht="14.25"/>
    <row r="36" s="33" customFormat="1" ht="14.25"/>
    <row r="37" s="33" customFormat="1" ht="14.25"/>
    <row r="38" s="33" customFormat="1" ht="14.25"/>
    <row r="39" s="33" customFormat="1" ht="14.25"/>
    <row r="40" s="33" customFormat="1" ht="14.25"/>
    <row r="41" s="33" customFormat="1" ht="14.25"/>
    <row r="42" s="33" customFormat="1" ht="14.25"/>
    <row r="43" s="33" customFormat="1" ht="14.25"/>
    <row r="44" s="33" customFormat="1" ht="14.25"/>
    <row r="45" s="33" customFormat="1" ht="14.25"/>
    <row r="46" s="33" customFormat="1" ht="14.25"/>
    <row r="47" s="33" customFormat="1" ht="14.25"/>
    <row r="48" s="33" customFormat="1" ht="14.25"/>
    <row r="49" s="30" customFormat="1" ht="14.25"/>
    <row r="50" s="30" customFormat="1" ht="14.25"/>
    <row r="51" s="30" customFormat="1" ht="14.25"/>
    <row r="52" s="30" customFormat="1" ht="14.25"/>
    <row r="53" s="30" customFormat="1" ht="14.25"/>
    <row r="54" s="30" customFormat="1" ht="14.25"/>
    <row r="55" s="30" customFormat="1" ht="14.25"/>
    <row r="56" s="30" customFormat="1" ht="14.25"/>
    <row r="57" s="30" customFormat="1" ht="14.25"/>
    <row r="58" s="30" customFormat="1" ht="14.25"/>
    <row r="59" s="30" customFormat="1" ht="14.25"/>
    <row r="60" s="30" customFormat="1" ht="14.25"/>
    <row r="61" s="30" customFormat="1" ht="14.25"/>
    <row r="62" s="30" customFormat="1" ht="14.25"/>
    <row r="63" s="30" customFormat="1" ht="14.25"/>
    <row r="64" s="30" customFormat="1" ht="14.25"/>
    <row r="65" s="30" customFormat="1" ht="14.25"/>
    <row r="66" s="30" customFormat="1" ht="14.25"/>
    <row r="67" s="30" customFormat="1" ht="14.25"/>
    <row r="68" s="30" customFormat="1" ht="14.25"/>
    <row r="69" s="30" customFormat="1" ht="14.25"/>
    <row r="70" s="30" customFormat="1" ht="14.25"/>
    <row r="71" s="30" customFormat="1" ht="14.25"/>
    <row r="72" s="30" customFormat="1" ht="14.25"/>
    <row r="73" s="30" customFormat="1" ht="14.25"/>
    <row r="74" s="30" customFormat="1" ht="14.25"/>
    <row r="75" s="30" customFormat="1" ht="14.25"/>
    <row r="76" s="30" customFormat="1" ht="14.25"/>
    <row r="77" s="30" customFormat="1" ht="14.25"/>
    <row r="78" s="30" customFormat="1" ht="14.25"/>
    <row r="79" s="30" customFormat="1" ht="14.25"/>
    <row r="80" s="30" customFormat="1" ht="14.25"/>
    <row r="81" s="30" customFormat="1" ht="14.25"/>
    <row r="82" s="30" customFormat="1" ht="14.25"/>
    <row r="83" s="30" customFormat="1" ht="14.25"/>
    <row r="84" s="30" customFormat="1" ht="14.25"/>
    <row r="85" s="30" customFormat="1" ht="14.25"/>
    <row r="86" s="30" customFormat="1" ht="14.25"/>
    <row r="87" s="30" customFormat="1" ht="14.25"/>
    <row r="88" s="30" customFormat="1" ht="14.25"/>
    <row r="89" s="30" customFormat="1" ht="14.25"/>
    <row r="90" s="30" customFormat="1" ht="14.25"/>
    <row r="91" s="30" customFormat="1" ht="14.25"/>
    <row r="92" s="30" customFormat="1" ht="14.25"/>
    <row r="93" s="30" customFormat="1" ht="14.25"/>
    <row r="94" s="30" customFormat="1" ht="14.25"/>
    <row r="95" s="30" customFormat="1" ht="14.25"/>
    <row r="96" s="30" customFormat="1" ht="14.25"/>
    <row r="97" s="30" customFormat="1" ht="14.25"/>
    <row r="98" s="30" customFormat="1" ht="14.25"/>
    <row r="99" s="30" customFormat="1" ht="14.25"/>
    <row r="100" s="30" customFormat="1" ht="14.25"/>
    <row r="101" s="30" customFormat="1" ht="14.25"/>
    <row r="102" s="30" customFormat="1" ht="14.25"/>
    <row r="103" s="30" customFormat="1" ht="14.25"/>
    <row r="104" s="30" customFormat="1" ht="14.25"/>
    <row r="105" s="30" customFormat="1" ht="14.25"/>
    <row r="106" s="30" customFormat="1" ht="14.25"/>
    <row r="107" s="30" customFormat="1" ht="14.25"/>
    <row r="108" s="30" customFormat="1" ht="14.25"/>
    <row r="109" s="30" customFormat="1" ht="14.25"/>
  </sheetData>
  <mergeCells count="5">
    <mergeCell ref="A8:B8"/>
    <mergeCell ref="A1:N1"/>
    <mergeCell ref="A3:B3"/>
    <mergeCell ref="A4:B4"/>
    <mergeCell ref="A5:B5"/>
  </mergeCells>
  <phoneticPr fontId="5" type="noConversion"/>
  <pageMargins left="0.74803149606299213" right="0.74803149606299213" top="0.72" bottom="0.65" header="0.51181102362204722" footer="0.51181102362204722"/>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32"/>
  <sheetViews>
    <sheetView view="pageBreakPreview" zoomScale="85" zoomScaleNormal="91" zoomScaleSheetLayoutView="75" workbookViewId="0">
      <selection activeCell="S19" sqref="S19"/>
    </sheetView>
  </sheetViews>
  <sheetFormatPr defaultRowHeight="13.5"/>
  <cols>
    <col min="1" max="1" width="1.77734375" style="74" customWidth="1"/>
    <col min="2" max="2" width="11.5546875" style="105" customWidth="1"/>
    <col min="3" max="3" width="7.6640625" style="105" customWidth="1"/>
    <col min="4" max="4" width="7.44140625" style="74" customWidth="1"/>
    <col min="5" max="5" width="3.88671875" style="106" customWidth="1"/>
    <col min="6" max="6" width="9.33203125" style="74" customWidth="1"/>
    <col min="7" max="7" width="11.77734375" style="74" customWidth="1"/>
    <col min="8" max="8" width="9.109375" style="74" customWidth="1"/>
    <col min="9" max="9" width="11.5546875" style="74" customWidth="1"/>
    <col min="10" max="10" width="10.109375" style="74" customWidth="1"/>
    <col min="11" max="11" width="12" style="74" customWidth="1"/>
    <col min="12" max="12" width="9.33203125" style="74" customWidth="1"/>
    <col min="13" max="13" width="10.5546875" style="74" customWidth="1"/>
    <col min="14" max="14" width="2.33203125" style="75" customWidth="1"/>
    <col min="15" max="16384" width="8.88671875" style="74"/>
  </cols>
  <sheetData>
    <row r="1" spans="2:14" s="122" customFormat="1" ht="26.25" customHeight="1">
      <c r="B1" s="120" t="str">
        <f>내역서!B1</f>
        <v>2026~27년 동절기 도로제설작업 장비임차(0.6㎥ 굴삭기) 용역</v>
      </c>
      <c r="C1" s="121"/>
      <c r="D1" s="73"/>
      <c r="E1" s="73"/>
      <c r="F1" s="73"/>
      <c r="G1" s="73"/>
      <c r="H1" s="73"/>
      <c r="I1" s="73"/>
      <c r="J1" s="73"/>
      <c r="K1" s="73"/>
      <c r="L1" s="73"/>
      <c r="M1" s="73"/>
      <c r="N1" s="73"/>
    </row>
    <row r="2" spans="2:14" s="123" customFormat="1" ht="31.5" customHeight="1">
      <c r="B2" s="298" t="s">
        <v>62</v>
      </c>
      <c r="C2" s="300" t="s">
        <v>63</v>
      </c>
      <c r="D2" s="302" t="s">
        <v>64</v>
      </c>
      <c r="E2" s="300" t="s">
        <v>65</v>
      </c>
      <c r="F2" s="302" t="s">
        <v>66</v>
      </c>
      <c r="G2" s="302"/>
      <c r="H2" s="302" t="s">
        <v>67</v>
      </c>
      <c r="I2" s="302"/>
      <c r="J2" s="302" t="s">
        <v>68</v>
      </c>
      <c r="K2" s="302"/>
      <c r="L2" s="302" t="s">
        <v>69</v>
      </c>
      <c r="M2" s="302"/>
      <c r="N2" s="303" t="s">
        <v>70</v>
      </c>
    </row>
    <row r="3" spans="2:14" s="123" customFormat="1" ht="31.5" customHeight="1">
      <c r="B3" s="299"/>
      <c r="C3" s="301"/>
      <c r="D3" s="301"/>
      <c r="E3" s="301"/>
      <c r="F3" s="4" t="s">
        <v>71</v>
      </c>
      <c r="G3" s="4" t="s">
        <v>72</v>
      </c>
      <c r="H3" s="4" t="s">
        <v>71</v>
      </c>
      <c r="I3" s="4" t="s">
        <v>72</v>
      </c>
      <c r="J3" s="4" t="s">
        <v>71</v>
      </c>
      <c r="K3" s="4" t="s">
        <v>72</v>
      </c>
      <c r="L3" s="4" t="s">
        <v>71</v>
      </c>
      <c r="M3" s="4" t="s">
        <v>72</v>
      </c>
      <c r="N3" s="304"/>
    </row>
    <row r="4" spans="2:14" s="83" customFormat="1" ht="31.5" customHeight="1">
      <c r="B4" s="273"/>
      <c r="C4" s="77"/>
      <c r="D4" s="78"/>
      <c r="E4" s="79"/>
      <c r="F4" s="80" t="s">
        <v>49</v>
      </c>
      <c r="G4" s="81"/>
      <c r="H4" s="80" t="s">
        <v>50</v>
      </c>
      <c r="I4" s="81"/>
      <c r="J4" s="80" t="s">
        <v>51</v>
      </c>
      <c r="K4" s="78"/>
      <c r="L4" s="78"/>
      <c r="M4" s="78"/>
      <c r="N4" s="82"/>
    </row>
    <row r="5" spans="2:14" s="89" customFormat="1" ht="31.5" customHeight="1">
      <c r="B5" s="97" t="str">
        <f>내역서!B5</f>
        <v>1. 굴삭기(0.6㎥)</v>
      </c>
      <c r="C5" s="85"/>
      <c r="D5" s="107"/>
      <c r="E5" s="85"/>
      <c r="F5" s="108"/>
      <c r="G5" s="108">
        <f>SUM(I5:M5)</f>
        <v>17312444</v>
      </c>
      <c r="H5" s="108"/>
      <c r="I5" s="108">
        <f>내역서!I5</f>
        <v>14784233</v>
      </c>
      <c r="J5" s="108"/>
      <c r="K5" s="108">
        <f>내역서!K5</f>
        <v>0</v>
      </c>
      <c r="L5" s="108"/>
      <c r="M5" s="108">
        <f>내역서!M5</f>
        <v>2528211</v>
      </c>
      <c r="N5" s="88"/>
    </row>
    <row r="6" spans="2:14" s="129" customFormat="1" ht="31.5" customHeight="1">
      <c r="B6" s="124" t="s">
        <v>27</v>
      </c>
      <c r="C6" s="125"/>
      <c r="D6" s="126"/>
      <c r="E6" s="125"/>
      <c r="F6" s="127"/>
      <c r="G6" s="127">
        <f>SUM(G5:G5)</f>
        <v>17312444</v>
      </c>
      <c r="H6" s="127"/>
      <c r="I6" s="127">
        <f>SUM(I5:I5)</f>
        <v>14784233</v>
      </c>
      <c r="J6" s="127"/>
      <c r="K6" s="127">
        <f>SUM(K5:K5)</f>
        <v>0</v>
      </c>
      <c r="L6" s="127"/>
      <c r="M6" s="127">
        <f>SUM(M5:M5)</f>
        <v>2528211</v>
      </c>
      <c r="N6" s="128"/>
    </row>
    <row r="7" spans="2:14" s="89" customFormat="1" ht="24" hidden="1" customHeight="1">
      <c r="B7" s="109" t="s">
        <v>52</v>
      </c>
      <c r="C7" s="85"/>
      <c r="D7" s="111"/>
      <c r="E7" s="85" t="s">
        <v>53</v>
      </c>
      <c r="F7" s="110"/>
      <c r="G7" s="110"/>
      <c r="H7" s="214"/>
      <c r="I7" s="215"/>
      <c r="J7" s="214"/>
      <c r="K7" s="214"/>
      <c r="L7" s="214"/>
      <c r="M7" s="214"/>
      <c r="N7" s="211"/>
    </row>
    <row r="8" spans="2:14" s="89" customFormat="1" ht="24" hidden="1" customHeight="1">
      <c r="B8" s="109" t="s">
        <v>54</v>
      </c>
      <c r="C8" s="85"/>
      <c r="D8" s="111"/>
      <c r="E8" s="85" t="s">
        <v>53</v>
      </c>
      <c r="F8" s="110"/>
      <c r="G8" s="110"/>
      <c r="H8" s="214"/>
      <c r="I8" s="214"/>
      <c r="J8" s="214"/>
      <c r="K8" s="214"/>
      <c r="L8" s="214"/>
      <c r="M8" s="214"/>
      <c r="N8" s="211"/>
    </row>
    <row r="9" spans="2:14" s="89" customFormat="1" ht="24" hidden="1" customHeight="1">
      <c r="B9" s="109" t="s">
        <v>55</v>
      </c>
      <c r="C9" s="85"/>
      <c r="D9" s="112"/>
      <c r="E9" s="85" t="s">
        <v>53</v>
      </c>
      <c r="F9" s="110"/>
      <c r="G9" s="110"/>
      <c r="H9" s="214"/>
      <c r="I9" s="216"/>
      <c r="J9" s="214"/>
      <c r="K9" s="214"/>
      <c r="L9" s="214"/>
      <c r="M9" s="214"/>
      <c r="N9" s="211"/>
    </row>
    <row r="10" spans="2:14" s="89" customFormat="1" ht="24" hidden="1" customHeight="1">
      <c r="B10" s="109" t="s">
        <v>56</v>
      </c>
      <c r="C10" s="85"/>
      <c r="D10" s="113"/>
      <c r="E10" s="85" t="s">
        <v>53</v>
      </c>
      <c r="F10" s="110"/>
      <c r="G10" s="110"/>
      <c r="H10" s="214"/>
      <c r="I10" s="215"/>
      <c r="J10" s="214"/>
      <c r="K10" s="214"/>
      <c r="L10" s="214"/>
      <c r="M10" s="214"/>
      <c r="N10" s="211"/>
    </row>
    <row r="11" spans="2:14" s="129" customFormat="1" ht="31.5" customHeight="1">
      <c r="B11" s="124" t="s">
        <v>28</v>
      </c>
      <c r="C11" s="125"/>
      <c r="D11" s="130"/>
      <c r="E11" s="125"/>
      <c r="F11" s="127"/>
      <c r="G11" s="127">
        <f>SUM(G6:G10)</f>
        <v>17312444</v>
      </c>
      <c r="H11" s="217"/>
      <c r="I11" s="218"/>
      <c r="J11" s="217"/>
      <c r="K11" s="217"/>
      <c r="L11" s="217"/>
      <c r="M11" s="217"/>
      <c r="N11" s="212"/>
    </row>
    <row r="12" spans="2:14" s="89" customFormat="1" ht="24" hidden="1" customHeight="1">
      <c r="B12" s="109" t="s">
        <v>57</v>
      </c>
      <c r="C12" s="85"/>
      <c r="D12" s="114"/>
      <c r="E12" s="85" t="s">
        <v>53</v>
      </c>
      <c r="F12" s="110"/>
      <c r="G12" s="110"/>
      <c r="H12" s="214"/>
      <c r="I12" s="215"/>
      <c r="J12" s="214"/>
      <c r="K12" s="214"/>
      <c r="L12" s="214"/>
      <c r="M12" s="214"/>
      <c r="N12" s="211"/>
    </row>
    <row r="13" spans="2:14" s="129" customFormat="1" ht="31.5" customHeight="1">
      <c r="B13" s="124" t="s">
        <v>27</v>
      </c>
      <c r="C13" s="125"/>
      <c r="D13" s="126"/>
      <c r="E13" s="125"/>
      <c r="F13" s="127"/>
      <c r="G13" s="127">
        <f>SUM(G11:G12)</f>
        <v>17312444</v>
      </c>
      <c r="H13" s="217"/>
      <c r="I13" s="218"/>
      <c r="J13" s="217"/>
      <c r="K13" s="217"/>
      <c r="L13" s="217"/>
      <c r="M13" s="217"/>
      <c r="N13" s="212"/>
    </row>
    <row r="14" spans="2:14" s="89" customFormat="1" ht="24" hidden="1" customHeight="1">
      <c r="B14" s="109" t="s">
        <v>58</v>
      </c>
      <c r="C14" s="85"/>
      <c r="D14" s="115"/>
      <c r="E14" s="85" t="s">
        <v>53</v>
      </c>
      <c r="F14" s="110"/>
      <c r="G14" s="110"/>
      <c r="H14" s="214"/>
      <c r="I14" s="214"/>
      <c r="J14" s="214"/>
      <c r="K14" s="214"/>
      <c r="L14" s="214"/>
      <c r="M14" s="214"/>
      <c r="N14" s="211"/>
    </row>
    <row r="15" spans="2:14" s="89" customFormat="1" ht="24" hidden="1" customHeight="1">
      <c r="B15" s="109" t="s">
        <v>59</v>
      </c>
      <c r="C15" s="85"/>
      <c r="D15" s="115"/>
      <c r="E15" s="116"/>
      <c r="F15" s="110"/>
      <c r="G15" s="110">
        <v>0</v>
      </c>
      <c r="H15" s="214"/>
      <c r="I15" s="214">
        <v>0</v>
      </c>
      <c r="J15" s="214"/>
      <c r="K15" s="214"/>
      <c r="L15" s="214"/>
      <c r="M15" s="214"/>
      <c r="N15" s="211"/>
    </row>
    <row r="16" spans="2:14" s="129" customFormat="1" ht="31.5" customHeight="1">
      <c r="B16" s="124" t="s">
        <v>29</v>
      </c>
      <c r="C16" s="125"/>
      <c r="D16" s="126"/>
      <c r="E16" s="125"/>
      <c r="F16" s="127"/>
      <c r="G16" s="127">
        <f>G13</f>
        <v>17312444</v>
      </c>
      <c r="H16" s="217"/>
      <c r="I16" s="217">
        <f>SUM(G13+I14+I15)</f>
        <v>17312444</v>
      </c>
      <c r="J16" s="217"/>
      <c r="K16" s="217"/>
      <c r="L16" s="217"/>
      <c r="M16" s="217"/>
      <c r="N16" s="212"/>
    </row>
    <row r="17" spans="2:14" s="89" customFormat="1" ht="31.5" customHeight="1">
      <c r="B17" s="109" t="s">
        <v>60</v>
      </c>
      <c r="C17" s="85"/>
      <c r="D17" s="107">
        <v>10</v>
      </c>
      <c r="E17" s="85" t="s">
        <v>53</v>
      </c>
      <c r="F17" s="110"/>
      <c r="G17" s="110">
        <f>INT(G16/10)</f>
        <v>1731244</v>
      </c>
      <c r="H17" s="214"/>
      <c r="I17" s="214">
        <f>INT(I16*0.1)</f>
        <v>1731244</v>
      </c>
      <c r="J17" s="214"/>
      <c r="K17" s="214"/>
      <c r="L17" s="214"/>
      <c r="M17" s="214"/>
      <c r="N17" s="211"/>
    </row>
    <row r="18" spans="2:14" s="129" customFormat="1" ht="31.5" customHeight="1">
      <c r="B18" s="124" t="s">
        <v>30</v>
      </c>
      <c r="C18" s="125"/>
      <c r="D18" s="126"/>
      <c r="E18" s="125"/>
      <c r="F18" s="127"/>
      <c r="G18" s="127">
        <f>G17+G16</f>
        <v>19043688</v>
      </c>
      <c r="H18" s="217"/>
      <c r="I18" s="217">
        <f>SUM(I16+I17)</f>
        <v>19043688</v>
      </c>
      <c r="J18" s="217"/>
      <c r="K18" s="217"/>
      <c r="L18" s="217"/>
      <c r="M18" s="217"/>
      <c r="N18" s="212"/>
    </row>
    <row r="19" spans="2:14" s="89" customFormat="1" ht="31.5" customHeight="1">
      <c r="B19" s="109"/>
      <c r="C19" s="85"/>
      <c r="D19" s="107"/>
      <c r="E19" s="85"/>
      <c r="F19" s="110" t="s">
        <v>213</v>
      </c>
      <c r="G19" s="110">
        <f>ROUNDDOWN(G18,-3)</f>
        <v>19043000</v>
      </c>
      <c r="H19" s="214"/>
      <c r="I19" s="214">
        <v>0</v>
      </c>
      <c r="J19" s="214"/>
      <c r="K19" s="214"/>
      <c r="L19" s="214"/>
      <c r="M19" s="214"/>
      <c r="N19" s="211"/>
    </row>
    <row r="20" spans="2:14" s="129" customFormat="1" ht="31.5" customHeight="1">
      <c r="B20" s="124" t="s">
        <v>214</v>
      </c>
      <c r="C20" s="125"/>
      <c r="D20" s="126"/>
      <c r="E20" s="125"/>
      <c r="F20" s="127"/>
      <c r="G20" s="127">
        <f>G19</f>
        <v>19043000</v>
      </c>
      <c r="H20" s="217"/>
      <c r="I20" s="217">
        <f>SUM(I18+I19)</f>
        <v>19043688</v>
      </c>
      <c r="J20" s="217"/>
      <c r="K20" s="217"/>
      <c r="L20" s="217"/>
      <c r="M20" s="217"/>
      <c r="N20" s="212"/>
    </row>
    <row r="21" spans="2:14" s="89" customFormat="1" ht="31.5" customHeight="1">
      <c r="B21" s="117"/>
      <c r="C21" s="99"/>
      <c r="D21" s="118"/>
      <c r="E21" s="99"/>
      <c r="F21" s="119"/>
      <c r="G21" s="119" t="s">
        <v>61</v>
      </c>
      <c r="H21" s="219"/>
      <c r="I21" s="219"/>
      <c r="J21" s="219"/>
      <c r="K21" s="219"/>
      <c r="L21" s="219"/>
      <c r="M21" s="219"/>
      <c r="N21" s="213"/>
    </row>
    <row r="27" spans="2:14">
      <c r="G27" s="238"/>
    </row>
    <row r="32" spans="2:14">
      <c r="G32" s="239"/>
    </row>
  </sheetData>
  <mergeCells count="9">
    <mergeCell ref="B2:B3"/>
    <mergeCell ref="C2:C3"/>
    <mergeCell ref="D2:D3"/>
    <mergeCell ref="E2:E3"/>
    <mergeCell ref="N2:N3"/>
    <mergeCell ref="F2:G2"/>
    <mergeCell ref="H2:I2"/>
    <mergeCell ref="J2:K2"/>
    <mergeCell ref="L2:M2"/>
  </mergeCells>
  <phoneticPr fontId="5" type="noConversion"/>
  <pageMargins left="0.6" right="0.35" top="0.54" bottom="0.54" header="0.49" footer="0.5"/>
  <pageSetup paperSize="9"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19"/>
  <sheetViews>
    <sheetView view="pageBreakPreview" zoomScaleNormal="92" zoomScaleSheetLayoutView="100" workbookViewId="0">
      <pane ySplit="3" topLeftCell="A4" activePane="bottomLeft" state="frozen"/>
      <selection activeCell="S19" sqref="S19"/>
      <selection pane="bottomLeft" activeCell="H14" sqref="H14"/>
    </sheetView>
  </sheetViews>
  <sheetFormatPr defaultRowHeight="13.5"/>
  <cols>
    <col min="1" max="1" width="1" style="74" customWidth="1"/>
    <col min="2" max="2" width="13.33203125" style="104" customWidth="1"/>
    <col min="3" max="3" width="10.77734375" style="105" customWidth="1"/>
    <col min="4" max="4" width="8.6640625" style="74" customWidth="1"/>
    <col min="5" max="5" width="5" style="106" customWidth="1"/>
    <col min="6" max="6" width="8.77734375" style="74" customWidth="1"/>
    <col min="7" max="7" width="10.77734375" style="74" customWidth="1"/>
    <col min="8" max="8" width="8.21875" style="74" customWidth="1"/>
    <col min="9" max="9" width="10.6640625" style="74" customWidth="1"/>
    <col min="10" max="10" width="8.6640625" style="74" customWidth="1"/>
    <col min="11" max="11" width="10.77734375" style="74" customWidth="1"/>
    <col min="12" max="12" width="8.21875" style="74" customWidth="1"/>
    <col min="13" max="13" width="10.77734375" style="74" customWidth="1"/>
    <col min="14" max="14" width="2.77734375" style="75" customWidth="1"/>
    <col min="15" max="16" width="8.88671875" style="74"/>
    <col min="17" max="17" width="11.88671875" style="74" bestFit="1" customWidth="1"/>
    <col min="18" max="16384" width="8.88671875" style="74"/>
  </cols>
  <sheetData>
    <row r="1" spans="2:17" ht="26.25" customHeight="1">
      <c r="B1" s="71" t="str">
        <f>단가산출서!B1</f>
        <v>2026~27년 동절기 도로제설작업 장비임차(0.6㎥ 굴삭기) 용역</v>
      </c>
      <c r="C1" s="72"/>
      <c r="D1" s="73"/>
      <c r="E1" s="73"/>
      <c r="F1" s="73"/>
      <c r="G1" s="73"/>
      <c r="H1" s="73"/>
      <c r="I1" s="73"/>
      <c r="J1" s="73"/>
      <c r="K1" s="73"/>
      <c r="L1" s="73"/>
      <c r="M1" s="73"/>
      <c r="N1" s="73"/>
    </row>
    <row r="2" spans="2:17" s="75" customFormat="1" ht="20.25" customHeight="1">
      <c r="B2" s="307" t="s">
        <v>35</v>
      </c>
      <c r="C2" s="309" t="s">
        <v>36</v>
      </c>
      <c r="D2" s="311" t="s">
        <v>37</v>
      </c>
      <c r="E2" s="309" t="s">
        <v>38</v>
      </c>
      <c r="F2" s="311" t="s">
        <v>39</v>
      </c>
      <c r="G2" s="311"/>
      <c r="H2" s="311" t="s">
        <v>40</v>
      </c>
      <c r="I2" s="311"/>
      <c r="J2" s="311" t="s">
        <v>41</v>
      </c>
      <c r="K2" s="311"/>
      <c r="L2" s="311" t="s">
        <v>42</v>
      </c>
      <c r="M2" s="311"/>
      <c r="N2" s="305" t="s">
        <v>43</v>
      </c>
    </row>
    <row r="3" spans="2:17" s="75" customFormat="1" ht="20.25" customHeight="1">
      <c r="B3" s="308"/>
      <c r="C3" s="310"/>
      <c r="D3" s="310"/>
      <c r="E3" s="310"/>
      <c r="F3" s="3" t="s">
        <v>44</v>
      </c>
      <c r="G3" s="3" t="s">
        <v>45</v>
      </c>
      <c r="H3" s="3" t="s">
        <v>44</v>
      </c>
      <c r="I3" s="3" t="s">
        <v>45</v>
      </c>
      <c r="J3" s="3" t="s">
        <v>44</v>
      </c>
      <c r="K3" s="3" t="s">
        <v>45</v>
      </c>
      <c r="L3" s="3" t="s">
        <v>44</v>
      </c>
      <c r="M3" s="3" t="s">
        <v>45</v>
      </c>
      <c r="N3" s="306"/>
    </row>
    <row r="4" spans="2:17" s="83" customFormat="1" ht="24.95" customHeight="1">
      <c r="B4" s="76"/>
      <c r="C4" s="77"/>
      <c r="D4" s="78"/>
      <c r="E4" s="79"/>
      <c r="F4" s="80" t="s">
        <v>46</v>
      </c>
      <c r="G4" s="81"/>
      <c r="H4" s="80" t="s">
        <v>47</v>
      </c>
      <c r="I4" s="81"/>
      <c r="J4" s="80" t="s">
        <v>48</v>
      </c>
      <c r="K4" s="78"/>
      <c r="L4" s="78"/>
      <c r="M4" s="78"/>
      <c r="N4" s="82"/>
    </row>
    <row r="5" spans="2:17" s="89" customFormat="1" ht="24.95" customHeight="1">
      <c r="B5" s="84" t="s">
        <v>261</v>
      </c>
      <c r="C5" s="85"/>
      <c r="D5" s="86"/>
      <c r="E5" s="135"/>
      <c r="F5" s="136"/>
      <c r="G5" s="136">
        <f>I5+K5+M5</f>
        <v>17312444</v>
      </c>
      <c r="H5" s="136"/>
      <c r="I5" s="136">
        <f>SUM(I6:I8)</f>
        <v>14784233</v>
      </c>
      <c r="J5" s="136"/>
      <c r="K5" s="136">
        <f>SUM(K6:K8)</f>
        <v>0</v>
      </c>
      <c r="L5" s="136"/>
      <c r="M5" s="136">
        <f>SUM(M6:M8)</f>
        <v>2528211</v>
      </c>
      <c r="N5" s="88"/>
    </row>
    <row r="6" spans="2:17" s="89" customFormat="1" ht="24.95" customHeight="1">
      <c r="B6" s="84" t="s">
        <v>255</v>
      </c>
      <c r="C6" s="90" t="s">
        <v>260</v>
      </c>
      <c r="D6" s="91">
        <v>1</v>
      </c>
      <c r="E6" s="87" t="s">
        <v>177</v>
      </c>
      <c r="F6" s="86">
        <f>H6+J6+L6</f>
        <v>17312444</v>
      </c>
      <c r="G6" s="86">
        <f>I6+K6+M6</f>
        <v>17312444</v>
      </c>
      <c r="H6" s="86">
        <f>단가산출서!I5</f>
        <v>14784233</v>
      </c>
      <c r="I6" s="86">
        <f>INT(H6*$D6)</f>
        <v>14784233</v>
      </c>
      <c r="J6" s="86">
        <f>단가산출서!K5</f>
        <v>0</v>
      </c>
      <c r="K6" s="86">
        <f>INT(J6*$D6)</f>
        <v>0</v>
      </c>
      <c r="L6" s="86">
        <f>단가산출서!M5</f>
        <v>2528211</v>
      </c>
      <c r="M6" s="86">
        <f>INT(L6*$D6)</f>
        <v>2528211</v>
      </c>
      <c r="N6" s="88"/>
    </row>
    <row r="7" spans="2:17" s="89" customFormat="1" ht="24.95" customHeight="1">
      <c r="B7" s="84"/>
      <c r="C7" s="90"/>
      <c r="D7" s="138"/>
      <c r="E7" s="87"/>
      <c r="F7" s="86"/>
      <c r="G7" s="86"/>
      <c r="H7" s="86"/>
      <c r="I7" s="86"/>
      <c r="J7" s="86"/>
      <c r="K7" s="86"/>
      <c r="L7" s="86"/>
      <c r="M7" s="86"/>
      <c r="N7" s="88"/>
    </row>
    <row r="8" spans="2:17" s="89" customFormat="1" ht="24.95" customHeight="1">
      <c r="B8" s="84"/>
      <c r="C8" s="137"/>
      <c r="D8" s="138"/>
      <c r="E8" s="87"/>
      <c r="F8" s="86"/>
      <c r="G8" s="86"/>
      <c r="H8" s="86"/>
      <c r="I8" s="86"/>
      <c r="J8" s="86"/>
      <c r="K8" s="86"/>
      <c r="L8" s="86"/>
      <c r="M8" s="86"/>
      <c r="N8" s="88"/>
    </row>
    <row r="9" spans="2:17" s="129" customFormat="1" ht="24.95" customHeight="1">
      <c r="B9" s="132"/>
      <c r="C9" s="133"/>
      <c r="D9" s="134"/>
      <c r="E9" s="135"/>
      <c r="F9" s="136"/>
      <c r="G9" s="136"/>
      <c r="H9" s="136"/>
      <c r="I9" s="136"/>
      <c r="J9" s="136"/>
      <c r="K9" s="136"/>
      <c r="L9" s="136"/>
      <c r="M9" s="136"/>
      <c r="N9" s="128"/>
      <c r="Q9" s="194">
        <v>42323</v>
      </c>
    </row>
    <row r="10" spans="2:17" s="89" customFormat="1" ht="24.95" customHeight="1">
      <c r="B10" s="94"/>
      <c r="C10" s="85"/>
      <c r="D10" s="95"/>
      <c r="E10" s="87"/>
      <c r="F10" s="86"/>
      <c r="G10" s="86"/>
      <c r="H10" s="86"/>
      <c r="I10" s="86"/>
      <c r="J10" s="86"/>
      <c r="K10" s="86"/>
      <c r="L10" s="86"/>
      <c r="M10" s="86"/>
      <c r="N10" s="88"/>
      <c r="Q10" s="195">
        <v>42444</v>
      </c>
    </row>
    <row r="11" spans="2:17" s="89" customFormat="1" ht="24.95" customHeight="1">
      <c r="B11" s="84"/>
      <c r="C11" s="85"/>
      <c r="D11" s="86"/>
      <c r="E11" s="87"/>
      <c r="F11" s="86"/>
      <c r="G11" s="86"/>
      <c r="H11" s="86"/>
      <c r="I11" s="86"/>
      <c r="J11" s="86"/>
      <c r="K11" s="86"/>
      <c r="L11" s="86"/>
      <c r="M11" s="86"/>
      <c r="N11" s="88"/>
      <c r="Q11" s="89">
        <f>Q10-Q9</f>
        <v>121</v>
      </c>
    </row>
    <row r="12" spans="2:17" s="89" customFormat="1" ht="24.95" customHeight="1">
      <c r="B12" s="84"/>
      <c r="C12" s="85"/>
      <c r="D12" s="86"/>
      <c r="E12" s="87"/>
      <c r="F12" s="86"/>
      <c r="G12" s="86"/>
      <c r="H12" s="86"/>
      <c r="I12" s="86"/>
      <c r="J12" s="86"/>
      <c r="K12" s="86"/>
      <c r="L12" s="86"/>
      <c r="M12" s="86"/>
      <c r="N12" s="88"/>
    </row>
    <row r="13" spans="2:17" s="89" customFormat="1" ht="24.95" customHeight="1">
      <c r="B13" s="84"/>
      <c r="C13" s="85"/>
      <c r="D13" s="86"/>
      <c r="E13" s="87"/>
      <c r="F13" s="86"/>
      <c r="G13" s="86"/>
      <c r="H13" s="86"/>
      <c r="I13" s="86"/>
      <c r="J13" s="86"/>
      <c r="K13" s="86"/>
      <c r="L13" s="86"/>
      <c r="M13" s="86"/>
      <c r="N13" s="88"/>
    </row>
    <row r="14" spans="2:17" s="89" customFormat="1" ht="24.95" customHeight="1">
      <c r="B14" s="84"/>
      <c r="C14" s="90"/>
      <c r="D14" s="91"/>
      <c r="E14" s="87"/>
      <c r="F14" s="86"/>
      <c r="G14" s="86"/>
      <c r="H14" s="86"/>
      <c r="I14" s="86"/>
      <c r="J14" s="86"/>
      <c r="K14" s="86"/>
      <c r="L14" s="86"/>
      <c r="M14" s="86"/>
      <c r="N14" s="88"/>
    </row>
    <row r="15" spans="2:17" s="89" customFormat="1" ht="24.95" customHeight="1">
      <c r="B15" s="92"/>
      <c r="C15" s="93"/>
      <c r="D15" s="91"/>
      <c r="E15" s="87"/>
      <c r="F15" s="86"/>
      <c r="G15" s="86"/>
      <c r="H15" s="86"/>
      <c r="I15" s="86"/>
      <c r="J15" s="86"/>
      <c r="K15" s="86"/>
      <c r="L15" s="86"/>
      <c r="M15" s="86"/>
      <c r="N15" s="88"/>
    </row>
    <row r="16" spans="2:17" s="89" customFormat="1" ht="24.95" customHeight="1">
      <c r="B16" s="96"/>
      <c r="C16" s="85"/>
      <c r="D16" s="95"/>
      <c r="E16" s="87"/>
      <c r="F16" s="86"/>
      <c r="G16" s="86"/>
      <c r="H16" s="86"/>
      <c r="I16" s="86"/>
      <c r="J16" s="86"/>
      <c r="K16" s="86"/>
      <c r="L16" s="86"/>
      <c r="M16" s="86"/>
      <c r="N16" s="88"/>
    </row>
    <row r="17" spans="2:14" s="89" customFormat="1" ht="24.95" customHeight="1">
      <c r="B17" s="96"/>
      <c r="C17" s="85"/>
      <c r="D17" s="95"/>
      <c r="E17" s="87"/>
      <c r="F17" s="86"/>
      <c r="G17" s="86"/>
      <c r="H17" s="86"/>
      <c r="I17" s="86"/>
      <c r="J17" s="86"/>
      <c r="K17" s="86"/>
      <c r="L17" s="86"/>
      <c r="M17" s="86"/>
      <c r="N17" s="88"/>
    </row>
    <row r="18" spans="2:14" s="89" customFormat="1" ht="24.95" customHeight="1">
      <c r="B18" s="96"/>
      <c r="C18" s="85"/>
      <c r="D18" s="95"/>
      <c r="E18" s="87"/>
      <c r="F18" s="86"/>
      <c r="G18" s="86"/>
      <c r="H18" s="86"/>
      <c r="I18" s="86"/>
      <c r="J18" s="86"/>
      <c r="K18" s="86"/>
      <c r="L18" s="86"/>
      <c r="M18" s="86"/>
      <c r="N18" s="88"/>
    </row>
    <row r="19" spans="2:14" s="89" customFormat="1" ht="24.95" customHeight="1">
      <c r="B19" s="98"/>
      <c r="C19" s="99"/>
      <c r="D19" s="100"/>
      <c r="E19" s="101"/>
      <c r="F19" s="102"/>
      <c r="G19" s="102"/>
      <c r="H19" s="102"/>
      <c r="I19" s="102"/>
      <c r="J19" s="102"/>
      <c r="K19" s="102"/>
      <c r="L19" s="102"/>
      <c r="M19" s="102"/>
      <c r="N19" s="103"/>
    </row>
  </sheetData>
  <mergeCells count="9">
    <mergeCell ref="N2:N3"/>
    <mergeCell ref="B2:B3"/>
    <mergeCell ref="C2:C3"/>
    <mergeCell ref="D2:D3"/>
    <mergeCell ref="E2:E3"/>
    <mergeCell ref="F2:G2"/>
    <mergeCell ref="H2:I2"/>
    <mergeCell ref="J2:K2"/>
    <mergeCell ref="L2:M2"/>
  </mergeCells>
  <phoneticPr fontId="5" type="noConversion"/>
  <pageMargins left="0.59055118110236227" right="0.35433070866141736" top="0.82677165354330717" bottom="0.56000000000000005" header="0.70866141732283472" footer="0.51181102362204722"/>
  <pageSetup paperSize="9" orientation="landscape" r:id="rId1"/>
  <headerFooter alignWithMargins="0"/>
  <ignoredErrors>
    <ignoredError sqref="L6" 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9"/>
  <sheetViews>
    <sheetView view="pageBreakPreview" zoomScale="90" zoomScaleNormal="92" zoomScaleSheetLayoutView="100" workbookViewId="0">
      <pane ySplit="3" topLeftCell="A4" activePane="bottomLeft" state="frozen"/>
      <selection activeCell="S19" sqref="S19"/>
      <selection pane="bottomLeft" activeCell="G16" sqref="G16"/>
    </sheetView>
  </sheetViews>
  <sheetFormatPr defaultRowHeight="13.5"/>
  <cols>
    <col min="1" max="1" width="1" style="74" customWidth="1"/>
    <col min="2" max="2" width="13.33203125" style="104" customWidth="1"/>
    <col min="3" max="3" width="10.77734375" style="105" customWidth="1"/>
    <col min="4" max="4" width="8.6640625" style="74" customWidth="1"/>
    <col min="5" max="5" width="5" style="106" customWidth="1"/>
    <col min="6" max="6" width="8.77734375" style="74" customWidth="1"/>
    <col min="7" max="7" width="10.77734375" style="74" customWidth="1"/>
    <col min="8" max="8" width="8.21875" style="74" customWidth="1"/>
    <col min="9" max="9" width="10.6640625" style="74" customWidth="1"/>
    <col min="10" max="10" width="8.6640625" style="74" customWidth="1"/>
    <col min="11" max="11" width="10.77734375" style="74" customWidth="1"/>
    <col min="12" max="12" width="8.21875" style="74" customWidth="1"/>
    <col min="13" max="13" width="10.77734375" style="74" customWidth="1"/>
    <col min="14" max="14" width="2.77734375" style="75" customWidth="1"/>
    <col min="15" max="16384" width="8.88671875" style="74"/>
  </cols>
  <sheetData>
    <row r="1" spans="2:14" ht="26.25" customHeight="1">
      <c r="B1" s="71" t="str">
        <f>설계설명서!C3</f>
        <v>2026~27년 동절기 도로제설작업 장비임차(0.6㎥ 굴삭기) 용역</v>
      </c>
      <c r="C1" s="72"/>
      <c r="D1" s="73"/>
      <c r="E1" s="73"/>
      <c r="F1" s="73"/>
      <c r="G1" s="73"/>
      <c r="H1" s="73"/>
      <c r="I1" s="73"/>
      <c r="J1" s="73"/>
      <c r="K1" s="73"/>
      <c r="L1" s="73"/>
      <c r="M1" s="73"/>
      <c r="N1" s="73"/>
    </row>
    <row r="2" spans="2:14" s="75" customFormat="1" ht="20.25" customHeight="1">
      <c r="B2" s="307" t="s">
        <v>62</v>
      </c>
      <c r="C2" s="309" t="s">
        <v>63</v>
      </c>
      <c r="D2" s="311" t="s">
        <v>64</v>
      </c>
      <c r="E2" s="309" t="s">
        <v>65</v>
      </c>
      <c r="F2" s="311" t="s">
        <v>66</v>
      </c>
      <c r="G2" s="311"/>
      <c r="H2" s="311" t="s">
        <v>67</v>
      </c>
      <c r="I2" s="311"/>
      <c r="J2" s="311" t="s">
        <v>68</v>
      </c>
      <c r="K2" s="311"/>
      <c r="L2" s="311" t="s">
        <v>69</v>
      </c>
      <c r="M2" s="311"/>
      <c r="N2" s="305" t="s">
        <v>70</v>
      </c>
    </row>
    <row r="3" spans="2:14" s="75" customFormat="1" ht="20.25" customHeight="1">
      <c r="B3" s="308"/>
      <c r="C3" s="310"/>
      <c r="D3" s="310"/>
      <c r="E3" s="310"/>
      <c r="F3" s="3" t="s">
        <v>71</v>
      </c>
      <c r="G3" s="3" t="s">
        <v>72</v>
      </c>
      <c r="H3" s="3" t="s">
        <v>71</v>
      </c>
      <c r="I3" s="3" t="s">
        <v>72</v>
      </c>
      <c r="J3" s="3" t="s">
        <v>71</v>
      </c>
      <c r="K3" s="3" t="s">
        <v>72</v>
      </c>
      <c r="L3" s="3" t="s">
        <v>71</v>
      </c>
      <c r="M3" s="3" t="s">
        <v>72</v>
      </c>
      <c r="N3" s="306"/>
    </row>
    <row r="4" spans="2:14" s="83" customFormat="1" ht="24.95" customHeight="1">
      <c r="B4" s="76"/>
      <c r="C4" s="77"/>
      <c r="D4" s="78"/>
      <c r="E4" s="79"/>
      <c r="F4" s="80" t="s">
        <v>127</v>
      </c>
      <c r="G4" s="80" t="s">
        <v>128</v>
      </c>
      <c r="H4" s="80" t="s">
        <v>129</v>
      </c>
      <c r="I4" s="80" t="s">
        <v>130</v>
      </c>
      <c r="J4" s="80" t="s">
        <v>126</v>
      </c>
      <c r="K4" s="78"/>
      <c r="L4" s="78"/>
      <c r="M4" s="78"/>
      <c r="N4" s="82"/>
    </row>
    <row r="5" spans="2:14" s="89" customFormat="1" ht="24.95" customHeight="1">
      <c r="B5" s="84" t="s">
        <v>261</v>
      </c>
      <c r="C5" s="152" t="s">
        <v>232</v>
      </c>
      <c r="D5" s="86"/>
      <c r="E5" s="135"/>
      <c r="F5" s="136"/>
      <c r="G5" s="136">
        <f>I5+K5+M5</f>
        <v>17312444</v>
      </c>
      <c r="H5" s="136"/>
      <c r="I5" s="136">
        <f>SUM(I6:I8)</f>
        <v>14784233</v>
      </c>
      <c r="J5" s="136"/>
      <c r="K5" s="136">
        <f>SUM(K6:K8)</f>
        <v>0</v>
      </c>
      <c r="L5" s="136"/>
      <c r="M5" s="136">
        <f>SUM(M6:M8)</f>
        <v>2528211</v>
      </c>
      <c r="N5" s="88"/>
    </row>
    <row r="6" spans="2:14" s="89" customFormat="1" ht="24.95" customHeight="1">
      <c r="B6" s="84" t="s">
        <v>256</v>
      </c>
      <c r="C6" s="90" t="s">
        <v>262</v>
      </c>
      <c r="D6" s="95">
        <f>'작업시간 산출내역(최종)'!D27*47/121</f>
        <v>58.264462809917354</v>
      </c>
      <c r="E6" s="87" t="s">
        <v>90</v>
      </c>
      <c r="F6" s="86">
        <f>H6+J6+L6</f>
        <v>86130</v>
      </c>
      <c r="G6" s="86">
        <f>I6+K6+M6</f>
        <v>5018317</v>
      </c>
      <c r="H6" s="86">
        <f>일위대가표!H11</f>
        <v>59010</v>
      </c>
      <c r="I6" s="86">
        <f>INT(H6*$D6)</f>
        <v>3438185</v>
      </c>
      <c r="J6" s="86">
        <f>일위대가표!J11</f>
        <v>0</v>
      </c>
      <c r="K6" s="86">
        <f>INT(J6*$D6)</f>
        <v>0</v>
      </c>
      <c r="L6" s="86">
        <f>일위대가표!L11</f>
        <v>27120</v>
      </c>
      <c r="M6" s="86">
        <f>INT(L6*$D6)</f>
        <v>1580132</v>
      </c>
      <c r="N6" s="88"/>
    </row>
    <row r="7" spans="2:14" s="89" customFormat="1" ht="24.95" customHeight="1">
      <c r="B7" s="84" t="s">
        <v>256</v>
      </c>
      <c r="C7" s="90" t="s">
        <v>263</v>
      </c>
      <c r="D7" s="95">
        <f>'작업시간 산출내역(최종)'!D29*47/121</f>
        <v>34.958677685950413</v>
      </c>
      <c r="E7" s="87" t="s">
        <v>90</v>
      </c>
      <c r="F7" s="86">
        <f>H7+J7+L7</f>
        <v>115636</v>
      </c>
      <c r="G7" s="86">
        <f>I7+K7+M7</f>
        <v>4042481</v>
      </c>
      <c r="H7" s="86">
        <f>일위대가표!H19</f>
        <v>88516</v>
      </c>
      <c r="I7" s="86">
        <f>INT(H7*$D7)</f>
        <v>3094402</v>
      </c>
      <c r="J7" s="86">
        <f>일위대가표!J19</f>
        <v>0</v>
      </c>
      <c r="K7" s="86">
        <f>INT(J7*$D7)</f>
        <v>0</v>
      </c>
      <c r="L7" s="86">
        <f>일위대가표!L19</f>
        <v>27120</v>
      </c>
      <c r="M7" s="86">
        <f>INT(L7*$D7)</f>
        <v>948079</v>
      </c>
      <c r="N7" s="88"/>
    </row>
    <row r="8" spans="2:14" s="89" customFormat="1" ht="24.95" customHeight="1">
      <c r="B8" s="84" t="s">
        <v>256</v>
      </c>
      <c r="C8" s="137" t="s">
        <v>264</v>
      </c>
      <c r="D8" s="95">
        <f>'작업시간 산출내역(최종)'!D31*47/121</f>
        <v>279.6694214876033</v>
      </c>
      <c r="E8" s="87" t="s">
        <v>90</v>
      </c>
      <c r="F8" s="86">
        <f>H8+J8+L8</f>
        <v>29505</v>
      </c>
      <c r="G8" s="86">
        <f>I8+K8+M8</f>
        <v>8251646</v>
      </c>
      <c r="H8" s="86">
        <f>일위대가표!H23</f>
        <v>29505</v>
      </c>
      <c r="I8" s="86">
        <f>INT(H8*$D8)</f>
        <v>8251646</v>
      </c>
      <c r="J8" s="86"/>
      <c r="K8" s="86">
        <f>INT(J8*$D8)</f>
        <v>0</v>
      </c>
      <c r="L8" s="86"/>
      <c r="M8" s="86">
        <f>INT(L8*$D8)</f>
        <v>0</v>
      </c>
      <c r="N8" s="88"/>
    </row>
    <row r="9" spans="2:14" s="129" customFormat="1" ht="24.95" customHeight="1">
      <c r="B9" s="132"/>
      <c r="C9" s="133"/>
      <c r="D9" s="134"/>
      <c r="E9" s="135"/>
      <c r="F9" s="136"/>
      <c r="G9" s="136"/>
      <c r="H9" s="136"/>
      <c r="I9" s="136"/>
      <c r="J9" s="136"/>
      <c r="K9" s="136"/>
      <c r="L9" s="136"/>
      <c r="M9" s="136"/>
      <c r="N9" s="128"/>
    </row>
    <row r="10" spans="2:14" s="89" customFormat="1" ht="24.95" customHeight="1">
      <c r="B10" s="94"/>
      <c r="C10" s="85"/>
      <c r="D10" s="95"/>
      <c r="E10" s="87"/>
      <c r="F10" s="86"/>
      <c r="G10" s="86"/>
      <c r="H10" s="86"/>
      <c r="I10" s="86"/>
      <c r="J10" s="86"/>
      <c r="K10" s="86"/>
      <c r="L10" s="86"/>
      <c r="M10" s="86"/>
      <c r="N10" s="88"/>
    </row>
    <row r="11" spans="2:14" s="89" customFormat="1" ht="24.95" customHeight="1">
      <c r="B11" s="84"/>
      <c r="C11" s="85"/>
      <c r="D11" s="86"/>
      <c r="E11" s="87"/>
      <c r="F11" s="86"/>
      <c r="G11" s="86"/>
      <c r="H11" s="86"/>
      <c r="I11" s="86"/>
      <c r="J11" s="86"/>
      <c r="K11" s="86"/>
      <c r="L11" s="86"/>
      <c r="M11" s="86"/>
      <c r="N11" s="88"/>
    </row>
    <row r="12" spans="2:14" s="89" customFormat="1" ht="24.95" customHeight="1">
      <c r="B12" s="84"/>
      <c r="C12" s="85"/>
      <c r="D12" s="86"/>
      <c r="E12" s="87"/>
      <c r="F12" s="86"/>
      <c r="G12" s="86"/>
      <c r="H12" s="86"/>
      <c r="I12" s="86"/>
      <c r="J12" s="86"/>
      <c r="K12" s="86"/>
      <c r="L12" s="86"/>
      <c r="M12" s="86"/>
      <c r="N12" s="88"/>
    </row>
    <row r="13" spans="2:14" s="89" customFormat="1" ht="24.95" customHeight="1">
      <c r="B13" s="84"/>
      <c r="C13" s="85"/>
      <c r="D13" s="86"/>
      <c r="E13" s="87"/>
      <c r="F13" s="86"/>
      <c r="G13" s="86"/>
      <c r="H13" s="86"/>
      <c r="I13" s="86"/>
      <c r="J13" s="86"/>
      <c r="K13" s="86"/>
      <c r="L13" s="86"/>
      <c r="M13" s="86"/>
      <c r="N13" s="88"/>
    </row>
    <row r="14" spans="2:14" s="89" customFormat="1" ht="24.95" customHeight="1">
      <c r="B14" s="84"/>
      <c r="C14" s="90"/>
      <c r="D14" s="91"/>
      <c r="E14" s="87"/>
      <c r="F14" s="86"/>
      <c r="G14" s="86"/>
      <c r="H14" s="86"/>
      <c r="I14" s="86"/>
      <c r="J14" s="86"/>
      <c r="K14" s="86"/>
      <c r="L14" s="86"/>
      <c r="M14" s="86"/>
      <c r="N14" s="88"/>
    </row>
    <row r="15" spans="2:14" s="89" customFormat="1" ht="24.95" customHeight="1">
      <c r="B15" s="92"/>
      <c r="C15" s="93"/>
      <c r="D15" s="91"/>
      <c r="E15" s="87"/>
      <c r="F15" s="86"/>
      <c r="G15" s="86"/>
      <c r="H15" s="86"/>
      <c r="I15" s="86"/>
      <c r="J15" s="86"/>
      <c r="K15" s="86"/>
      <c r="L15" s="86"/>
      <c r="M15" s="86"/>
      <c r="N15" s="88"/>
    </row>
    <row r="16" spans="2:14" s="89" customFormat="1" ht="24.95" customHeight="1">
      <c r="B16" s="96"/>
      <c r="C16" s="85"/>
      <c r="D16" s="95"/>
      <c r="E16" s="87"/>
      <c r="F16" s="86"/>
      <c r="G16" s="86"/>
      <c r="H16" s="86"/>
      <c r="I16" s="86"/>
      <c r="J16" s="86"/>
      <c r="K16" s="86"/>
      <c r="L16" s="86"/>
      <c r="M16" s="86"/>
      <c r="N16" s="88"/>
    </row>
    <row r="17" spans="2:14" s="89" customFormat="1" ht="24.95" customHeight="1">
      <c r="B17" s="96"/>
      <c r="C17" s="85"/>
      <c r="D17" s="95"/>
      <c r="E17" s="87"/>
      <c r="F17" s="86"/>
      <c r="G17" s="86"/>
      <c r="H17" s="86"/>
      <c r="I17" s="86"/>
      <c r="J17" s="86"/>
      <c r="K17" s="86"/>
      <c r="L17" s="86"/>
      <c r="M17" s="86"/>
      <c r="N17" s="88"/>
    </row>
    <row r="18" spans="2:14" s="89" customFormat="1" ht="24.95" customHeight="1">
      <c r="B18" s="96"/>
      <c r="C18" s="85"/>
      <c r="D18" s="95"/>
      <c r="E18" s="87"/>
      <c r="F18" s="86"/>
      <c r="G18" s="86"/>
      <c r="H18" s="86"/>
      <c r="I18" s="86"/>
      <c r="J18" s="86"/>
      <c r="K18" s="86"/>
      <c r="L18" s="86"/>
      <c r="M18" s="86"/>
      <c r="N18" s="88"/>
    </row>
    <row r="19" spans="2:14" s="89" customFormat="1" ht="24.95" customHeight="1">
      <c r="B19" s="98"/>
      <c r="C19" s="99"/>
      <c r="D19" s="100"/>
      <c r="E19" s="101"/>
      <c r="F19" s="102"/>
      <c r="G19" s="102"/>
      <c r="H19" s="102"/>
      <c r="I19" s="102"/>
      <c r="J19" s="102"/>
      <c r="K19" s="102"/>
      <c r="L19" s="102"/>
      <c r="M19" s="102"/>
      <c r="N19" s="103"/>
    </row>
  </sheetData>
  <mergeCells count="9">
    <mergeCell ref="N2:N3"/>
    <mergeCell ref="B2:B3"/>
    <mergeCell ref="C2:C3"/>
    <mergeCell ref="D2:D3"/>
    <mergeCell ref="E2:E3"/>
    <mergeCell ref="F2:G2"/>
    <mergeCell ref="H2:I2"/>
    <mergeCell ref="J2:K2"/>
    <mergeCell ref="L2:M2"/>
  </mergeCells>
  <phoneticPr fontId="5" type="noConversion"/>
  <pageMargins left="0.59055118110236227" right="0.35433070866141736" top="0.82677165354330717" bottom="0.56000000000000005" header="0.70866141732283472" footer="0.51181102362204722"/>
  <pageSetup paperSize="9"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J39"/>
  <sheetViews>
    <sheetView view="pageBreakPreview" zoomScaleNormal="100" workbookViewId="0">
      <selection activeCell="F9" sqref="F9"/>
    </sheetView>
  </sheetViews>
  <sheetFormatPr defaultColWidth="8.88671875" defaultRowHeight="13.5"/>
  <cols>
    <col min="1" max="1" width="11.33203125" customWidth="1"/>
    <col min="2" max="2" width="17.33203125" customWidth="1"/>
    <col min="3" max="3" width="6.5546875" customWidth="1"/>
    <col min="4" max="4" width="9.44140625" customWidth="1"/>
    <col min="5" max="6" width="18.5546875" customWidth="1"/>
    <col min="7" max="7" width="8.6640625" customWidth="1"/>
  </cols>
  <sheetData>
    <row r="1" spans="1:7" ht="25.5">
      <c r="A1" s="151"/>
      <c r="B1" s="146"/>
      <c r="C1" s="146"/>
      <c r="D1" s="148"/>
      <c r="E1" s="148"/>
      <c r="F1" s="148"/>
      <c r="G1" s="148"/>
    </row>
    <row r="2" spans="1:7" ht="25.5">
      <c r="A2" s="151"/>
      <c r="B2" s="146"/>
      <c r="C2" s="146"/>
      <c r="D2" s="148"/>
      <c r="E2" s="148"/>
      <c r="F2" s="148"/>
      <c r="G2" s="148"/>
    </row>
    <row r="3" spans="1:7" ht="33.75">
      <c r="A3" s="327" t="s">
        <v>295</v>
      </c>
      <c r="B3" s="327"/>
      <c r="C3" s="327"/>
      <c r="D3" s="327"/>
      <c r="E3" s="327"/>
      <c r="F3" s="327"/>
      <c r="G3" s="327"/>
    </row>
    <row r="4" spans="1:7">
      <c r="A4" s="145"/>
      <c r="B4" s="145"/>
      <c r="C4" s="145"/>
      <c r="D4" s="145"/>
      <c r="E4" s="145"/>
      <c r="F4" s="145"/>
      <c r="G4" s="145"/>
    </row>
    <row r="5" spans="1:7" ht="23.25" customHeight="1">
      <c r="A5" s="144"/>
      <c r="B5" s="145"/>
      <c r="C5" s="145"/>
      <c r="D5" s="145"/>
      <c r="E5" s="145"/>
      <c r="F5" s="145"/>
      <c r="G5" s="145"/>
    </row>
    <row r="6" spans="1:7" ht="25.5" customHeight="1">
      <c r="A6" s="144" t="s">
        <v>94</v>
      </c>
      <c r="B6" s="145"/>
      <c r="C6" s="145"/>
      <c r="D6" s="145"/>
      <c r="E6" s="145"/>
      <c r="F6" s="145"/>
      <c r="G6" s="145"/>
    </row>
    <row r="7" spans="1:7" ht="22.5" customHeight="1">
      <c r="A7" s="144" t="s">
        <v>296</v>
      </c>
      <c r="B7" s="145"/>
      <c r="C7" s="145"/>
      <c r="D7" s="145"/>
      <c r="E7" s="145"/>
      <c r="F7" s="145"/>
      <c r="G7" s="145"/>
    </row>
    <row r="8" spans="1:7" ht="25.5" customHeight="1">
      <c r="A8" s="147" t="s">
        <v>297</v>
      </c>
      <c r="B8" s="145"/>
      <c r="C8" s="145"/>
      <c r="D8" s="145"/>
      <c r="E8" s="145"/>
      <c r="F8" s="145"/>
      <c r="G8" s="145"/>
    </row>
    <row r="9" spans="1:7" ht="26.25" customHeight="1">
      <c r="A9" s="147" t="s">
        <v>298</v>
      </c>
      <c r="B9" s="145"/>
      <c r="C9" s="145"/>
      <c r="D9" s="145"/>
      <c r="E9" s="145"/>
      <c r="F9" s="145"/>
      <c r="G9" s="145"/>
    </row>
    <row r="10" spans="1:7" ht="7.5" customHeight="1">
      <c r="A10" s="148"/>
      <c r="B10" s="145"/>
      <c r="C10" s="145"/>
      <c r="D10" s="145"/>
      <c r="E10" s="145"/>
      <c r="F10" s="145"/>
      <c r="G10" s="145"/>
    </row>
    <row r="11" spans="1:7" ht="25.5" customHeight="1">
      <c r="A11" s="144" t="s">
        <v>95</v>
      </c>
      <c r="B11" s="145"/>
      <c r="C11" s="145"/>
      <c r="D11" s="145"/>
      <c r="E11" s="145"/>
      <c r="F11" s="145"/>
      <c r="G11" s="145"/>
    </row>
    <row r="12" spans="1:7" ht="24.75" customHeight="1">
      <c r="A12" s="141" t="s">
        <v>97</v>
      </c>
      <c r="B12" s="141" t="s">
        <v>98</v>
      </c>
      <c r="C12" s="141" t="s">
        <v>99</v>
      </c>
      <c r="D12" s="141" t="s">
        <v>100</v>
      </c>
      <c r="E12" s="322" t="s">
        <v>101</v>
      </c>
      <c r="F12" s="323"/>
      <c r="G12" s="141" t="s">
        <v>299</v>
      </c>
    </row>
    <row r="13" spans="1:7" ht="18" customHeight="1">
      <c r="A13" s="316">
        <v>1</v>
      </c>
      <c r="B13" s="139" t="s">
        <v>102</v>
      </c>
      <c r="C13" s="316" t="s">
        <v>104</v>
      </c>
      <c r="D13" s="325">
        <f>20/4</f>
        <v>5</v>
      </c>
      <c r="E13" s="320" t="s">
        <v>105</v>
      </c>
      <c r="F13" s="321"/>
      <c r="G13" s="316"/>
    </row>
    <row r="14" spans="1:7" ht="18" customHeight="1">
      <c r="A14" s="317"/>
      <c r="B14" s="140" t="s">
        <v>103</v>
      </c>
      <c r="C14" s="317"/>
      <c r="D14" s="326"/>
      <c r="E14" s="314" t="s">
        <v>300</v>
      </c>
      <c r="F14" s="315"/>
      <c r="G14" s="317"/>
    </row>
    <row r="15" spans="1:7" ht="18" customHeight="1">
      <c r="A15" s="316">
        <v>2</v>
      </c>
      <c r="B15" s="139" t="s">
        <v>102</v>
      </c>
      <c r="C15" s="316" t="s">
        <v>104</v>
      </c>
      <c r="D15" s="325">
        <f>D13*1.5</f>
        <v>7.5</v>
      </c>
      <c r="E15" s="320" t="s">
        <v>301</v>
      </c>
      <c r="F15" s="321"/>
      <c r="G15" s="284" t="s">
        <v>107</v>
      </c>
    </row>
    <row r="16" spans="1:7" ht="18" customHeight="1">
      <c r="A16" s="317"/>
      <c r="B16" s="140" t="s">
        <v>106</v>
      </c>
      <c r="C16" s="317"/>
      <c r="D16" s="326"/>
      <c r="E16" s="314" t="s">
        <v>302</v>
      </c>
      <c r="F16" s="315"/>
      <c r="G16" s="285" t="s">
        <v>303</v>
      </c>
    </row>
    <row r="17" spans="1:9" ht="18" customHeight="1">
      <c r="A17" s="316">
        <v>3</v>
      </c>
      <c r="B17" s="139" t="s">
        <v>108</v>
      </c>
      <c r="C17" s="316" t="s">
        <v>104</v>
      </c>
      <c r="D17" s="325">
        <f>30-D15</f>
        <v>22.5</v>
      </c>
      <c r="E17" s="320" t="s">
        <v>304</v>
      </c>
      <c r="F17" s="321"/>
      <c r="G17" s="312"/>
    </row>
    <row r="18" spans="1:9" ht="18" customHeight="1">
      <c r="A18" s="317"/>
      <c r="B18" s="140" t="s">
        <v>305</v>
      </c>
      <c r="C18" s="317"/>
      <c r="D18" s="326"/>
      <c r="E18" s="314" t="s">
        <v>306</v>
      </c>
      <c r="F18" s="315"/>
      <c r="G18" s="313"/>
    </row>
    <row r="19" spans="1:9" ht="7.5" customHeight="1">
      <c r="A19" s="197"/>
      <c r="B19" s="198"/>
      <c r="C19" s="197"/>
      <c r="D19" s="199"/>
      <c r="E19" s="200"/>
      <c r="F19" s="200"/>
      <c r="G19" s="201"/>
    </row>
    <row r="20" spans="1:9" ht="24.75" customHeight="1">
      <c r="A20" s="144" t="s">
        <v>110</v>
      </c>
      <c r="B20" s="145"/>
      <c r="C20" s="145"/>
      <c r="D20" s="145"/>
      <c r="E20" s="145"/>
      <c r="F20" s="145"/>
      <c r="G20" s="145"/>
      <c r="I20">
        <v>88</v>
      </c>
    </row>
    <row r="21" spans="1:9" ht="21" customHeight="1">
      <c r="A21" s="147" t="s">
        <v>111</v>
      </c>
      <c r="B21" s="145"/>
      <c r="C21" s="145"/>
      <c r="D21" s="145"/>
      <c r="E21" s="145"/>
      <c r="F21" s="145"/>
      <c r="G21" s="145"/>
      <c r="I21">
        <v>176</v>
      </c>
    </row>
    <row r="22" spans="1:9" ht="21" customHeight="1">
      <c r="A22" s="147" t="s">
        <v>307</v>
      </c>
      <c r="B22" s="145"/>
      <c r="C22" s="145"/>
      <c r="D22" s="145"/>
      <c r="E22" s="145"/>
      <c r="F22" s="145"/>
      <c r="G22" s="145"/>
      <c r="I22">
        <v>88</v>
      </c>
    </row>
    <row r="23" spans="1:9" ht="21" customHeight="1">
      <c r="A23" s="147" t="s">
        <v>308</v>
      </c>
      <c r="B23" s="145"/>
      <c r="C23" s="145"/>
      <c r="D23" s="145"/>
      <c r="E23" s="145"/>
      <c r="F23" s="145"/>
      <c r="G23" s="145"/>
    </row>
    <row r="24" spans="1:9" ht="21" customHeight="1">
      <c r="A24" s="150" t="s">
        <v>309</v>
      </c>
      <c r="B24" s="145"/>
      <c r="C24" s="145"/>
      <c r="D24" s="145"/>
      <c r="E24" s="145"/>
      <c r="F24" s="145"/>
      <c r="G24" s="145"/>
      <c r="I24">
        <v>352</v>
      </c>
    </row>
    <row r="25" spans="1:9" ht="7.5" customHeight="1">
      <c r="A25" s="149" t="s">
        <v>96</v>
      </c>
      <c r="B25" s="145"/>
      <c r="C25" s="145"/>
      <c r="D25" s="145"/>
      <c r="E25" s="145"/>
      <c r="F25" s="145"/>
      <c r="G25" s="145"/>
    </row>
    <row r="26" spans="1:9" ht="36" customHeight="1">
      <c r="A26" s="141" t="s">
        <v>97</v>
      </c>
      <c r="B26" s="141" t="s">
        <v>98</v>
      </c>
      <c r="C26" s="141" t="s">
        <v>112</v>
      </c>
      <c r="D26" s="141" t="s">
        <v>310</v>
      </c>
      <c r="E26" s="322" t="s">
        <v>101</v>
      </c>
      <c r="F26" s="323"/>
      <c r="G26" s="141" t="s">
        <v>311</v>
      </c>
      <c r="I26">
        <f>24*30</f>
        <v>720</v>
      </c>
    </row>
    <row r="27" spans="1:9" ht="17.25" customHeight="1">
      <c r="A27" s="316">
        <v>1</v>
      </c>
      <c r="B27" s="316" t="s">
        <v>312</v>
      </c>
      <c r="C27" s="316" t="s">
        <v>113</v>
      </c>
      <c r="D27" s="318">
        <f>D15*5*4</f>
        <v>150</v>
      </c>
      <c r="E27" s="320" t="s">
        <v>313</v>
      </c>
      <c r="F27" s="321"/>
      <c r="G27" s="312"/>
    </row>
    <row r="28" spans="1:9" ht="17.25" customHeight="1">
      <c r="A28" s="317"/>
      <c r="B28" s="317"/>
      <c r="C28" s="317"/>
      <c r="D28" s="319"/>
      <c r="E28" s="324" t="s">
        <v>314</v>
      </c>
      <c r="F28" s="315"/>
      <c r="G28" s="313"/>
    </row>
    <row r="29" spans="1:9" ht="17.25" customHeight="1">
      <c r="A29" s="316">
        <v>2</v>
      </c>
      <c r="B29" s="316" t="s">
        <v>315</v>
      </c>
      <c r="C29" s="316" t="s">
        <v>113</v>
      </c>
      <c r="D29" s="318">
        <f>D15*3*4</f>
        <v>90</v>
      </c>
      <c r="E29" s="320" t="s">
        <v>316</v>
      </c>
      <c r="F29" s="321"/>
      <c r="G29" s="312"/>
    </row>
    <row r="30" spans="1:9" ht="17.25" customHeight="1">
      <c r="A30" s="317"/>
      <c r="B30" s="317"/>
      <c r="C30" s="317"/>
      <c r="D30" s="319"/>
      <c r="E30" s="314" t="s">
        <v>317</v>
      </c>
      <c r="F30" s="315"/>
      <c r="G30" s="313"/>
    </row>
    <row r="31" spans="1:9" ht="17.25" customHeight="1">
      <c r="A31" s="316">
        <v>3</v>
      </c>
      <c r="B31" s="316" t="s">
        <v>114</v>
      </c>
      <c r="C31" s="316" t="s">
        <v>113</v>
      </c>
      <c r="D31" s="318">
        <f>D17*8*4</f>
        <v>720</v>
      </c>
      <c r="E31" s="320" t="s">
        <v>318</v>
      </c>
      <c r="F31" s="321"/>
      <c r="G31" s="312"/>
    </row>
    <row r="32" spans="1:9" ht="17.25" customHeight="1">
      <c r="A32" s="317"/>
      <c r="B32" s="317"/>
      <c r="C32" s="317"/>
      <c r="D32" s="319"/>
      <c r="E32" s="314" t="s">
        <v>319</v>
      </c>
      <c r="F32" s="315"/>
      <c r="G32" s="313"/>
    </row>
    <row r="33" spans="1:10" ht="7.5" customHeight="1">
      <c r="A33" s="197"/>
      <c r="B33" s="197"/>
      <c r="C33" s="197"/>
      <c r="D33" s="197"/>
      <c r="E33" s="200"/>
      <c r="F33" s="200"/>
      <c r="G33" s="201"/>
    </row>
    <row r="34" spans="1:10" ht="25.5" customHeight="1">
      <c r="A34" s="144" t="s">
        <v>115</v>
      </c>
      <c r="B34" s="145"/>
      <c r="C34" s="145"/>
      <c r="D34" s="145"/>
      <c r="E34" s="145"/>
      <c r="F34" s="145"/>
      <c r="G34" s="145"/>
    </row>
    <row r="35" spans="1:10" ht="25.5" customHeight="1">
      <c r="A35" s="144" t="s">
        <v>320</v>
      </c>
      <c r="B35" s="145"/>
      <c r="C35" s="145"/>
      <c r="D35" s="145"/>
      <c r="E35" s="145"/>
      <c r="F35" s="145"/>
      <c r="G35" s="145"/>
    </row>
    <row r="36" spans="1:10" ht="40.5" customHeight="1">
      <c r="A36" s="142" t="s">
        <v>321</v>
      </c>
      <c r="B36" s="275" t="s">
        <v>282</v>
      </c>
      <c r="C36" s="276" t="s">
        <v>283</v>
      </c>
      <c r="D36" s="277" t="s">
        <v>284</v>
      </c>
      <c r="E36" s="277" t="s">
        <v>322</v>
      </c>
      <c r="F36" s="277" t="s">
        <v>323</v>
      </c>
      <c r="G36" s="278" t="s">
        <v>324</v>
      </c>
    </row>
    <row r="37" spans="1:10" ht="29.25" customHeight="1">
      <c r="A37" s="183" t="s">
        <v>325</v>
      </c>
      <c r="B37" s="279">
        <v>19</v>
      </c>
      <c r="C37" s="280">
        <v>16</v>
      </c>
      <c r="D37" s="142">
        <v>17</v>
      </c>
      <c r="E37" s="282">
        <v>22</v>
      </c>
      <c r="F37" s="282">
        <v>25</v>
      </c>
      <c r="G37" s="283">
        <f>(B37+C37+D37+E37+F37)/5</f>
        <v>19.8</v>
      </c>
      <c r="J37">
        <f>ROUND(L37,0)</f>
        <v>0</v>
      </c>
    </row>
    <row r="38" spans="1:10" s="145" customFormat="1" ht="23.25" customHeight="1">
      <c r="A38" s="182" t="s">
        <v>326</v>
      </c>
    </row>
    <row r="39" spans="1:10" s="145" customFormat="1" ht="17.25" customHeight="1">
      <c r="A39" s="184" t="s">
        <v>327</v>
      </c>
    </row>
  </sheetData>
  <mergeCells count="41">
    <mergeCell ref="A3:G3"/>
    <mergeCell ref="E12:F12"/>
    <mergeCell ref="A13:A14"/>
    <mergeCell ref="C13:C14"/>
    <mergeCell ref="D13:D14"/>
    <mergeCell ref="E13:F13"/>
    <mergeCell ref="G13:G14"/>
    <mergeCell ref="E14:F14"/>
    <mergeCell ref="A15:A16"/>
    <mergeCell ref="C15:C16"/>
    <mergeCell ref="D15:D16"/>
    <mergeCell ref="E15:F15"/>
    <mergeCell ref="E16:F16"/>
    <mergeCell ref="G17:G18"/>
    <mergeCell ref="E18:F18"/>
    <mergeCell ref="E26:F26"/>
    <mergeCell ref="A27:A28"/>
    <mergeCell ref="B27:B28"/>
    <mergeCell ref="C27:C28"/>
    <mergeCell ref="D27:D28"/>
    <mergeCell ref="E27:F27"/>
    <mergeCell ref="G27:G28"/>
    <mergeCell ref="E28:F28"/>
    <mergeCell ref="A17:A18"/>
    <mergeCell ref="C17:C18"/>
    <mergeCell ref="D17:D18"/>
    <mergeCell ref="E17:F17"/>
    <mergeCell ref="G31:G32"/>
    <mergeCell ref="E32:F32"/>
    <mergeCell ref="A29:A30"/>
    <mergeCell ref="B29:B30"/>
    <mergeCell ref="C29:C30"/>
    <mergeCell ref="D29:D30"/>
    <mergeCell ref="E29:F29"/>
    <mergeCell ref="G29:G30"/>
    <mergeCell ref="E30:F30"/>
    <mergeCell ref="A31:A32"/>
    <mergeCell ref="B31:B32"/>
    <mergeCell ref="C31:C32"/>
    <mergeCell ref="D31:D32"/>
    <mergeCell ref="E31:F31"/>
  </mergeCells>
  <phoneticPr fontId="5" type="noConversion"/>
  <pageMargins left="0.75" right="0.75" top="1" bottom="1" header="0.5" footer="0.5"/>
  <pageSetup paperSize="9" scale="8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J39"/>
  <sheetViews>
    <sheetView view="pageBreakPreview" topLeftCell="A13" zoomScaleNormal="100" workbookViewId="0">
      <selection activeCell="F9" sqref="F9"/>
    </sheetView>
  </sheetViews>
  <sheetFormatPr defaultColWidth="8.88671875" defaultRowHeight="13.5"/>
  <cols>
    <col min="1" max="1" width="11.33203125" customWidth="1"/>
    <col min="2" max="2" width="17.33203125" customWidth="1"/>
    <col min="3" max="3" width="6.5546875" customWidth="1"/>
    <col min="4" max="4" width="9.44140625" customWidth="1"/>
    <col min="5" max="6" width="18.5546875" customWidth="1"/>
    <col min="7" max="7" width="8.6640625" customWidth="1"/>
  </cols>
  <sheetData>
    <row r="1" spans="1:7" ht="25.5">
      <c r="A1" s="151" t="str">
        <f>일위대가표!A1</f>
        <v>2026~27년 동절기 도로제설작업 장비임차(0.6㎥ 굴삭기) 용역</v>
      </c>
      <c r="B1" s="146"/>
      <c r="C1" s="146"/>
      <c r="D1" s="148"/>
      <c r="E1" s="148"/>
      <c r="F1" s="148"/>
      <c r="G1" s="148"/>
    </row>
    <row r="2" spans="1:7" ht="25.5">
      <c r="A2" s="151"/>
      <c r="B2" s="146"/>
      <c r="C2" s="146"/>
      <c r="D2" s="148"/>
      <c r="E2" s="148"/>
      <c r="F2" s="148"/>
      <c r="G2" s="148"/>
    </row>
    <row r="3" spans="1:7" ht="33.75">
      <c r="A3" s="327" t="s">
        <v>162</v>
      </c>
      <c r="B3" s="327"/>
      <c r="C3" s="327"/>
      <c r="D3" s="327"/>
      <c r="E3" s="327"/>
      <c r="F3" s="327"/>
      <c r="G3" s="327"/>
    </row>
    <row r="4" spans="1:7">
      <c r="A4" s="145"/>
      <c r="B4" s="145"/>
      <c r="C4" s="145"/>
      <c r="D4" s="145"/>
      <c r="E4" s="145"/>
      <c r="F4" s="145"/>
      <c r="G4" s="145"/>
    </row>
    <row r="5" spans="1:7" ht="23.25" customHeight="1">
      <c r="A5" s="144" t="s">
        <v>265</v>
      </c>
      <c r="B5" s="145"/>
      <c r="C5" s="145"/>
      <c r="D5" s="145"/>
      <c r="E5" s="145"/>
      <c r="F5" s="145"/>
      <c r="G5" s="145"/>
    </row>
    <row r="6" spans="1:7" ht="25.5" customHeight="1">
      <c r="A6" s="144" t="s">
        <v>94</v>
      </c>
      <c r="B6" s="145"/>
      <c r="C6" s="145"/>
      <c r="D6" s="145"/>
      <c r="E6" s="145"/>
      <c r="F6" s="145"/>
      <c r="G6" s="145"/>
    </row>
    <row r="7" spans="1:7" ht="22.5" customHeight="1">
      <c r="A7" s="144" t="s">
        <v>270</v>
      </c>
      <c r="B7" s="145"/>
      <c r="C7" s="145"/>
      <c r="D7" s="145"/>
      <c r="E7" s="145"/>
      <c r="F7" s="145"/>
      <c r="G7" s="145"/>
    </row>
    <row r="8" spans="1:7" ht="25.5" customHeight="1">
      <c r="A8" s="147" t="s">
        <v>271</v>
      </c>
      <c r="B8" s="145"/>
      <c r="C8" s="145"/>
      <c r="D8" s="145"/>
      <c r="E8" s="145"/>
      <c r="F8" s="145"/>
      <c r="G8" s="145"/>
    </row>
    <row r="9" spans="1:7" ht="26.25" customHeight="1">
      <c r="A9" s="147" t="s">
        <v>272</v>
      </c>
      <c r="B9" s="145"/>
      <c r="C9" s="145"/>
      <c r="D9" s="145"/>
      <c r="E9" s="145"/>
      <c r="F9" s="145"/>
      <c r="G9" s="145"/>
    </row>
    <row r="10" spans="1:7" ht="7.5" customHeight="1">
      <c r="A10" s="148"/>
      <c r="B10" s="145"/>
      <c r="C10" s="145"/>
      <c r="D10" s="145"/>
      <c r="E10" s="145"/>
      <c r="F10" s="145"/>
      <c r="G10" s="145"/>
    </row>
    <row r="11" spans="1:7" ht="25.5" customHeight="1">
      <c r="A11" s="144" t="s">
        <v>95</v>
      </c>
      <c r="B11" s="145"/>
      <c r="C11" s="145"/>
      <c r="D11" s="145"/>
      <c r="E11" s="145"/>
      <c r="F11" s="145"/>
      <c r="G11" s="145"/>
    </row>
    <row r="12" spans="1:7" ht="24.75" customHeight="1">
      <c r="A12" s="141" t="s">
        <v>97</v>
      </c>
      <c r="B12" s="141" t="s">
        <v>98</v>
      </c>
      <c r="C12" s="141" t="s">
        <v>99</v>
      </c>
      <c r="D12" s="141" t="s">
        <v>100</v>
      </c>
      <c r="E12" s="322" t="s">
        <v>101</v>
      </c>
      <c r="F12" s="323"/>
      <c r="G12" s="141" t="s">
        <v>117</v>
      </c>
    </row>
    <row r="13" spans="1:7" ht="18" customHeight="1">
      <c r="A13" s="316">
        <v>1</v>
      </c>
      <c r="B13" s="139" t="s">
        <v>102</v>
      </c>
      <c r="C13" s="316" t="s">
        <v>104</v>
      </c>
      <c r="D13" s="325">
        <v>5</v>
      </c>
      <c r="E13" s="320" t="s">
        <v>105</v>
      </c>
      <c r="F13" s="321"/>
      <c r="G13" s="316"/>
    </row>
    <row r="14" spans="1:7" ht="18" customHeight="1">
      <c r="A14" s="317"/>
      <c r="B14" s="140" t="s">
        <v>103</v>
      </c>
      <c r="C14" s="317"/>
      <c r="D14" s="326"/>
      <c r="E14" s="314" t="s">
        <v>273</v>
      </c>
      <c r="F14" s="315"/>
      <c r="G14" s="317"/>
    </row>
    <row r="15" spans="1:7" ht="18" customHeight="1">
      <c r="A15" s="316">
        <v>2</v>
      </c>
      <c r="B15" s="139" t="s">
        <v>102</v>
      </c>
      <c r="C15" s="316" t="s">
        <v>104</v>
      </c>
      <c r="D15" s="325">
        <v>7.5</v>
      </c>
      <c r="E15" s="320" t="s">
        <v>218</v>
      </c>
      <c r="F15" s="321"/>
      <c r="G15" s="2" t="s">
        <v>107</v>
      </c>
    </row>
    <row r="16" spans="1:7" ht="18" customHeight="1">
      <c r="A16" s="317"/>
      <c r="B16" s="140" t="s">
        <v>106</v>
      </c>
      <c r="C16" s="317"/>
      <c r="D16" s="326"/>
      <c r="E16" s="314" t="s">
        <v>242</v>
      </c>
      <c r="F16" s="315"/>
      <c r="G16" s="1" t="s">
        <v>217</v>
      </c>
    </row>
    <row r="17" spans="1:9" ht="18" customHeight="1">
      <c r="A17" s="316">
        <v>3</v>
      </c>
      <c r="B17" s="139" t="s">
        <v>108</v>
      </c>
      <c r="C17" s="316" t="s">
        <v>104</v>
      </c>
      <c r="D17" s="325">
        <v>22.5</v>
      </c>
      <c r="E17" s="320" t="s">
        <v>109</v>
      </c>
      <c r="F17" s="321"/>
      <c r="G17" s="312"/>
    </row>
    <row r="18" spans="1:9" ht="18" customHeight="1">
      <c r="A18" s="317"/>
      <c r="B18" s="140" t="s">
        <v>116</v>
      </c>
      <c r="C18" s="317"/>
      <c r="D18" s="326"/>
      <c r="E18" s="314" t="s">
        <v>243</v>
      </c>
      <c r="F18" s="315"/>
      <c r="G18" s="313"/>
    </row>
    <row r="19" spans="1:9" ht="7.5" customHeight="1">
      <c r="A19" s="197"/>
      <c r="B19" s="198"/>
      <c r="C19" s="197"/>
      <c r="D19" s="199"/>
      <c r="E19" s="200"/>
      <c r="F19" s="200"/>
      <c r="G19" s="201"/>
    </row>
    <row r="20" spans="1:9" ht="24.75" customHeight="1">
      <c r="A20" s="144" t="s">
        <v>110</v>
      </c>
      <c r="B20" s="145"/>
      <c r="C20" s="145"/>
      <c r="D20" s="145"/>
      <c r="E20" s="145"/>
      <c r="F20" s="145"/>
      <c r="G20" s="145"/>
      <c r="I20">
        <v>88</v>
      </c>
    </row>
    <row r="21" spans="1:9" ht="21" customHeight="1">
      <c r="A21" s="147" t="s">
        <v>111</v>
      </c>
      <c r="B21" s="145"/>
      <c r="C21" s="145"/>
      <c r="D21" s="145"/>
      <c r="E21" s="145"/>
      <c r="F21" s="145"/>
      <c r="G21" s="145"/>
      <c r="I21">
        <v>176</v>
      </c>
    </row>
    <row r="22" spans="1:9" ht="21" customHeight="1">
      <c r="A22" s="147" t="s">
        <v>224</v>
      </c>
      <c r="B22" s="145"/>
      <c r="C22" s="145"/>
      <c r="D22" s="145"/>
      <c r="E22" s="145"/>
      <c r="F22" s="145"/>
      <c r="G22" s="145"/>
      <c r="I22">
        <v>88</v>
      </c>
    </row>
    <row r="23" spans="1:9" ht="21" customHeight="1">
      <c r="A23" s="147" t="s">
        <v>225</v>
      </c>
      <c r="B23" s="145"/>
      <c r="C23" s="145"/>
      <c r="D23" s="145"/>
      <c r="E23" s="145"/>
      <c r="F23" s="145"/>
      <c r="G23" s="145"/>
    </row>
    <row r="24" spans="1:9" ht="21" customHeight="1">
      <c r="A24" s="150" t="s">
        <v>247</v>
      </c>
      <c r="B24" s="145"/>
      <c r="C24" s="145"/>
      <c r="D24" s="145"/>
      <c r="E24" s="145"/>
      <c r="F24" s="145"/>
      <c r="G24" s="145"/>
      <c r="I24">
        <v>352</v>
      </c>
    </row>
    <row r="25" spans="1:9" ht="7.5" customHeight="1">
      <c r="A25" s="149" t="s">
        <v>96</v>
      </c>
      <c r="B25" s="145"/>
      <c r="C25" s="145"/>
      <c r="D25" s="145"/>
      <c r="E25" s="145"/>
      <c r="F25" s="145"/>
      <c r="G25" s="145"/>
    </row>
    <row r="26" spans="1:9" ht="36" customHeight="1">
      <c r="A26" s="141" t="s">
        <v>97</v>
      </c>
      <c r="B26" s="141" t="s">
        <v>98</v>
      </c>
      <c r="C26" s="141" t="s">
        <v>112</v>
      </c>
      <c r="D26" s="141" t="s">
        <v>175</v>
      </c>
      <c r="E26" s="322" t="s">
        <v>101</v>
      </c>
      <c r="F26" s="323"/>
      <c r="G26" s="141" t="s">
        <v>117</v>
      </c>
      <c r="I26">
        <f>24*30</f>
        <v>720</v>
      </c>
    </row>
    <row r="27" spans="1:9" ht="17.25" customHeight="1">
      <c r="A27" s="316">
        <v>1</v>
      </c>
      <c r="B27" s="316" t="s">
        <v>124</v>
      </c>
      <c r="C27" s="316" t="s">
        <v>113</v>
      </c>
      <c r="D27" s="328">
        <f>7.5*5*4</f>
        <v>150</v>
      </c>
      <c r="E27" s="320" t="s">
        <v>219</v>
      </c>
      <c r="F27" s="321"/>
      <c r="G27" s="312"/>
    </row>
    <row r="28" spans="1:9" ht="17.25" customHeight="1">
      <c r="A28" s="317"/>
      <c r="B28" s="317"/>
      <c r="C28" s="317"/>
      <c r="D28" s="329"/>
      <c r="E28" s="314" t="s">
        <v>244</v>
      </c>
      <c r="F28" s="315"/>
      <c r="G28" s="313"/>
    </row>
    <row r="29" spans="1:9" ht="17.25" customHeight="1">
      <c r="A29" s="316">
        <v>2</v>
      </c>
      <c r="B29" s="316" t="s">
        <v>125</v>
      </c>
      <c r="C29" s="316" t="s">
        <v>113</v>
      </c>
      <c r="D29" s="328">
        <v>90</v>
      </c>
      <c r="E29" s="320" t="s">
        <v>220</v>
      </c>
      <c r="F29" s="321"/>
      <c r="G29" s="312"/>
    </row>
    <row r="30" spans="1:9" ht="17.25" customHeight="1">
      <c r="A30" s="317"/>
      <c r="B30" s="317"/>
      <c r="C30" s="317"/>
      <c r="D30" s="329"/>
      <c r="E30" s="314" t="s">
        <v>245</v>
      </c>
      <c r="F30" s="315"/>
      <c r="G30" s="313"/>
    </row>
    <row r="31" spans="1:9" ht="17.25" customHeight="1">
      <c r="A31" s="316">
        <v>3</v>
      </c>
      <c r="B31" s="316" t="s">
        <v>114</v>
      </c>
      <c r="C31" s="316" t="s">
        <v>113</v>
      </c>
      <c r="D31" s="328">
        <v>720</v>
      </c>
      <c r="E31" s="320" t="s">
        <v>176</v>
      </c>
      <c r="F31" s="321"/>
      <c r="G31" s="312"/>
    </row>
    <row r="32" spans="1:9" ht="17.25" customHeight="1">
      <c r="A32" s="317"/>
      <c r="B32" s="317"/>
      <c r="C32" s="317"/>
      <c r="D32" s="329"/>
      <c r="E32" s="314" t="s">
        <v>246</v>
      </c>
      <c r="F32" s="315"/>
      <c r="G32" s="313"/>
    </row>
    <row r="33" spans="1:10" ht="7.5" customHeight="1">
      <c r="A33" s="197"/>
      <c r="B33" s="197"/>
      <c r="C33" s="197"/>
      <c r="D33" s="197"/>
      <c r="E33" s="200"/>
      <c r="F33" s="200"/>
      <c r="G33" s="201"/>
    </row>
    <row r="34" spans="1:10" ht="25.5" customHeight="1">
      <c r="A34" s="144" t="s">
        <v>115</v>
      </c>
      <c r="B34" s="145"/>
      <c r="C34" s="145"/>
      <c r="D34" s="145"/>
      <c r="E34" s="145"/>
      <c r="F34" s="145"/>
      <c r="G34" s="145"/>
    </row>
    <row r="35" spans="1:10" ht="25.5" customHeight="1">
      <c r="A35" s="144" t="s">
        <v>278</v>
      </c>
      <c r="B35" s="145"/>
      <c r="C35" s="145"/>
      <c r="D35" s="145"/>
      <c r="E35" s="145"/>
      <c r="F35" s="145"/>
      <c r="G35" s="145"/>
    </row>
    <row r="36" spans="1:10" ht="40.5" customHeight="1">
      <c r="A36" s="142" t="s">
        <v>171</v>
      </c>
      <c r="B36" s="210" t="s">
        <v>239</v>
      </c>
      <c r="C36" s="330" t="s">
        <v>240</v>
      </c>
      <c r="D36" s="331"/>
      <c r="E36" s="142" t="s">
        <v>279</v>
      </c>
      <c r="F36" s="142" t="s">
        <v>172</v>
      </c>
      <c r="G36" s="145"/>
    </row>
    <row r="37" spans="1:10" ht="29.25" customHeight="1">
      <c r="A37" s="183" t="s">
        <v>174</v>
      </c>
      <c r="B37" s="142">
        <v>16</v>
      </c>
      <c r="C37" s="330">
        <v>19</v>
      </c>
      <c r="D37" s="331"/>
      <c r="E37" s="142">
        <v>24</v>
      </c>
      <c r="F37" s="143">
        <f>ROUND(SUM(B37:E37)/3,0)</f>
        <v>20</v>
      </c>
      <c r="G37" s="145"/>
      <c r="J37">
        <f>ROUND(L37,0)</f>
        <v>0</v>
      </c>
    </row>
    <row r="38" spans="1:10" s="145" customFormat="1" ht="23.25" customHeight="1">
      <c r="A38" s="182" t="s">
        <v>274</v>
      </c>
    </row>
    <row r="39" spans="1:10" s="145" customFormat="1" ht="17.25" customHeight="1">
      <c r="A39" s="184" t="s">
        <v>173</v>
      </c>
    </row>
  </sheetData>
  <mergeCells count="43">
    <mergeCell ref="C36:D36"/>
    <mergeCell ref="C37:D37"/>
    <mergeCell ref="A3:G3"/>
    <mergeCell ref="E13:F13"/>
    <mergeCell ref="E14:F14"/>
    <mergeCell ref="E12:F12"/>
    <mergeCell ref="E15:F15"/>
    <mergeCell ref="E16:F16"/>
    <mergeCell ref="E17:F17"/>
    <mergeCell ref="E18:F18"/>
    <mergeCell ref="A31:A32"/>
    <mergeCell ref="B31:B32"/>
    <mergeCell ref="C31:C32"/>
    <mergeCell ref="D31:D32"/>
    <mergeCell ref="G31:G32"/>
    <mergeCell ref="E31:F31"/>
    <mergeCell ref="E32:F32"/>
    <mergeCell ref="E27:F27"/>
    <mergeCell ref="D27:D28"/>
    <mergeCell ref="G27:G28"/>
    <mergeCell ref="E28:F28"/>
    <mergeCell ref="G29:G30"/>
    <mergeCell ref="E29:F29"/>
    <mergeCell ref="E30:F30"/>
    <mergeCell ref="A29:A30"/>
    <mergeCell ref="B29:B30"/>
    <mergeCell ref="C29:C30"/>
    <mergeCell ref="D29:D30"/>
    <mergeCell ref="A27:A28"/>
    <mergeCell ref="B27:B28"/>
    <mergeCell ref="C27:C28"/>
    <mergeCell ref="A17:A18"/>
    <mergeCell ref="C17:C18"/>
    <mergeCell ref="D17:D18"/>
    <mergeCell ref="G17:G18"/>
    <mergeCell ref="E26:F26"/>
    <mergeCell ref="A13:A14"/>
    <mergeCell ref="C13:C14"/>
    <mergeCell ref="D13:D14"/>
    <mergeCell ref="G13:G14"/>
    <mergeCell ref="A15:A16"/>
    <mergeCell ref="C15:C16"/>
    <mergeCell ref="D15:D16"/>
  </mergeCells>
  <phoneticPr fontId="5" type="noConversion"/>
  <pageMargins left="0.75" right="0.75" top="1" bottom="1" header="0.5" footer="0.5"/>
  <pageSetup paperSize="9" scale="8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S274"/>
  <sheetViews>
    <sheetView showZeros="0" view="pageBreakPreview" zoomScaleNormal="92" zoomScaleSheetLayoutView="100" workbookViewId="0">
      <selection activeCell="J12" sqref="J12"/>
    </sheetView>
  </sheetViews>
  <sheetFormatPr defaultRowHeight="13.5"/>
  <cols>
    <col min="1" max="1" width="12.77734375" style="8" customWidth="1"/>
    <col min="2" max="2" width="10.5546875" style="9" customWidth="1"/>
    <col min="3" max="3" width="8.6640625" style="6" customWidth="1"/>
    <col min="4" max="4" width="5" style="10" customWidth="1"/>
    <col min="5" max="5" width="8.77734375" style="6" customWidth="1"/>
    <col min="6" max="6" width="10.77734375" style="6" customWidth="1"/>
    <col min="7" max="7" width="8.21875" style="6" customWidth="1"/>
    <col min="8" max="8" width="10.6640625" style="6" customWidth="1"/>
    <col min="9" max="9" width="9.33203125" style="6" customWidth="1"/>
    <col min="10" max="10" width="10.77734375" style="6" customWidth="1"/>
    <col min="11" max="11" width="8.33203125" style="6" bestFit="1" customWidth="1"/>
    <col min="12" max="12" width="10.77734375" style="6" customWidth="1"/>
    <col min="13" max="13" width="4.33203125" style="7" customWidth="1"/>
    <col min="14" max="14" width="9.6640625" style="6" bestFit="1" customWidth="1"/>
    <col min="15" max="16384" width="8.88671875" style="6"/>
  </cols>
  <sheetData>
    <row r="1" spans="1:19" s="11" customFormat="1" ht="26.25" customHeight="1">
      <c r="A1" s="16" t="str">
        <f>설계설명서!C3</f>
        <v>2026~27년 동절기 도로제설작업 장비임차(0.6㎥ 굴삭기) 용역</v>
      </c>
      <c r="B1" s="25"/>
      <c r="C1" s="17"/>
      <c r="D1" s="17"/>
      <c r="E1" s="17"/>
      <c r="F1" s="17"/>
      <c r="G1" s="17"/>
      <c r="H1" s="17"/>
      <c r="I1" s="17"/>
      <c r="J1" s="17"/>
      <c r="K1" s="17"/>
      <c r="L1" s="17"/>
      <c r="M1" s="17"/>
    </row>
    <row r="2" spans="1:19" s="22" customFormat="1" ht="18" customHeight="1">
      <c r="A2" s="334" t="s">
        <v>2</v>
      </c>
      <c r="B2" s="336" t="s">
        <v>3</v>
      </c>
      <c r="C2" s="338" t="s">
        <v>4</v>
      </c>
      <c r="D2" s="336" t="s">
        <v>5</v>
      </c>
      <c r="E2" s="338" t="s">
        <v>6</v>
      </c>
      <c r="F2" s="338"/>
      <c r="G2" s="338" t="s">
        <v>7</v>
      </c>
      <c r="H2" s="338"/>
      <c r="I2" s="338" t="s">
        <v>8</v>
      </c>
      <c r="J2" s="338"/>
      <c r="K2" s="338" t="s">
        <v>9</v>
      </c>
      <c r="L2" s="338"/>
      <c r="M2" s="332" t="s">
        <v>10</v>
      </c>
    </row>
    <row r="3" spans="1:19" s="22" customFormat="1" ht="18" customHeight="1">
      <c r="A3" s="335"/>
      <c r="B3" s="337"/>
      <c r="C3" s="339"/>
      <c r="D3" s="337"/>
      <c r="E3" s="61" t="s">
        <v>11</v>
      </c>
      <c r="F3" s="61" t="s">
        <v>12</v>
      </c>
      <c r="G3" s="61" t="s">
        <v>11</v>
      </c>
      <c r="H3" s="61" t="s">
        <v>12</v>
      </c>
      <c r="I3" s="61" t="s">
        <v>11</v>
      </c>
      <c r="J3" s="61" t="s">
        <v>12</v>
      </c>
      <c r="K3" s="61" t="s">
        <v>11</v>
      </c>
      <c r="L3" s="61" t="s">
        <v>12</v>
      </c>
      <c r="M3" s="333"/>
    </row>
    <row r="4" spans="1:19" s="23" customFormat="1" ht="18" customHeight="1">
      <c r="A4" s="56" t="s">
        <v>13</v>
      </c>
      <c r="B4" s="57"/>
      <c r="C4" s="58"/>
      <c r="D4" s="59"/>
      <c r="E4" s="59" t="s">
        <v>14</v>
      </c>
      <c r="F4" s="59" t="s">
        <v>15</v>
      </c>
      <c r="G4" s="59" t="s">
        <v>16</v>
      </c>
      <c r="H4" s="59" t="s">
        <v>17</v>
      </c>
      <c r="I4" s="59" t="s">
        <v>18</v>
      </c>
      <c r="J4" s="59" t="s">
        <v>13</v>
      </c>
      <c r="K4" s="59" t="s">
        <v>13</v>
      </c>
      <c r="L4" s="59" t="s">
        <v>13</v>
      </c>
      <c r="M4" s="60" t="s">
        <v>13</v>
      </c>
      <c r="N4" s="23" t="s">
        <v>13</v>
      </c>
    </row>
    <row r="5" spans="1:19" s="24" customFormat="1" ht="18" customHeight="1">
      <c r="A5" s="39" t="s">
        <v>276</v>
      </c>
      <c r="B5" s="40"/>
      <c r="C5" s="41" t="s">
        <v>19</v>
      </c>
      <c r="D5" s="42" t="s">
        <v>20</v>
      </c>
      <c r="E5" s="43" t="s">
        <v>73</v>
      </c>
      <c r="F5" s="43" t="s">
        <v>13</v>
      </c>
      <c r="G5" s="43" t="s">
        <v>13</v>
      </c>
      <c r="H5" s="43" t="s">
        <v>13</v>
      </c>
      <c r="I5" s="43" t="s">
        <v>13</v>
      </c>
      <c r="J5" s="43" t="s">
        <v>13</v>
      </c>
      <c r="K5" s="43" t="s">
        <v>13</v>
      </c>
      <c r="L5" s="43" t="s">
        <v>13</v>
      </c>
      <c r="M5" s="44" t="s">
        <v>13</v>
      </c>
      <c r="N5" s="24" t="s">
        <v>13</v>
      </c>
    </row>
    <row r="6" spans="1:19" s="24" customFormat="1" ht="18" customHeight="1">
      <c r="A6" s="39" t="s">
        <v>255</v>
      </c>
      <c r="B6" s="45" t="s">
        <v>277</v>
      </c>
      <c r="C6" s="46">
        <f>'일위대가 산출근거'!D20</f>
        <v>0.22789999999999999</v>
      </c>
      <c r="D6" s="42" t="s">
        <v>161</v>
      </c>
      <c r="E6" s="185">
        <f t="shared" ref="E6:F8" si="0">G6+I6+K6</f>
        <v>119000</v>
      </c>
      <c r="F6" s="185">
        <f t="shared" si="0"/>
        <v>27120</v>
      </c>
      <c r="G6" s="185">
        <v>0</v>
      </c>
      <c r="H6" s="185">
        <f>INT(G6*$C6)</f>
        <v>0</v>
      </c>
      <c r="I6" s="185">
        <v>0</v>
      </c>
      <c r="J6" s="185">
        <f>INT(I6*$C6)</f>
        <v>0</v>
      </c>
      <c r="K6" s="208">
        <f>'일위대가 산출근거'!F20</f>
        <v>119000</v>
      </c>
      <c r="L6" s="185">
        <f>INT(K6*$C6)</f>
        <v>27120</v>
      </c>
      <c r="M6" s="44"/>
      <c r="N6" s="24" t="s">
        <v>215</v>
      </c>
      <c r="S6" s="24" t="s">
        <v>216</v>
      </c>
    </row>
    <row r="7" spans="1:19" s="24" customFormat="1" ht="18" customHeight="1">
      <c r="A7" s="39" t="s">
        <v>22</v>
      </c>
      <c r="B7" s="45" t="s">
        <v>23</v>
      </c>
      <c r="C7" s="46">
        <v>0.20830000000000001</v>
      </c>
      <c r="D7" s="42" t="s">
        <v>24</v>
      </c>
      <c r="E7" s="185">
        <f t="shared" si="0"/>
        <v>283297</v>
      </c>
      <c r="F7" s="185">
        <f t="shared" si="0"/>
        <v>59010</v>
      </c>
      <c r="G7" s="185">
        <f>N8</f>
        <v>283297</v>
      </c>
      <c r="H7" s="185">
        <f>INT(G7*$C7)</f>
        <v>59010</v>
      </c>
      <c r="I7" s="185">
        <v>0</v>
      </c>
      <c r="J7" s="185">
        <f>INT(I7*$C7)</f>
        <v>0</v>
      </c>
      <c r="K7" s="185">
        <v>0</v>
      </c>
      <c r="L7" s="185">
        <f>INT(K7*$C7)</f>
        <v>0</v>
      </c>
      <c r="M7" s="44"/>
      <c r="N7" s="24" t="s">
        <v>231</v>
      </c>
      <c r="R7" s="46">
        <f>1/8*25/20*16/12</f>
        <v>0.20833333333333334</v>
      </c>
    </row>
    <row r="8" spans="1:19" s="24" customFormat="1" ht="18" hidden="1" customHeight="1">
      <c r="A8" s="39" t="s">
        <v>167</v>
      </c>
      <c r="B8" s="45" t="s">
        <v>25</v>
      </c>
      <c r="C8" s="66">
        <f>'일위대가 산출근거'!D22</f>
        <v>11.6</v>
      </c>
      <c r="D8" s="42" t="s">
        <v>26</v>
      </c>
      <c r="E8" s="185">
        <f t="shared" si="0"/>
        <v>1844</v>
      </c>
      <c r="F8" s="185">
        <f t="shared" si="0"/>
        <v>0</v>
      </c>
      <c r="G8" s="185">
        <v>0</v>
      </c>
      <c r="H8" s="185">
        <f>INT(G8*$C8)</f>
        <v>0</v>
      </c>
      <c r="I8" s="185">
        <f>'경유 단가'!C5</f>
        <v>1844</v>
      </c>
      <c r="J8" s="185"/>
      <c r="K8" s="185">
        <v>0</v>
      </c>
      <c r="L8" s="185">
        <f>INT(K8*$C8)</f>
        <v>0</v>
      </c>
      <c r="M8" s="44"/>
      <c r="N8" s="207">
        <f>'일위대가 산출근거'!F26</f>
        <v>283297</v>
      </c>
      <c r="O8" s="24" t="s">
        <v>163</v>
      </c>
      <c r="P8" s="24" t="s">
        <v>164</v>
      </c>
    </row>
    <row r="9" spans="1:19" s="24" customFormat="1" ht="18" hidden="1" customHeight="1">
      <c r="A9" s="39" t="s">
        <v>168</v>
      </c>
      <c r="B9" s="45" t="s">
        <v>25</v>
      </c>
      <c r="C9" s="66">
        <v>3.8</v>
      </c>
      <c r="D9" s="42" t="s">
        <v>26</v>
      </c>
      <c r="E9" s="185">
        <f>G9+I9+K9</f>
        <v>1844</v>
      </c>
      <c r="F9" s="185">
        <f>H9+J9+L9</f>
        <v>0</v>
      </c>
      <c r="G9" s="185">
        <v>0</v>
      </c>
      <c r="H9" s="185">
        <f>INT(G9*$C9)</f>
        <v>0</v>
      </c>
      <c r="I9" s="185">
        <f>'경유 단가'!C5</f>
        <v>1844</v>
      </c>
      <c r="J9" s="185"/>
      <c r="K9" s="185">
        <v>0</v>
      </c>
      <c r="L9" s="185">
        <f>INT(K9*$C9)</f>
        <v>0</v>
      </c>
      <c r="M9" s="44"/>
      <c r="N9" s="207"/>
      <c r="R9" s="24">
        <f>181074*0.2083</f>
        <v>37717.714200000002</v>
      </c>
    </row>
    <row r="10" spans="1:19" s="24" customFormat="1" ht="18" hidden="1" customHeight="1">
      <c r="A10" s="39" t="s">
        <v>267</v>
      </c>
      <c r="B10" s="274">
        <v>0.24</v>
      </c>
      <c r="C10" s="66">
        <v>1</v>
      </c>
      <c r="D10" s="42" t="s">
        <v>268</v>
      </c>
      <c r="E10" s="185">
        <f>G10+I10+K10</f>
        <v>0</v>
      </c>
      <c r="F10" s="185">
        <f>H10+J10+L10</f>
        <v>0</v>
      </c>
      <c r="G10" s="185">
        <v>0</v>
      </c>
      <c r="H10" s="185">
        <f>INT(G10*$C10)</f>
        <v>0</v>
      </c>
      <c r="I10" s="185"/>
      <c r="J10" s="185">
        <f>INT(I10*C10)</f>
        <v>0</v>
      </c>
      <c r="K10" s="185">
        <v>0</v>
      </c>
      <c r="L10" s="185">
        <f>INT(K10*$C10)</f>
        <v>0</v>
      </c>
      <c r="M10" s="44"/>
      <c r="N10" s="207"/>
      <c r="R10" s="24">
        <f>181074*0.2083</f>
        <v>37717.714200000002</v>
      </c>
    </row>
    <row r="11" spans="1:19" s="70" customFormat="1" ht="18" customHeight="1">
      <c r="A11" s="64" t="s">
        <v>29</v>
      </c>
      <c r="B11" s="65"/>
      <c r="C11" s="66"/>
      <c r="D11" s="67"/>
      <c r="E11" s="196"/>
      <c r="F11" s="196">
        <f>H11+J11+L11</f>
        <v>86130</v>
      </c>
      <c r="G11" s="196"/>
      <c r="H11" s="196">
        <f>SUM(H6:H10)</f>
        <v>59010</v>
      </c>
      <c r="I11" s="196"/>
      <c r="J11" s="196">
        <f>SUM(J6:J10)</f>
        <v>0</v>
      </c>
      <c r="K11" s="196"/>
      <c r="L11" s="196">
        <f>SUM(L6:L9)</f>
        <v>27120</v>
      </c>
      <c r="M11" s="69"/>
      <c r="N11" s="207">
        <f>N8*1.5</f>
        <v>424945.5</v>
      </c>
      <c r="O11" s="24" t="s">
        <v>163</v>
      </c>
      <c r="P11" s="70" t="s">
        <v>165</v>
      </c>
    </row>
    <row r="12" spans="1:19" s="70" customFormat="1" ht="18" customHeight="1">
      <c r="A12" s="64"/>
      <c r="B12" s="65"/>
      <c r="C12" s="66"/>
      <c r="D12" s="67"/>
      <c r="E12" s="68"/>
      <c r="F12" s="68"/>
      <c r="G12" s="68"/>
      <c r="H12" s="68"/>
      <c r="I12" s="68"/>
      <c r="J12" s="68"/>
      <c r="K12" s="68"/>
      <c r="L12" s="68"/>
      <c r="M12" s="69"/>
      <c r="P12" s="186">
        <v>1.5</v>
      </c>
    </row>
    <row r="13" spans="1:19" s="70" customFormat="1" ht="18" customHeight="1">
      <c r="A13" s="39" t="s">
        <v>266</v>
      </c>
      <c r="B13" s="40"/>
      <c r="C13" s="41" t="s">
        <v>257</v>
      </c>
      <c r="D13" s="42" t="s">
        <v>20</v>
      </c>
      <c r="E13" s="43" t="s">
        <v>73</v>
      </c>
      <c r="F13" s="43" t="s">
        <v>13</v>
      </c>
      <c r="G13" s="43" t="s">
        <v>13</v>
      </c>
      <c r="H13" s="43" t="s">
        <v>13</v>
      </c>
      <c r="I13" s="43" t="s">
        <v>13</v>
      </c>
      <c r="J13" s="43" t="s">
        <v>13</v>
      </c>
      <c r="K13" s="43" t="s">
        <v>13</v>
      </c>
      <c r="L13" s="43" t="s">
        <v>13</v>
      </c>
      <c r="M13" s="44" t="s">
        <v>13</v>
      </c>
    </row>
    <row r="14" spans="1:19" s="70" customFormat="1" ht="18" customHeight="1">
      <c r="A14" s="39" t="s">
        <v>275</v>
      </c>
      <c r="B14" s="45" t="s">
        <v>254</v>
      </c>
      <c r="C14" s="46">
        <f>C6</f>
        <v>0.22789999999999999</v>
      </c>
      <c r="D14" s="42" t="s">
        <v>21</v>
      </c>
      <c r="E14" s="43">
        <f t="shared" ref="E14:F17" si="1">G14+I14+K14</f>
        <v>119000</v>
      </c>
      <c r="F14" s="43">
        <f t="shared" si="1"/>
        <v>27120</v>
      </c>
      <c r="G14" s="43">
        <v>0</v>
      </c>
      <c r="H14" s="43">
        <f>INT(G14*$C14)</f>
        <v>0</v>
      </c>
      <c r="I14" s="43">
        <v>0</v>
      </c>
      <c r="J14" s="43">
        <f>INT(I14*$C14)</f>
        <v>0</v>
      </c>
      <c r="K14" s="209">
        <f>K6</f>
        <v>119000</v>
      </c>
      <c r="L14" s="43">
        <f>INT(K14*$C14)</f>
        <v>27120</v>
      </c>
      <c r="M14" s="44"/>
    </row>
    <row r="15" spans="1:19" s="70" customFormat="1" ht="18" customHeight="1">
      <c r="A15" s="39" t="s">
        <v>22</v>
      </c>
      <c r="B15" s="45" t="s">
        <v>23</v>
      </c>
      <c r="C15" s="46">
        <v>0.20830000000000001</v>
      </c>
      <c r="D15" s="42" t="s">
        <v>24</v>
      </c>
      <c r="E15" s="43">
        <f t="shared" si="1"/>
        <v>424945.5</v>
      </c>
      <c r="F15" s="43">
        <f t="shared" si="1"/>
        <v>88516</v>
      </c>
      <c r="G15" s="43">
        <f>N11</f>
        <v>424945.5</v>
      </c>
      <c r="H15" s="43">
        <f>INT(G15*$C15)</f>
        <v>88516</v>
      </c>
      <c r="I15" s="43">
        <v>0</v>
      </c>
      <c r="J15" s="43">
        <f>INT(I15*$C15)</f>
        <v>0</v>
      </c>
      <c r="K15" s="43">
        <v>0</v>
      </c>
      <c r="L15" s="43">
        <f>INT(K15*$C15)</f>
        <v>0</v>
      </c>
      <c r="M15" s="44"/>
    </row>
    <row r="16" spans="1:19" s="70" customFormat="1" ht="18" hidden="1" customHeight="1">
      <c r="A16" s="39" t="s">
        <v>167</v>
      </c>
      <c r="B16" s="45" t="s">
        <v>25</v>
      </c>
      <c r="C16" s="66">
        <v>15.9</v>
      </c>
      <c r="D16" s="42" t="s">
        <v>26</v>
      </c>
      <c r="E16" s="185">
        <f t="shared" si="1"/>
        <v>1844</v>
      </c>
      <c r="F16" s="43">
        <f t="shared" si="1"/>
        <v>0</v>
      </c>
      <c r="G16" s="43">
        <v>0</v>
      </c>
      <c r="H16" s="43">
        <f>INT(G16*$C16)</f>
        <v>0</v>
      </c>
      <c r="I16" s="185">
        <f>I8</f>
        <v>1844</v>
      </c>
      <c r="J16" s="185"/>
      <c r="K16" s="43">
        <v>0</v>
      </c>
      <c r="L16" s="43">
        <f>INT(K16*$C16)</f>
        <v>0</v>
      </c>
      <c r="M16" s="44"/>
    </row>
    <row r="17" spans="1:14" s="24" customFormat="1" ht="18" hidden="1" customHeight="1">
      <c r="A17" s="39" t="s">
        <v>168</v>
      </c>
      <c r="B17" s="45" t="s">
        <v>25</v>
      </c>
      <c r="C17" s="66">
        <v>3.8</v>
      </c>
      <c r="D17" s="42" t="s">
        <v>26</v>
      </c>
      <c r="E17" s="43">
        <f t="shared" si="1"/>
        <v>1844</v>
      </c>
      <c r="F17" s="43">
        <f t="shared" si="1"/>
        <v>0</v>
      </c>
      <c r="G17" s="43">
        <v>0</v>
      </c>
      <c r="H17" s="43">
        <f>INT(G17*$C17)</f>
        <v>0</v>
      </c>
      <c r="I17" s="185">
        <f>I9</f>
        <v>1844</v>
      </c>
      <c r="J17" s="185"/>
      <c r="K17" s="43">
        <v>0</v>
      </c>
      <c r="L17" s="43">
        <f>INT(K17*$C17)</f>
        <v>0</v>
      </c>
      <c r="M17" s="44"/>
    </row>
    <row r="18" spans="1:14" s="24" customFormat="1" ht="18" hidden="1" customHeight="1">
      <c r="A18" s="39" t="str">
        <f>A10</f>
        <v>잡품</v>
      </c>
      <c r="B18" s="274">
        <f>B10</f>
        <v>0.24</v>
      </c>
      <c r="C18" s="66">
        <f>C10</f>
        <v>1</v>
      </c>
      <c r="D18" s="42" t="str">
        <f>D10</f>
        <v>식</v>
      </c>
      <c r="E18" s="43">
        <f>G18+I18+K18</f>
        <v>0</v>
      </c>
      <c r="F18" s="43">
        <f>H18+J18+L18</f>
        <v>0</v>
      </c>
      <c r="G18" s="43">
        <v>0</v>
      </c>
      <c r="H18" s="43">
        <f>INT(G18*$C18)</f>
        <v>0</v>
      </c>
      <c r="I18" s="185">
        <f>I10</f>
        <v>0</v>
      </c>
      <c r="J18" s="185">
        <f>J10</f>
        <v>0</v>
      </c>
      <c r="K18" s="43">
        <v>0</v>
      </c>
      <c r="L18" s="43">
        <f>INT(K18*$C18)</f>
        <v>0</v>
      </c>
      <c r="M18" s="44"/>
    </row>
    <row r="19" spans="1:14" s="70" customFormat="1" ht="18" customHeight="1">
      <c r="A19" s="64" t="s">
        <v>29</v>
      </c>
      <c r="B19" s="65"/>
      <c r="C19" s="66"/>
      <c r="D19" s="67"/>
      <c r="E19" s="68"/>
      <c r="F19" s="68">
        <f>H19+J19+L19</f>
        <v>115636</v>
      </c>
      <c r="G19" s="68"/>
      <c r="H19" s="68">
        <f>SUM(H14:H17)</f>
        <v>88516</v>
      </c>
      <c r="I19" s="68"/>
      <c r="J19" s="196">
        <f>SUM(J14:J18)</f>
        <v>0</v>
      </c>
      <c r="K19" s="68"/>
      <c r="L19" s="68">
        <f>SUM(L14:L17)</f>
        <v>27120</v>
      </c>
      <c r="M19" s="69"/>
    </row>
    <row r="20" spans="1:14" s="24" customFormat="1" ht="18" customHeight="1">
      <c r="A20" s="39"/>
      <c r="B20" s="45"/>
      <c r="C20" s="48"/>
      <c r="D20" s="42"/>
      <c r="E20" s="43"/>
      <c r="F20" s="43"/>
      <c r="G20" s="43"/>
      <c r="H20" s="43"/>
      <c r="I20" s="43"/>
      <c r="J20" s="43"/>
      <c r="K20" s="43"/>
      <c r="L20" s="43"/>
      <c r="M20" s="44"/>
    </row>
    <row r="21" spans="1:14" s="24" customFormat="1" ht="18" customHeight="1">
      <c r="A21" s="39" t="s">
        <v>131</v>
      </c>
      <c r="B21" s="45"/>
      <c r="C21" s="41" t="s">
        <v>178</v>
      </c>
      <c r="D21" s="42" t="s">
        <v>20</v>
      </c>
      <c r="E21" s="43"/>
      <c r="F21" s="43" t="s">
        <v>13</v>
      </c>
      <c r="G21" s="43" t="s">
        <v>13</v>
      </c>
      <c r="H21" s="43" t="s">
        <v>13</v>
      </c>
      <c r="I21" s="43" t="s">
        <v>13</v>
      </c>
      <c r="J21" s="43" t="s">
        <v>13</v>
      </c>
      <c r="K21" s="43" t="s">
        <v>13</v>
      </c>
      <c r="L21" s="43" t="s">
        <v>13</v>
      </c>
      <c r="M21" s="44" t="s">
        <v>13</v>
      </c>
      <c r="N21" s="24" t="s">
        <v>13</v>
      </c>
    </row>
    <row r="22" spans="1:14" s="24" customFormat="1" ht="18" customHeight="1">
      <c r="A22" s="39" t="s">
        <v>91</v>
      </c>
      <c r="B22" s="45" t="s">
        <v>92</v>
      </c>
      <c r="C22" s="46">
        <v>0.20830000000000001</v>
      </c>
      <c r="D22" s="42" t="s">
        <v>93</v>
      </c>
      <c r="E22" s="43">
        <f>G22+I22+K22</f>
        <v>141648.5</v>
      </c>
      <c r="F22" s="43">
        <f>H22+J22+L22</f>
        <v>29505</v>
      </c>
      <c r="G22" s="43">
        <f>G7*0.5</f>
        <v>141648.5</v>
      </c>
      <c r="H22" s="43">
        <f>INT(G22*$C22)</f>
        <v>29505</v>
      </c>
      <c r="I22" s="43">
        <v>0</v>
      </c>
      <c r="J22" s="43">
        <f>INT(I22*$C22)</f>
        <v>0</v>
      </c>
      <c r="K22" s="43"/>
      <c r="L22" s="185">
        <f>INT(K22*$C22)</f>
        <v>0</v>
      </c>
      <c r="M22" s="44"/>
    </row>
    <row r="23" spans="1:14" s="70" customFormat="1" ht="18" customHeight="1">
      <c r="A23" s="64" t="s">
        <v>29</v>
      </c>
      <c r="B23" s="65"/>
      <c r="C23" s="66"/>
      <c r="D23" s="67"/>
      <c r="E23" s="68"/>
      <c r="F23" s="68">
        <f>INT(H23+J23+L23)</f>
        <v>29505</v>
      </c>
      <c r="G23" s="68"/>
      <c r="H23" s="68">
        <f>SUM(H22:H22)</f>
        <v>29505</v>
      </c>
      <c r="I23" s="68"/>
      <c r="J23" s="68">
        <f>SUM(J22:J22)</f>
        <v>0</v>
      </c>
      <c r="K23" s="68"/>
      <c r="L23" s="68">
        <f>SUM(L22:L22)</f>
        <v>0</v>
      </c>
      <c r="M23" s="69"/>
    </row>
    <row r="24" spans="1:14" s="24" customFormat="1" ht="18" customHeight="1">
      <c r="A24" s="39"/>
      <c r="B24" s="45"/>
      <c r="C24" s="47"/>
      <c r="D24" s="42"/>
      <c r="E24" s="43"/>
      <c r="F24" s="43"/>
      <c r="G24" s="43"/>
      <c r="H24" s="43"/>
      <c r="I24" s="43"/>
      <c r="J24" s="43"/>
      <c r="K24" s="43"/>
      <c r="L24" s="43"/>
      <c r="M24" s="44"/>
    </row>
    <row r="25" spans="1:14" s="24" customFormat="1" ht="18" customHeight="1">
      <c r="A25" s="49"/>
      <c r="B25" s="50"/>
      <c r="C25" s="51"/>
      <c r="D25" s="52"/>
      <c r="E25" s="53"/>
      <c r="F25" s="54"/>
      <c r="G25" s="54"/>
      <c r="H25" s="54"/>
      <c r="I25" s="53"/>
      <c r="J25" s="54"/>
      <c r="K25" s="54"/>
      <c r="L25" s="54"/>
      <c r="M25" s="55"/>
    </row>
    <row r="26" spans="1:14" s="11" customFormat="1">
      <c r="A26" s="13"/>
      <c r="B26" s="14"/>
      <c r="D26" s="15"/>
      <c r="M26" s="12"/>
    </row>
    <row r="27" spans="1:14" s="11" customFormat="1">
      <c r="A27" s="13"/>
      <c r="B27" s="14"/>
      <c r="D27" s="15"/>
      <c r="M27" s="12"/>
    </row>
    <row r="28" spans="1:14" s="11" customFormat="1">
      <c r="A28" s="13"/>
      <c r="B28" s="14"/>
      <c r="C28" s="11">
        <f>25/20*16/12*1/8</f>
        <v>0.20833333333333334</v>
      </c>
      <c r="D28" s="15"/>
      <c r="M28" s="12"/>
    </row>
    <row r="29" spans="1:14" s="11" customFormat="1">
      <c r="A29" s="13"/>
      <c r="B29" s="14"/>
      <c r="D29" s="15"/>
      <c r="M29" s="12"/>
    </row>
    <row r="30" spans="1:14" s="11" customFormat="1">
      <c r="A30" s="13"/>
      <c r="B30" s="14"/>
      <c r="D30" s="15"/>
      <c r="H30" s="11">
        <f>1.2*1496</f>
        <v>1795.2</v>
      </c>
      <c r="J30" s="11">
        <f>1.3*1496*0.877</f>
        <v>1705.5896</v>
      </c>
      <c r="M30" s="12"/>
    </row>
    <row r="31" spans="1:14" s="11" customFormat="1">
      <c r="A31" s="13"/>
      <c r="B31" s="14"/>
      <c r="D31" s="15"/>
      <c r="M31" s="12"/>
    </row>
    <row r="32" spans="1:14" s="11" customFormat="1">
      <c r="A32" s="13"/>
      <c r="B32" s="14"/>
      <c r="D32" s="15"/>
      <c r="M32" s="12"/>
    </row>
    <row r="33" spans="1:13" s="11" customFormat="1">
      <c r="A33" s="13"/>
      <c r="B33" s="14"/>
      <c r="D33" s="15"/>
      <c r="M33" s="12"/>
    </row>
    <row r="34" spans="1:13" s="11" customFormat="1">
      <c r="A34" s="13"/>
      <c r="B34" s="14"/>
      <c r="D34" s="15"/>
      <c r="M34" s="12"/>
    </row>
    <row r="35" spans="1:13" s="11" customFormat="1">
      <c r="A35" s="13"/>
      <c r="B35" s="14"/>
      <c r="D35" s="15"/>
      <c r="M35" s="12"/>
    </row>
    <row r="36" spans="1:13" s="11" customFormat="1">
      <c r="A36" s="13"/>
      <c r="B36" s="14"/>
      <c r="D36" s="15"/>
      <c r="M36" s="12"/>
    </row>
    <row r="37" spans="1:13" s="11" customFormat="1">
      <c r="A37" s="13"/>
      <c r="B37" s="14"/>
      <c r="D37" s="15"/>
      <c r="M37" s="12"/>
    </row>
    <row r="38" spans="1:13" s="11" customFormat="1">
      <c r="A38" s="13"/>
      <c r="B38" s="14"/>
      <c r="D38" s="15"/>
      <c r="M38" s="12"/>
    </row>
    <row r="39" spans="1:13" s="11" customFormat="1">
      <c r="A39" s="13"/>
      <c r="B39" s="14"/>
      <c r="D39" s="15"/>
      <c r="M39" s="12"/>
    </row>
    <row r="40" spans="1:13" s="11" customFormat="1">
      <c r="A40" s="13"/>
      <c r="B40" s="14"/>
      <c r="D40" s="15"/>
      <c r="M40" s="12"/>
    </row>
    <row r="41" spans="1:13" s="11" customFormat="1">
      <c r="A41" s="13"/>
      <c r="B41" s="14"/>
      <c r="D41" s="15"/>
      <c r="M41" s="12"/>
    </row>
    <row r="42" spans="1:13" s="11" customFormat="1">
      <c r="A42" s="13"/>
      <c r="B42" s="14"/>
      <c r="D42" s="15"/>
      <c r="M42" s="12"/>
    </row>
    <row r="43" spans="1:13" s="11" customFormat="1">
      <c r="A43" s="13"/>
      <c r="B43" s="14"/>
      <c r="D43" s="15"/>
      <c r="M43" s="12"/>
    </row>
    <row r="44" spans="1:13" s="11" customFormat="1">
      <c r="A44" s="13"/>
      <c r="B44" s="14"/>
      <c r="D44" s="15"/>
      <c r="M44" s="12"/>
    </row>
    <row r="45" spans="1:13" s="11" customFormat="1">
      <c r="A45" s="13"/>
      <c r="B45" s="14"/>
      <c r="D45" s="15"/>
      <c r="M45" s="12"/>
    </row>
    <row r="46" spans="1:13" s="11" customFormat="1">
      <c r="A46" s="13"/>
      <c r="B46" s="14"/>
      <c r="D46" s="15"/>
      <c r="M46" s="12"/>
    </row>
    <row r="47" spans="1:13" s="11" customFormat="1">
      <c r="A47" s="13"/>
      <c r="B47" s="14"/>
      <c r="D47" s="15"/>
      <c r="M47" s="12"/>
    </row>
    <row r="48" spans="1:13" s="11" customFormat="1">
      <c r="A48" s="13"/>
      <c r="B48" s="14"/>
      <c r="D48" s="15"/>
      <c r="M48" s="12"/>
    </row>
    <row r="49" spans="1:13" s="11" customFormat="1">
      <c r="A49" s="13"/>
      <c r="B49" s="14"/>
      <c r="D49" s="15"/>
      <c r="M49" s="12"/>
    </row>
    <row r="50" spans="1:13" s="11" customFormat="1">
      <c r="A50" s="13"/>
      <c r="B50" s="14"/>
      <c r="D50" s="15"/>
      <c r="M50" s="12"/>
    </row>
    <row r="51" spans="1:13" s="11" customFormat="1">
      <c r="A51" s="13"/>
      <c r="B51" s="14"/>
      <c r="D51" s="15"/>
      <c r="M51" s="12"/>
    </row>
    <row r="52" spans="1:13" s="11" customFormat="1">
      <c r="A52" s="13"/>
      <c r="B52" s="14"/>
      <c r="D52" s="15"/>
      <c r="M52" s="12"/>
    </row>
    <row r="53" spans="1:13" s="11" customFormat="1">
      <c r="A53" s="13"/>
      <c r="B53" s="14"/>
      <c r="D53" s="15"/>
      <c r="M53" s="12"/>
    </row>
    <row r="54" spans="1:13" s="11" customFormat="1">
      <c r="A54" s="13"/>
      <c r="B54" s="14"/>
      <c r="D54" s="15"/>
      <c r="M54" s="12"/>
    </row>
    <row r="55" spans="1:13" s="11" customFormat="1">
      <c r="A55" s="13"/>
      <c r="B55" s="14"/>
      <c r="D55" s="15"/>
      <c r="M55" s="12"/>
    </row>
    <row r="56" spans="1:13" s="11" customFormat="1">
      <c r="A56" s="13"/>
      <c r="B56" s="14"/>
      <c r="D56" s="15"/>
      <c r="M56" s="12"/>
    </row>
    <row r="57" spans="1:13" s="11" customFormat="1">
      <c r="A57" s="13"/>
      <c r="B57" s="14"/>
      <c r="D57" s="15"/>
      <c r="M57" s="12"/>
    </row>
    <row r="58" spans="1:13" s="11" customFormat="1">
      <c r="A58" s="13"/>
      <c r="B58" s="14"/>
      <c r="D58" s="15"/>
      <c r="M58" s="12"/>
    </row>
    <row r="59" spans="1:13" s="11" customFormat="1">
      <c r="A59" s="13"/>
      <c r="B59" s="14"/>
      <c r="D59" s="15"/>
      <c r="M59" s="12"/>
    </row>
    <row r="60" spans="1:13" s="11" customFormat="1">
      <c r="A60" s="13"/>
      <c r="B60" s="14"/>
      <c r="D60" s="15"/>
      <c r="M60" s="12"/>
    </row>
    <row r="61" spans="1:13" s="11" customFormat="1">
      <c r="A61" s="13"/>
      <c r="B61" s="14"/>
      <c r="D61" s="15"/>
      <c r="M61" s="12"/>
    </row>
    <row r="62" spans="1:13" s="11" customFormat="1">
      <c r="A62" s="13"/>
      <c r="B62" s="14"/>
      <c r="D62" s="15"/>
      <c r="M62" s="12"/>
    </row>
    <row r="63" spans="1:13" s="11" customFormat="1">
      <c r="A63" s="13"/>
      <c r="B63" s="14"/>
      <c r="D63" s="15"/>
      <c r="M63" s="12"/>
    </row>
    <row r="64" spans="1:13" s="11" customFormat="1">
      <c r="A64" s="13"/>
      <c r="B64" s="14"/>
      <c r="D64" s="15"/>
      <c r="M64" s="12"/>
    </row>
    <row r="65" spans="1:13" s="11" customFormat="1">
      <c r="A65" s="13"/>
      <c r="B65" s="14"/>
      <c r="D65" s="15"/>
      <c r="M65" s="12"/>
    </row>
    <row r="66" spans="1:13" s="11" customFormat="1">
      <c r="A66" s="13"/>
      <c r="B66" s="14"/>
      <c r="D66" s="15"/>
      <c r="M66" s="12"/>
    </row>
    <row r="67" spans="1:13" s="11" customFormat="1">
      <c r="A67" s="13"/>
      <c r="B67" s="14"/>
      <c r="D67" s="15"/>
      <c r="M67" s="12"/>
    </row>
    <row r="68" spans="1:13" s="11" customFormat="1">
      <c r="A68" s="13"/>
      <c r="B68" s="14"/>
      <c r="D68" s="15"/>
      <c r="M68" s="12"/>
    </row>
    <row r="69" spans="1:13" s="11" customFormat="1">
      <c r="A69" s="13"/>
      <c r="B69" s="14"/>
      <c r="D69" s="15"/>
      <c r="M69" s="12"/>
    </row>
    <row r="70" spans="1:13" s="11" customFormat="1">
      <c r="A70" s="13"/>
      <c r="B70" s="14"/>
      <c r="D70" s="15"/>
      <c r="M70" s="12"/>
    </row>
    <row r="71" spans="1:13" s="11" customFormat="1">
      <c r="A71" s="13"/>
      <c r="B71" s="14"/>
      <c r="D71" s="15"/>
      <c r="M71" s="12"/>
    </row>
    <row r="72" spans="1:13" s="11" customFormat="1">
      <c r="A72" s="13"/>
      <c r="B72" s="14"/>
      <c r="D72" s="15"/>
      <c r="M72" s="12"/>
    </row>
    <row r="73" spans="1:13" s="11" customFormat="1">
      <c r="A73" s="13"/>
      <c r="B73" s="14"/>
      <c r="D73" s="15"/>
      <c r="M73" s="12"/>
    </row>
    <row r="74" spans="1:13" s="11" customFormat="1">
      <c r="A74" s="13"/>
      <c r="B74" s="14"/>
      <c r="D74" s="15"/>
      <c r="M74" s="12"/>
    </row>
    <row r="75" spans="1:13" s="11" customFormat="1">
      <c r="A75" s="13"/>
      <c r="B75" s="14"/>
      <c r="D75" s="15"/>
      <c r="M75" s="12"/>
    </row>
    <row r="76" spans="1:13" s="11" customFormat="1">
      <c r="A76" s="13"/>
      <c r="B76" s="14"/>
      <c r="D76" s="15"/>
      <c r="M76" s="12"/>
    </row>
    <row r="77" spans="1:13" s="11" customFormat="1">
      <c r="A77" s="13"/>
      <c r="B77" s="14"/>
      <c r="D77" s="15"/>
      <c r="M77" s="12"/>
    </row>
    <row r="78" spans="1:13" s="11" customFormat="1">
      <c r="A78" s="13"/>
      <c r="B78" s="14"/>
      <c r="D78" s="15"/>
      <c r="M78" s="12"/>
    </row>
    <row r="79" spans="1:13" s="11" customFormat="1">
      <c r="A79" s="13"/>
      <c r="B79" s="14"/>
      <c r="D79" s="15"/>
      <c r="M79" s="12"/>
    </row>
    <row r="80" spans="1:13" s="11" customFormat="1">
      <c r="A80" s="13"/>
      <c r="B80" s="14"/>
      <c r="D80" s="15"/>
      <c r="M80" s="12"/>
    </row>
    <row r="81" spans="1:13" s="11" customFormat="1">
      <c r="A81" s="13"/>
      <c r="B81" s="14"/>
      <c r="D81" s="15"/>
      <c r="M81" s="12"/>
    </row>
    <row r="82" spans="1:13" s="11" customFormat="1">
      <c r="A82" s="13"/>
      <c r="B82" s="14"/>
      <c r="D82" s="15"/>
      <c r="M82" s="12"/>
    </row>
    <row r="83" spans="1:13" s="11" customFormat="1">
      <c r="A83" s="13"/>
      <c r="B83" s="14"/>
      <c r="D83" s="15"/>
      <c r="M83" s="12"/>
    </row>
    <row r="84" spans="1:13" s="11" customFormat="1">
      <c r="A84" s="13"/>
      <c r="B84" s="14"/>
      <c r="D84" s="15"/>
      <c r="M84" s="12"/>
    </row>
    <row r="85" spans="1:13" s="11" customFormat="1">
      <c r="A85" s="13"/>
      <c r="B85" s="14"/>
      <c r="D85" s="15"/>
      <c r="M85" s="12"/>
    </row>
    <row r="86" spans="1:13" s="11" customFormat="1">
      <c r="A86" s="13"/>
      <c r="B86" s="14"/>
      <c r="D86" s="15"/>
      <c r="M86" s="12"/>
    </row>
    <row r="87" spans="1:13" s="11" customFormat="1">
      <c r="A87" s="13"/>
      <c r="B87" s="14"/>
      <c r="D87" s="15"/>
      <c r="M87" s="12"/>
    </row>
    <row r="88" spans="1:13" s="11" customFormat="1">
      <c r="A88" s="13"/>
      <c r="B88" s="14"/>
      <c r="D88" s="15"/>
      <c r="M88" s="12"/>
    </row>
    <row r="89" spans="1:13" s="11" customFormat="1">
      <c r="A89" s="13"/>
      <c r="B89" s="14"/>
      <c r="D89" s="15"/>
      <c r="M89" s="12"/>
    </row>
    <row r="90" spans="1:13" s="11" customFormat="1">
      <c r="A90" s="13"/>
      <c r="B90" s="14"/>
      <c r="D90" s="15"/>
      <c r="M90" s="12"/>
    </row>
    <row r="91" spans="1:13" s="11" customFormat="1">
      <c r="A91" s="13"/>
      <c r="B91" s="14"/>
      <c r="D91" s="15"/>
      <c r="M91" s="12"/>
    </row>
    <row r="92" spans="1:13" s="11" customFormat="1">
      <c r="A92" s="13"/>
      <c r="B92" s="14"/>
      <c r="D92" s="15"/>
      <c r="M92" s="12"/>
    </row>
    <row r="93" spans="1:13" s="11" customFormat="1">
      <c r="A93" s="13"/>
      <c r="B93" s="14"/>
      <c r="D93" s="15"/>
      <c r="M93" s="12"/>
    </row>
    <row r="94" spans="1:13" s="11" customFormat="1">
      <c r="A94" s="13"/>
      <c r="B94" s="14"/>
      <c r="D94" s="15"/>
      <c r="M94" s="12"/>
    </row>
    <row r="95" spans="1:13" s="11" customFormat="1">
      <c r="A95" s="13"/>
      <c r="B95" s="14"/>
      <c r="D95" s="15"/>
      <c r="M95" s="12"/>
    </row>
    <row r="96" spans="1:13" s="11" customFormat="1">
      <c r="A96" s="13"/>
      <c r="B96" s="14"/>
      <c r="D96" s="15"/>
      <c r="M96" s="12"/>
    </row>
    <row r="97" spans="1:13" s="11" customFormat="1">
      <c r="A97" s="13"/>
      <c r="B97" s="14"/>
      <c r="D97" s="15"/>
      <c r="M97" s="12"/>
    </row>
    <row r="98" spans="1:13" s="11" customFormat="1">
      <c r="A98" s="13"/>
      <c r="B98" s="14"/>
      <c r="D98" s="15"/>
      <c r="M98" s="12"/>
    </row>
    <row r="99" spans="1:13" s="11" customFormat="1">
      <c r="A99" s="13"/>
      <c r="B99" s="14"/>
      <c r="D99" s="15"/>
      <c r="M99" s="12"/>
    </row>
    <row r="100" spans="1:13" s="11" customFormat="1">
      <c r="A100" s="13"/>
      <c r="B100" s="14"/>
      <c r="D100" s="15"/>
      <c r="M100" s="12"/>
    </row>
    <row r="101" spans="1:13" s="11" customFormat="1">
      <c r="A101" s="13"/>
      <c r="B101" s="14"/>
      <c r="D101" s="15"/>
      <c r="M101" s="12"/>
    </row>
    <row r="102" spans="1:13" s="11" customFormat="1">
      <c r="A102" s="13"/>
      <c r="B102" s="14"/>
      <c r="D102" s="15"/>
      <c r="M102" s="12"/>
    </row>
    <row r="103" spans="1:13" s="11" customFormat="1">
      <c r="A103" s="13"/>
      <c r="B103" s="14"/>
      <c r="D103" s="15"/>
      <c r="M103" s="12"/>
    </row>
    <row r="104" spans="1:13" s="11" customFormat="1">
      <c r="A104" s="13"/>
      <c r="B104" s="14"/>
      <c r="D104" s="15"/>
      <c r="M104" s="12"/>
    </row>
    <row r="105" spans="1:13" s="11" customFormat="1">
      <c r="A105" s="13"/>
      <c r="B105" s="14"/>
      <c r="D105" s="15"/>
      <c r="M105" s="12"/>
    </row>
    <row r="106" spans="1:13" s="11" customFormat="1">
      <c r="A106" s="13"/>
      <c r="B106" s="14"/>
      <c r="D106" s="15"/>
      <c r="M106" s="12"/>
    </row>
    <row r="107" spans="1:13" s="11" customFormat="1">
      <c r="A107" s="13"/>
      <c r="B107" s="14"/>
      <c r="D107" s="15"/>
      <c r="M107" s="12"/>
    </row>
    <row r="108" spans="1:13" s="11" customFormat="1">
      <c r="A108" s="13"/>
      <c r="B108" s="14"/>
      <c r="D108" s="15"/>
      <c r="M108" s="12"/>
    </row>
    <row r="109" spans="1:13" s="11" customFormat="1">
      <c r="A109" s="13"/>
      <c r="B109" s="14"/>
      <c r="D109" s="15"/>
      <c r="M109" s="12"/>
    </row>
    <row r="110" spans="1:13" s="11" customFormat="1">
      <c r="A110" s="13"/>
      <c r="B110" s="14"/>
      <c r="D110" s="15"/>
      <c r="M110" s="12"/>
    </row>
    <row r="111" spans="1:13" s="11" customFormat="1">
      <c r="A111" s="13"/>
      <c r="B111" s="14"/>
      <c r="D111" s="15"/>
      <c r="M111" s="12"/>
    </row>
    <row r="112" spans="1:13" s="11" customFormat="1">
      <c r="A112" s="13"/>
      <c r="B112" s="14"/>
      <c r="D112" s="15"/>
      <c r="M112" s="12"/>
    </row>
    <row r="113" spans="1:13" s="11" customFormat="1">
      <c r="A113" s="13"/>
      <c r="B113" s="14"/>
      <c r="D113" s="15"/>
      <c r="M113" s="12"/>
    </row>
    <row r="114" spans="1:13" s="11" customFormat="1">
      <c r="A114" s="13"/>
      <c r="B114" s="14"/>
      <c r="D114" s="15"/>
      <c r="M114" s="12"/>
    </row>
    <row r="115" spans="1:13" s="11" customFormat="1">
      <c r="A115" s="13"/>
      <c r="B115" s="14"/>
      <c r="D115" s="15"/>
      <c r="M115" s="12"/>
    </row>
    <row r="116" spans="1:13" s="11" customFormat="1">
      <c r="A116" s="13"/>
      <c r="B116" s="14"/>
      <c r="D116" s="15"/>
      <c r="M116" s="12"/>
    </row>
    <row r="117" spans="1:13" s="11" customFormat="1">
      <c r="A117" s="13"/>
      <c r="B117" s="14"/>
      <c r="D117" s="15"/>
      <c r="M117" s="12"/>
    </row>
    <row r="118" spans="1:13" s="11" customFormat="1">
      <c r="A118" s="13"/>
      <c r="B118" s="14"/>
      <c r="D118" s="15"/>
      <c r="M118" s="12"/>
    </row>
    <row r="119" spans="1:13" s="11" customFormat="1">
      <c r="A119" s="13"/>
      <c r="B119" s="14"/>
      <c r="D119" s="15"/>
      <c r="M119" s="12"/>
    </row>
    <row r="120" spans="1:13" s="11" customFormat="1">
      <c r="A120" s="13"/>
      <c r="B120" s="14"/>
      <c r="D120" s="15"/>
      <c r="M120" s="12"/>
    </row>
    <row r="121" spans="1:13" s="11" customFormat="1">
      <c r="A121" s="13"/>
      <c r="B121" s="14"/>
      <c r="D121" s="15"/>
      <c r="M121" s="12"/>
    </row>
    <row r="122" spans="1:13" s="11" customFormat="1">
      <c r="A122" s="13"/>
      <c r="B122" s="14"/>
      <c r="D122" s="15"/>
      <c r="M122" s="12"/>
    </row>
    <row r="123" spans="1:13" s="11" customFormat="1">
      <c r="A123" s="13"/>
      <c r="B123" s="14"/>
      <c r="D123" s="15"/>
      <c r="M123" s="12"/>
    </row>
    <row r="124" spans="1:13" s="11" customFormat="1">
      <c r="A124" s="13"/>
      <c r="B124" s="14"/>
      <c r="D124" s="15"/>
      <c r="M124" s="12"/>
    </row>
    <row r="125" spans="1:13" s="11" customFormat="1">
      <c r="A125" s="13"/>
      <c r="B125" s="14"/>
      <c r="D125" s="15"/>
      <c r="M125" s="12"/>
    </row>
    <row r="126" spans="1:13" s="11" customFormat="1">
      <c r="A126" s="13"/>
      <c r="B126" s="14"/>
      <c r="D126" s="15"/>
      <c r="M126" s="12"/>
    </row>
    <row r="127" spans="1:13" s="11" customFormat="1">
      <c r="A127" s="13"/>
      <c r="B127" s="14"/>
      <c r="D127" s="15"/>
      <c r="M127" s="12"/>
    </row>
    <row r="128" spans="1:13" s="11" customFormat="1">
      <c r="A128" s="13"/>
      <c r="B128" s="14"/>
      <c r="D128" s="15"/>
      <c r="M128" s="12"/>
    </row>
    <row r="129" spans="1:13" s="11" customFormat="1">
      <c r="A129" s="13"/>
      <c r="B129" s="14"/>
      <c r="D129" s="15"/>
      <c r="M129" s="12"/>
    </row>
    <row r="130" spans="1:13" s="11" customFormat="1">
      <c r="A130" s="13"/>
      <c r="B130" s="14"/>
      <c r="D130" s="15"/>
      <c r="M130" s="12"/>
    </row>
    <row r="131" spans="1:13" s="11" customFormat="1">
      <c r="A131" s="13"/>
      <c r="B131" s="14"/>
      <c r="D131" s="15"/>
      <c r="M131" s="12"/>
    </row>
    <row r="132" spans="1:13" s="11" customFormat="1">
      <c r="A132" s="13"/>
      <c r="B132" s="14"/>
      <c r="D132" s="15"/>
      <c r="M132" s="12"/>
    </row>
    <row r="133" spans="1:13" s="11" customFormat="1">
      <c r="A133" s="13"/>
      <c r="B133" s="14"/>
      <c r="D133" s="15"/>
      <c r="M133" s="12"/>
    </row>
    <row r="134" spans="1:13" s="11" customFormat="1">
      <c r="A134" s="13"/>
      <c r="B134" s="14"/>
      <c r="D134" s="15"/>
      <c r="M134" s="12"/>
    </row>
    <row r="135" spans="1:13" s="11" customFormat="1">
      <c r="A135" s="13"/>
      <c r="B135" s="14"/>
      <c r="D135" s="15"/>
      <c r="M135" s="12"/>
    </row>
    <row r="136" spans="1:13" s="11" customFormat="1">
      <c r="A136" s="13"/>
      <c r="B136" s="14"/>
      <c r="D136" s="15"/>
      <c r="M136" s="12"/>
    </row>
    <row r="137" spans="1:13" s="11" customFormat="1">
      <c r="A137" s="13"/>
      <c r="B137" s="14"/>
      <c r="D137" s="15"/>
      <c r="M137" s="12"/>
    </row>
    <row r="138" spans="1:13" s="11" customFormat="1">
      <c r="A138" s="13"/>
      <c r="B138" s="14"/>
      <c r="D138" s="15"/>
      <c r="M138" s="12"/>
    </row>
    <row r="139" spans="1:13" s="11" customFormat="1">
      <c r="A139" s="13"/>
      <c r="B139" s="14"/>
      <c r="D139" s="15"/>
      <c r="M139" s="12"/>
    </row>
    <row r="140" spans="1:13" s="11" customFormat="1">
      <c r="A140" s="13"/>
      <c r="B140" s="14"/>
      <c r="D140" s="15"/>
      <c r="M140" s="12"/>
    </row>
    <row r="141" spans="1:13" s="11" customFormat="1">
      <c r="A141" s="13"/>
      <c r="B141" s="14"/>
      <c r="D141" s="15"/>
      <c r="M141" s="12"/>
    </row>
    <row r="142" spans="1:13" s="11" customFormat="1">
      <c r="A142" s="13"/>
      <c r="B142" s="14"/>
      <c r="D142" s="15"/>
      <c r="M142" s="12"/>
    </row>
    <row r="143" spans="1:13" s="11" customFormat="1">
      <c r="A143" s="13"/>
      <c r="B143" s="14"/>
      <c r="D143" s="15"/>
      <c r="M143" s="12"/>
    </row>
    <row r="144" spans="1:13" s="11" customFormat="1">
      <c r="A144" s="13"/>
      <c r="B144" s="14"/>
      <c r="D144" s="15"/>
      <c r="M144" s="12"/>
    </row>
    <row r="145" spans="1:13" s="11" customFormat="1">
      <c r="A145" s="13"/>
      <c r="B145" s="14"/>
      <c r="D145" s="15"/>
      <c r="M145" s="12"/>
    </row>
    <row r="146" spans="1:13" s="11" customFormat="1">
      <c r="A146" s="13"/>
      <c r="B146" s="14"/>
      <c r="D146" s="15"/>
      <c r="M146" s="12"/>
    </row>
    <row r="147" spans="1:13" s="11" customFormat="1">
      <c r="A147" s="13"/>
      <c r="B147" s="14"/>
      <c r="D147" s="15"/>
      <c r="M147" s="12"/>
    </row>
    <row r="148" spans="1:13" s="11" customFormat="1">
      <c r="A148" s="13"/>
      <c r="B148" s="14"/>
      <c r="D148" s="15"/>
      <c r="M148" s="12"/>
    </row>
    <row r="149" spans="1:13" s="11" customFormat="1">
      <c r="A149" s="13"/>
      <c r="B149" s="14"/>
      <c r="D149" s="15"/>
      <c r="M149" s="12"/>
    </row>
    <row r="150" spans="1:13" s="11" customFormat="1">
      <c r="A150" s="13"/>
      <c r="B150" s="14"/>
      <c r="D150" s="15"/>
      <c r="M150" s="12"/>
    </row>
    <row r="151" spans="1:13" s="11" customFormat="1">
      <c r="A151" s="13"/>
      <c r="B151" s="14"/>
      <c r="D151" s="15"/>
      <c r="M151" s="12"/>
    </row>
    <row r="152" spans="1:13" s="11" customFormat="1">
      <c r="A152" s="13"/>
      <c r="B152" s="14"/>
      <c r="D152" s="15"/>
      <c r="M152" s="12"/>
    </row>
    <row r="153" spans="1:13" s="11" customFormat="1">
      <c r="A153" s="13"/>
      <c r="B153" s="14"/>
      <c r="D153" s="15"/>
      <c r="M153" s="12"/>
    </row>
    <row r="154" spans="1:13" s="11" customFormat="1">
      <c r="A154" s="13"/>
      <c r="B154" s="14"/>
      <c r="D154" s="15"/>
      <c r="M154" s="12"/>
    </row>
    <row r="155" spans="1:13" s="11" customFormat="1">
      <c r="A155" s="13"/>
      <c r="B155" s="14"/>
      <c r="D155" s="15"/>
      <c r="M155" s="12"/>
    </row>
    <row r="156" spans="1:13" s="11" customFormat="1">
      <c r="A156" s="13"/>
      <c r="B156" s="14"/>
      <c r="D156" s="15"/>
      <c r="M156" s="12"/>
    </row>
    <row r="157" spans="1:13" s="11" customFormat="1">
      <c r="A157" s="13"/>
      <c r="B157" s="14"/>
      <c r="D157" s="15"/>
      <c r="M157" s="12"/>
    </row>
    <row r="158" spans="1:13" s="11" customFormat="1">
      <c r="A158" s="13"/>
      <c r="B158" s="14"/>
      <c r="D158" s="15"/>
      <c r="M158" s="12"/>
    </row>
    <row r="159" spans="1:13" s="11" customFormat="1">
      <c r="A159" s="13"/>
      <c r="B159" s="14"/>
      <c r="D159" s="15"/>
      <c r="M159" s="12"/>
    </row>
    <row r="160" spans="1:13" s="11" customFormat="1">
      <c r="A160" s="13"/>
      <c r="B160" s="14"/>
      <c r="D160" s="15"/>
      <c r="M160" s="12"/>
    </row>
    <row r="161" spans="1:13" s="11" customFormat="1">
      <c r="A161" s="13"/>
      <c r="B161" s="14"/>
      <c r="D161" s="15"/>
      <c r="M161" s="12"/>
    </row>
    <row r="162" spans="1:13" s="11" customFormat="1">
      <c r="A162" s="13"/>
      <c r="B162" s="14"/>
      <c r="D162" s="15"/>
      <c r="M162" s="12"/>
    </row>
    <row r="163" spans="1:13" s="11" customFormat="1">
      <c r="A163" s="13"/>
      <c r="B163" s="14"/>
      <c r="D163" s="15"/>
      <c r="M163" s="12"/>
    </row>
    <row r="164" spans="1:13" s="11" customFormat="1">
      <c r="A164" s="13"/>
      <c r="B164" s="14"/>
      <c r="D164" s="15"/>
      <c r="M164" s="12"/>
    </row>
    <row r="165" spans="1:13" s="11" customFormat="1">
      <c r="A165" s="13"/>
      <c r="B165" s="14"/>
      <c r="D165" s="15"/>
      <c r="M165" s="12"/>
    </row>
    <row r="166" spans="1:13" s="11" customFormat="1">
      <c r="A166" s="13"/>
      <c r="B166" s="14"/>
      <c r="D166" s="15"/>
      <c r="M166" s="12"/>
    </row>
    <row r="167" spans="1:13" s="11" customFormat="1">
      <c r="A167" s="13"/>
      <c r="B167" s="14"/>
      <c r="D167" s="15"/>
      <c r="M167" s="12"/>
    </row>
    <row r="168" spans="1:13" s="11" customFormat="1">
      <c r="A168" s="13"/>
      <c r="B168" s="14"/>
      <c r="D168" s="15"/>
      <c r="M168" s="12"/>
    </row>
    <row r="169" spans="1:13" s="11" customFormat="1">
      <c r="A169" s="13"/>
      <c r="B169" s="14"/>
      <c r="D169" s="15"/>
      <c r="M169" s="12"/>
    </row>
    <row r="170" spans="1:13" s="11" customFormat="1">
      <c r="A170" s="13"/>
      <c r="B170" s="14"/>
      <c r="D170" s="15"/>
      <c r="M170" s="12"/>
    </row>
    <row r="171" spans="1:13" s="11" customFormat="1">
      <c r="A171" s="13"/>
      <c r="B171" s="14"/>
      <c r="D171" s="15"/>
      <c r="M171" s="12"/>
    </row>
    <row r="172" spans="1:13" s="11" customFormat="1">
      <c r="A172" s="13"/>
      <c r="B172" s="14"/>
      <c r="D172" s="15"/>
      <c r="M172" s="12"/>
    </row>
    <row r="173" spans="1:13" s="11" customFormat="1">
      <c r="A173" s="13"/>
      <c r="B173" s="14"/>
      <c r="D173" s="15"/>
      <c r="M173" s="12"/>
    </row>
    <row r="174" spans="1:13" s="11" customFormat="1">
      <c r="A174" s="13"/>
      <c r="B174" s="14"/>
      <c r="D174" s="15"/>
      <c r="M174" s="12"/>
    </row>
    <row r="175" spans="1:13" s="11" customFormat="1">
      <c r="A175" s="13"/>
      <c r="B175" s="14"/>
      <c r="D175" s="15"/>
      <c r="M175" s="12"/>
    </row>
    <row r="176" spans="1:13" s="11" customFormat="1">
      <c r="A176" s="13"/>
      <c r="B176" s="14"/>
      <c r="D176" s="15"/>
      <c r="M176" s="12"/>
    </row>
    <row r="177" spans="1:13" s="11" customFormat="1">
      <c r="A177" s="13"/>
      <c r="B177" s="14"/>
      <c r="D177" s="15"/>
      <c r="M177" s="12"/>
    </row>
    <row r="178" spans="1:13" s="11" customFormat="1">
      <c r="A178" s="13"/>
      <c r="B178" s="14"/>
      <c r="D178" s="15"/>
      <c r="M178" s="12"/>
    </row>
    <row r="179" spans="1:13" s="11" customFormat="1">
      <c r="A179" s="13"/>
      <c r="B179" s="14"/>
      <c r="D179" s="15"/>
      <c r="M179" s="12"/>
    </row>
    <row r="180" spans="1:13" s="11" customFormat="1">
      <c r="A180" s="13"/>
      <c r="B180" s="14"/>
      <c r="D180" s="15"/>
      <c r="M180" s="12"/>
    </row>
    <row r="181" spans="1:13" s="11" customFormat="1">
      <c r="A181" s="13"/>
      <c r="B181" s="14"/>
      <c r="D181" s="15"/>
      <c r="M181" s="12"/>
    </row>
    <row r="182" spans="1:13" s="11" customFormat="1">
      <c r="A182" s="13"/>
      <c r="B182" s="14"/>
      <c r="D182" s="15"/>
      <c r="M182" s="12"/>
    </row>
    <row r="183" spans="1:13" s="11" customFormat="1">
      <c r="A183" s="13"/>
      <c r="B183" s="14"/>
      <c r="D183" s="15"/>
      <c r="M183" s="12"/>
    </row>
    <row r="184" spans="1:13" s="11" customFormat="1">
      <c r="A184" s="13"/>
      <c r="B184" s="14"/>
      <c r="D184" s="15"/>
      <c r="M184" s="12"/>
    </row>
    <row r="185" spans="1:13" s="11" customFormat="1">
      <c r="A185" s="13"/>
      <c r="B185" s="14"/>
      <c r="D185" s="15"/>
      <c r="M185" s="12"/>
    </row>
    <row r="186" spans="1:13" s="11" customFormat="1">
      <c r="A186" s="13"/>
      <c r="B186" s="14"/>
      <c r="D186" s="15"/>
      <c r="M186" s="12"/>
    </row>
    <row r="187" spans="1:13" s="11" customFormat="1">
      <c r="A187" s="13"/>
      <c r="B187" s="14"/>
      <c r="D187" s="15"/>
      <c r="M187" s="12"/>
    </row>
    <row r="188" spans="1:13" s="11" customFormat="1">
      <c r="A188" s="13"/>
      <c r="B188" s="14"/>
      <c r="D188" s="15"/>
      <c r="M188" s="12"/>
    </row>
    <row r="189" spans="1:13" s="11" customFormat="1">
      <c r="A189" s="13"/>
      <c r="B189" s="14"/>
      <c r="D189" s="15"/>
      <c r="M189" s="12"/>
    </row>
    <row r="190" spans="1:13" s="11" customFormat="1">
      <c r="A190" s="13"/>
      <c r="B190" s="14"/>
      <c r="D190" s="15"/>
      <c r="M190" s="12"/>
    </row>
    <row r="191" spans="1:13" s="11" customFormat="1">
      <c r="A191" s="13"/>
      <c r="B191" s="14"/>
      <c r="D191" s="15"/>
      <c r="M191" s="12"/>
    </row>
    <row r="192" spans="1:13" s="11" customFormat="1">
      <c r="A192" s="13"/>
      <c r="B192" s="14"/>
      <c r="D192" s="15"/>
      <c r="M192" s="12"/>
    </row>
    <row r="193" spans="1:13" s="11" customFormat="1">
      <c r="A193" s="13"/>
      <c r="B193" s="14"/>
      <c r="D193" s="15"/>
      <c r="M193" s="12"/>
    </row>
    <row r="194" spans="1:13" s="11" customFormat="1">
      <c r="A194" s="13"/>
      <c r="B194" s="14"/>
      <c r="D194" s="15"/>
      <c r="M194" s="12"/>
    </row>
    <row r="195" spans="1:13" s="11" customFormat="1">
      <c r="A195" s="13"/>
      <c r="B195" s="14"/>
      <c r="D195" s="15"/>
      <c r="M195" s="12"/>
    </row>
    <row r="196" spans="1:13" s="11" customFormat="1">
      <c r="A196" s="13"/>
      <c r="B196" s="14"/>
      <c r="D196" s="15"/>
      <c r="M196" s="12"/>
    </row>
    <row r="197" spans="1:13" s="11" customFormat="1">
      <c r="A197" s="13"/>
      <c r="B197" s="14"/>
      <c r="D197" s="15"/>
      <c r="M197" s="12"/>
    </row>
    <row r="198" spans="1:13" s="11" customFormat="1">
      <c r="A198" s="13"/>
      <c r="B198" s="14"/>
      <c r="D198" s="15"/>
      <c r="M198" s="12"/>
    </row>
    <row r="199" spans="1:13" s="11" customFormat="1">
      <c r="A199" s="13"/>
      <c r="B199" s="14"/>
      <c r="D199" s="15"/>
      <c r="M199" s="12"/>
    </row>
    <row r="200" spans="1:13" s="11" customFormat="1">
      <c r="A200" s="13"/>
      <c r="B200" s="14"/>
      <c r="D200" s="15"/>
      <c r="M200" s="12"/>
    </row>
    <row r="201" spans="1:13" s="11" customFormat="1">
      <c r="A201" s="13"/>
      <c r="B201" s="14"/>
      <c r="D201" s="15"/>
      <c r="M201" s="12"/>
    </row>
    <row r="202" spans="1:13" s="11" customFormat="1">
      <c r="A202" s="13"/>
      <c r="B202" s="14"/>
      <c r="D202" s="15"/>
      <c r="M202" s="12"/>
    </row>
    <row r="203" spans="1:13" s="11" customFormat="1">
      <c r="A203" s="13"/>
      <c r="B203" s="14"/>
      <c r="D203" s="15"/>
      <c r="M203" s="12"/>
    </row>
    <row r="204" spans="1:13" s="11" customFormat="1">
      <c r="A204" s="13"/>
      <c r="B204" s="14"/>
      <c r="D204" s="15"/>
      <c r="M204" s="12"/>
    </row>
    <row r="205" spans="1:13" s="11" customFormat="1">
      <c r="A205" s="13"/>
      <c r="B205" s="14"/>
      <c r="D205" s="15"/>
      <c r="M205" s="12"/>
    </row>
    <row r="206" spans="1:13" s="11" customFormat="1">
      <c r="A206" s="13"/>
      <c r="B206" s="14"/>
      <c r="D206" s="15"/>
      <c r="M206" s="12"/>
    </row>
    <row r="207" spans="1:13" s="11" customFormat="1">
      <c r="A207" s="13"/>
      <c r="B207" s="14"/>
      <c r="D207" s="15"/>
      <c r="M207" s="12"/>
    </row>
    <row r="208" spans="1:13" s="11" customFormat="1">
      <c r="A208" s="13"/>
      <c r="B208" s="14"/>
      <c r="D208" s="15"/>
      <c r="M208" s="12"/>
    </row>
    <row r="209" spans="1:13" s="11" customFormat="1">
      <c r="A209" s="13"/>
      <c r="B209" s="14"/>
      <c r="D209" s="15"/>
      <c r="M209" s="12"/>
    </row>
    <row r="210" spans="1:13" s="11" customFormat="1">
      <c r="A210" s="13"/>
      <c r="B210" s="14"/>
      <c r="D210" s="15"/>
      <c r="M210" s="12"/>
    </row>
    <row r="211" spans="1:13" s="11" customFormat="1">
      <c r="A211" s="13"/>
      <c r="B211" s="14"/>
      <c r="D211" s="15"/>
      <c r="M211" s="12"/>
    </row>
    <row r="212" spans="1:13" s="11" customFormat="1">
      <c r="A212" s="13"/>
      <c r="B212" s="14"/>
      <c r="D212" s="15"/>
      <c r="M212" s="12"/>
    </row>
    <row r="213" spans="1:13" s="11" customFormat="1">
      <c r="A213" s="13"/>
      <c r="B213" s="14"/>
      <c r="D213" s="15"/>
      <c r="M213" s="12"/>
    </row>
    <row r="214" spans="1:13" s="11" customFormat="1">
      <c r="A214" s="13"/>
      <c r="B214" s="14"/>
      <c r="D214" s="15"/>
      <c r="M214" s="12"/>
    </row>
    <row r="215" spans="1:13" s="11" customFormat="1">
      <c r="A215" s="13"/>
      <c r="B215" s="14"/>
      <c r="D215" s="15"/>
      <c r="M215" s="12"/>
    </row>
    <row r="216" spans="1:13" s="11" customFormat="1">
      <c r="A216" s="13"/>
      <c r="B216" s="14"/>
      <c r="D216" s="15"/>
      <c r="M216" s="12"/>
    </row>
    <row r="217" spans="1:13" s="11" customFormat="1">
      <c r="A217" s="13"/>
      <c r="B217" s="14"/>
      <c r="D217" s="15"/>
      <c r="M217" s="12"/>
    </row>
    <row r="218" spans="1:13" s="11" customFormat="1">
      <c r="A218" s="13"/>
      <c r="B218" s="14"/>
      <c r="D218" s="15"/>
      <c r="M218" s="12"/>
    </row>
    <row r="219" spans="1:13" s="11" customFormat="1">
      <c r="A219" s="13"/>
      <c r="B219" s="14"/>
      <c r="D219" s="15"/>
      <c r="M219" s="12"/>
    </row>
    <row r="220" spans="1:13" s="11" customFormat="1">
      <c r="A220" s="13"/>
      <c r="B220" s="14"/>
      <c r="D220" s="15"/>
      <c r="M220" s="12"/>
    </row>
    <row r="221" spans="1:13" s="11" customFormat="1">
      <c r="A221" s="13"/>
      <c r="B221" s="14"/>
      <c r="D221" s="15"/>
      <c r="M221" s="12"/>
    </row>
    <row r="222" spans="1:13" s="11" customFormat="1">
      <c r="A222" s="13"/>
      <c r="B222" s="14"/>
      <c r="D222" s="15"/>
      <c r="M222" s="12"/>
    </row>
    <row r="223" spans="1:13" s="11" customFormat="1">
      <c r="A223" s="13"/>
      <c r="B223" s="14"/>
      <c r="D223" s="15"/>
      <c r="M223" s="12"/>
    </row>
    <row r="224" spans="1:13" s="11" customFormat="1">
      <c r="A224" s="13"/>
      <c r="B224" s="14"/>
      <c r="D224" s="15"/>
      <c r="M224" s="12"/>
    </row>
    <row r="225" spans="1:13" s="11" customFormat="1">
      <c r="A225" s="13"/>
      <c r="B225" s="14"/>
      <c r="D225" s="15"/>
      <c r="M225" s="12"/>
    </row>
    <row r="226" spans="1:13" s="11" customFormat="1">
      <c r="A226" s="13"/>
      <c r="B226" s="14"/>
      <c r="D226" s="15"/>
      <c r="M226" s="12"/>
    </row>
    <row r="227" spans="1:13" s="11" customFormat="1">
      <c r="A227" s="13"/>
      <c r="B227" s="14"/>
      <c r="D227" s="15"/>
      <c r="M227" s="12"/>
    </row>
    <row r="228" spans="1:13" s="11" customFormat="1">
      <c r="A228" s="13"/>
      <c r="B228" s="14"/>
      <c r="D228" s="15"/>
      <c r="M228" s="12"/>
    </row>
    <row r="229" spans="1:13" s="11" customFormat="1">
      <c r="A229" s="13"/>
      <c r="B229" s="14"/>
      <c r="D229" s="15"/>
      <c r="M229" s="12"/>
    </row>
    <row r="230" spans="1:13" s="11" customFormat="1">
      <c r="A230" s="13"/>
      <c r="B230" s="14"/>
      <c r="D230" s="15"/>
      <c r="M230" s="12"/>
    </row>
    <row r="231" spans="1:13" s="11" customFormat="1">
      <c r="A231" s="13"/>
      <c r="B231" s="14"/>
      <c r="D231" s="15"/>
      <c r="M231" s="12"/>
    </row>
    <row r="232" spans="1:13" s="11" customFormat="1">
      <c r="A232" s="13"/>
      <c r="B232" s="14"/>
      <c r="D232" s="15"/>
      <c r="M232" s="12"/>
    </row>
    <row r="233" spans="1:13" s="11" customFormat="1">
      <c r="A233" s="13"/>
      <c r="B233" s="14"/>
      <c r="D233" s="15"/>
      <c r="M233" s="12"/>
    </row>
    <row r="234" spans="1:13" s="11" customFormat="1">
      <c r="A234" s="13"/>
      <c r="B234" s="14"/>
      <c r="D234" s="15"/>
      <c r="M234" s="12"/>
    </row>
    <row r="235" spans="1:13" s="11" customFormat="1">
      <c r="A235" s="13"/>
      <c r="B235" s="14"/>
      <c r="D235" s="15"/>
      <c r="M235" s="12"/>
    </row>
    <row r="236" spans="1:13" s="11" customFormat="1">
      <c r="A236" s="13"/>
      <c r="B236" s="14"/>
      <c r="D236" s="15"/>
      <c r="M236" s="12"/>
    </row>
    <row r="237" spans="1:13" s="11" customFormat="1">
      <c r="A237" s="13"/>
      <c r="B237" s="14"/>
      <c r="D237" s="15"/>
      <c r="M237" s="12"/>
    </row>
    <row r="238" spans="1:13" s="11" customFormat="1">
      <c r="A238" s="13"/>
      <c r="B238" s="14"/>
      <c r="D238" s="15"/>
      <c r="M238" s="12"/>
    </row>
    <row r="239" spans="1:13" s="11" customFormat="1">
      <c r="A239" s="13"/>
      <c r="B239" s="14"/>
      <c r="D239" s="15"/>
      <c r="M239" s="12"/>
    </row>
    <row r="240" spans="1:13" s="11" customFormat="1">
      <c r="A240" s="13"/>
      <c r="B240" s="14"/>
      <c r="D240" s="15"/>
      <c r="M240" s="12"/>
    </row>
    <row r="241" spans="1:13" s="11" customFormat="1">
      <c r="A241" s="13"/>
      <c r="B241" s="14"/>
      <c r="D241" s="15"/>
      <c r="M241" s="12"/>
    </row>
    <row r="242" spans="1:13" s="11" customFormat="1">
      <c r="A242" s="13"/>
      <c r="B242" s="14"/>
      <c r="D242" s="15"/>
      <c r="M242" s="12"/>
    </row>
    <row r="243" spans="1:13" s="11" customFormat="1">
      <c r="A243" s="13"/>
      <c r="B243" s="14"/>
      <c r="D243" s="15"/>
      <c r="M243" s="12"/>
    </row>
    <row r="244" spans="1:13" s="11" customFormat="1">
      <c r="A244" s="13"/>
      <c r="B244" s="14"/>
      <c r="D244" s="15"/>
      <c r="M244" s="12"/>
    </row>
    <row r="245" spans="1:13" s="11" customFormat="1">
      <c r="A245" s="13"/>
      <c r="B245" s="14"/>
      <c r="D245" s="15"/>
      <c r="M245" s="12"/>
    </row>
    <row r="246" spans="1:13" s="11" customFormat="1">
      <c r="A246" s="13"/>
      <c r="B246" s="14"/>
      <c r="D246" s="15"/>
      <c r="M246" s="12"/>
    </row>
    <row r="247" spans="1:13" s="11" customFormat="1">
      <c r="A247" s="13"/>
      <c r="B247" s="14"/>
      <c r="D247" s="15"/>
      <c r="M247" s="12"/>
    </row>
    <row r="248" spans="1:13" s="11" customFormat="1">
      <c r="A248" s="13"/>
      <c r="B248" s="14"/>
      <c r="D248" s="15"/>
      <c r="M248" s="12"/>
    </row>
    <row r="249" spans="1:13" s="11" customFormat="1">
      <c r="A249" s="13"/>
      <c r="B249" s="14"/>
      <c r="D249" s="15"/>
      <c r="M249" s="12"/>
    </row>
    <row r="250" spans="1:13" s="11" customFormat="1">
      <c r="A250" s="13"/>
      <c r="B250" s="14"/>
      <c r="D250" s="15"/>
      <c r="M250" s="12"/>
    </row>
    <row r="251" spans="1:13" s="11" customFormat="1">
      <c r="A251" s="13"/>
      <c r="B251" s="14"/>
      <c r="D251" s="15"/>
      <c r="M251" s="12"/>
    </row>
    <row r="252" spans="1:13" s="11" customFormat="1">
      <c r="A252" s="13"/>
      <c r="B252" s="14"/>
      <c r="D252" s="15"/>
      <c r="M252" s="12"/>
    </row>
    <row r="253" spans="1:13" s="11" customFormat="1">
      <c r="A253" s="13"/>
      <c r="B253" s="14"/>
      <c r="D253" s="15"/>
      <c r="M253" s="12"/>
    </row>
    <row r="254" spans="1:13" s="11" customFormat="1">
      <c r="A254" s="13"/>
      <c r="B254" s="14"/>
      <c r="D254" s="15"/>
      <c r="M254" s="12"/>
    </row>
    <row r="255" spans="1:13" s="11" customFormat="1">
      <c r="A255" s="13"/>
      <c r="B255" s="14"/>
      <c r="D255" s="15"/>
      <c r="M255" s="12"/>
    </row>
    <row r="256" spans="1:13" s="11" customFormat="1">
      <c r="A256" s="13"/>
      <c r="B256" s="14"/>
      <c r="D256" s="15"/>
      <c r="M256" s="12"/>
    </row>
    <row r="257" spans="1:13" s="11" customFormat="1">
      <c r="A257" s="13"/>
      <c r="B257" s="14"/>
      <c r="D257" s="15"/>
      <c r="M257" s="12"/>
    </row>
    <row r="258" spans="1:13" s="11" customFormat="1">
      <c r="A258" s="13"/>
      <c r="B258" s="14"/>
      <c r="D258" s="15"/>
      <c r="M258" s="12"/>
    </row>
    <row r="259" spans="1:13" s="11" customFormat="1">
      <c r="A259" s="13"/>
      <c r="B259" s="14"/>
      <c r="D259" s="15"/>
      <c r="M259" s="12"/>
    </row>
    <row r="260" spans="1:13" s="11" customFormat="1">
      <c r="A260" s="13"/>
      <c r="B260" s="14"/>
      <c r="D260" s="15"/>
      <c r="M260" s="12"/>
    </row>
    <row r="261" spans="1:13" s="11" customFormat="1">
      <c r="A261" s="13"/>
      <c r="B261" s="14"/>
      <c r="D261" s="15"/>
      <c r="M261" s="12"/>
    </row>
    <row r="262" spans="1:13" s="11" customFormat="1">
      <c r="A262" s="13"/>
      <c r="B262" s="14"/>
      <c r="D262" s="15"/>
      <c r="M262" s="12"/>
    </row>
    <row r="263" spans="1:13" s="11" customFormat="1">
      <c r="A263" s="13"/>
      <c r="B263" s="14"/>
      <c r="D263" s="15"/>
      <c r="M263" s="12"/>
    </row>
    <row r="264" spans="1:13" s="11" customFormat="1">
      <c r="A264" s="13"/>
      <c r="B264" s="14"/>
      <c r="D264" s="15"/>
      <c r="M264" s="12"/>
    </row>
    <row r="265" spans="1:13" s="11" customFormat="1">
      <c r="A265" s="13"/>
      <c r="B265" s="14"/>
      <c r="D265" s="15"/>
      <c r="M265" s="12"/>
    </row>
    <row r="266" spans="1:13" s="11" customFormat="1">
      <c r="A266" s="13"/>
      <c r="B266" s="14"/>
      <c r="D266" s="15"/>
      <c r="M266" s="12"/>
    </row>
    <row r="267" spans="1:13" s="11" customFormat="1">
      <c r="A267" s="13"/>
      <c r="B267" s="14"/>
      <c r="D267" s="15"/>
      <c r="M267" s="12"/>
    </row>
    <row r="268" spans="1:13" s="11" customFormat="1">
      <c r="A268" s="13"/>
      <c r="B268" s="14"/>
      <c r="D268" s="15"/>
      <c r="M268" s="12"/>
    </row>
    <row r="269" spans="1:13" s="11" customFormat="1">
      <c r="A269" s="13"/>
      <c r="B269" s="14"/>
      <c r="D269" s="15"/>
      <c r="M269" s="12"/>
    </row>
    <row r="270" spans="1:13" s="11" customFormat="1">
      <c r="A270" s="13"/>
      <c r="B270" s="14"/>
      <c r="D270" s="15"/>
      <c r="M270" s="12"/>
    </row>
    <row r="271" spans="1:13" s="11" customFormat="1">
      <c r="A271" s="13"/>
      <c r="B271" s="14"/>
      <c r="D271" s="15"/>
      <c r="M271" s="12"/>
    </row>
    <row r="272" spans="1:13" s="11" customFormat="1">
      <c r="A272" s="13"/>
      <c r="B272" s="14"/>
      <c r="D272" s="15"/>
      <c r="M272" s="12"/>
    </row>
    <row r="273" spans="1:13" s="11" customFormat="1">
      <c r="A273" s="13"/>
      <c r="B273" s="14"/>
      <c r="D273" s="15"/>
      <c r="M273" s="12"/>
    </row>
    <row r="274" spans="1:13" s="11" customFormat="1">
      <c r="A274" s="13"/>
      <c r="B274" s="14"/>
      <c r="D274" s="15"/>
      <c r="M274" s="12"/>
    </row>
  </sheetData>
  <mergeCells count="9">
    <mergeCell ref="M2:M3"/>
    <mergeCell ref="A2:A3"/>
    <mergeCell ref="B2:B3"/>
    <mergeCell ref="C2:C3"/>
    <mergeCell ref="D2:D3"/>
    <mergeCell ref="E2:F2"/>
    <mergeCell ref="G2:H2"/>
    <mergeCell ref="I2:J2"/>
    <mergeCell ref="K2:L2"/>
  </mergeCells>
  <phoneticPr fontId="5" type="noConversion"/>
  <pageMargins left="0.59055118110236227" right="0.35433070866141736" top="0.6" bottom="0.4" header="0.17" footer="0.17"/>
  <pageSetup paperSize="9" orientation="landscape"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2"/>
  <sheetViews>
    <sheetView topLeftCell="A17" workbookViewId="0">
      <selection activeCell="E46" sqref="E46"/>
    </sheetView>
  </sheetViews>
  <sheetFormatPr defaultRowHeight="13.5"/>
  <cols>
    <col min="3" max="3" width="14.77734375" customWidth="1"/>
  </cols>
  <sheetData>
    <row r="1" spans="1:11" hidden="1">
      <c r="A1" t="s">
        <v>209</v>
      </c>
    </row>
    <row r="2" spans="1:11" ht="14.25" hidden="1" thickBot="1"/>
    <row r="3" spans="1:11" ht="15" hidden="1" thickTop="1" thickBot="1">
      <c r="A3" s="220"/>
      <c r="B3" s="220"/>
      <c r="C3" s="220"/>
      <c r="D3" s="220"/>
      <c r="E3" s="220"/>
      <c r="F3" s="220"/>
      <c r="G3" s="220"/>
      <c r="H3" s="220"/>
    </row>
    <row r="4" spans="1:11" ht="15" hidden="1" thickTop="1" thickBot="1">
      <c r="A4" s="220" t="s">
        <v>179</v>
      </c>
      <c r="B4" s="220" t="s">
        <v>180</v>
      </c>
      <c r="C4" s="220"/>
      <c r="D4" s="220"/>
      <c r="E4" s="220"/>
      <c r="F4" s="220"/>
      <c r="G4" s="220"/>
      <c r="H4" s="220"/>
    </row>
    <row r="5" spans="1:11" ht="14.25" hidden="1" thickTop="1">
      <c r="A5" s="220" t="s">
        <v>181</v>
      </c>
      <c r="B5" s="220" t="s">
        <v>230</v>
      </c>
      <c r="C5" s="220"/>
      <c r="D5" s="220"/>
      <c r="E5" s="220"/>
      <c r="F5" s="220"/>
      <c r="G5" s="220"/>
      <c r="H5" s="220"/>
    </row>
    <row r="6" spans="1:11" hidden="1">
      <c r="A6" s="221" t="s">
        <v>182</v>
      </c>
      <c r="B6" s="221"/>
      <c r="C6" s="221" t="s">
        <v>183</v>
      </c>
      <c r="D6" s="221" t="s">
        <v>184</v>
      </c>
      <c r="E6" s="221" t="s">
        <v>112</v>
      </c>
      <c r="F6" s="221" t="s">
        <v>185</v>
      </c>
      <c r="G6" s="221" t="s">
        <v>186</v>
      </c>
      <c r="H6" s="221" t="s">
        <v>187</v>
      </c>
    </row>
    <row r="7" spans="1:11" hidden="1">
      <c r="A7" t="s">
        <v>188</v>
      </c>
      <c r="B7" t="s">
        <v>189</v>
      </c>
      <c r="C7" t="s">
        <v>190</v>
      </c>
      <c r="D7">
        <v>0.29670000000000002</v>
      </c>
      <c r="E7" s="222" t="s">
        <v>191</v>
      </c>
      <c r="F7" s="233">
        <v>19844</v>
      </c>
      <c r="G7" s="222">
        <f>TRUNC(F7*D7, 0)</f>
        <v>5887</v>
      </c>
      <c r="H7" t="s">
        <v>192</v>
      </c>
    </row>
    <row r="8" spans="1:11" hidden="1">
      <c r="B8" t="s">
        <v>193</v>
      </c>
      <c r="F8" s="234"/>
      <c r="G8" s="222">
        <f>TRUNC(G7, 0)</f>
        <v>5887</v>
      </c>
    </row>
    <row r="9" spans="1:11" hidden="1">
      <c r="A9" t="s">
        <v>194</v>
      </c>
      <c r="B9" t="s">
        <v>195</v>
      </c>
      <c r="C9" t="s">
        <v>196</v>
      </c>
      <c r="D9">
        <v>1.1599999999999999</v>
      </c>
      <c r="E9" s="222" t="s">
        <v>197</v>
      </c>
      <c r="F9" s="233">
        <f>'경유 단가'!C16</f>
        <v>1844</v>
      </c>
      <c r="G9" s="222">
        <f>TRUNC(F9*D9, 0)</f>
        <v>2139</v>
      </c>
      <c r="H9" t="s">
        <v>192</v>
      </c>
    </row>
    <row r="10" spans="1:11" hidden="1">
      <c r="B10" t="s">
        <v>198</v>
      </c>
      <c r="C10" t="s">
        <v>196</v>
      </c>
      <c r="D10">
        <v>38</v>
      </c>
      <c r="E10" s="222" t="s">
        <v>199</v>
      </c>
      <c r="F10" s="233">
        <v>0</v>
      </c>
      <c r="G10" s="222">
        <f>TRUNC((G9) * D10/100, 0)</f>
        <v>812</v>
      </c>
      <c r="H10" t="s">
        <v>192</v>
      </c>
    </row>
    <row r="11" spans="1:11" hidden="1">
      <c r="B11" t="s">
        <v>226</v>
      </c>
      <c r="D11">
        <v>1.25</v>
      </c>
      <c r="E11" s="222" t="s">
        <v>197</v>
      </c>
      <c r="F11" s="233">
        <f>'경유 단가'!B16</f>
        <v>1860</v>
      </c>
      <c r="G11" s="222">
        <f>TRUNC(F11*D11, 0)</f>
        <v>2325</v>
      </c>
    </row>
    <row r="12" spans="1:11" hidden="1">
      <c r="B12" t="s">
        <v>193</v>
      </c>
      <c r="F12" s="234"/>
      <c r="G12" s="222">
        <f>TRUNC(G9+G10+G11, 0)</f>
        <v>5276</v>
      </c>
    </row>
    <row r="13" spans="1:11" hidden="1">
      <c r="A13" t="s">
        <v>200</v>
      </c>
      <c r="B13" t="s">
        <v>201</v>
      </c>
      <c r="C13" t="s">
        <v>210</v>
      </c>
      <c r="D13">
        <v>0.20830000000000001</v>
      </c>
      <c r="E13" s="222" t="s">
        <v>202</v>
      </c>
      <c r="F13" s="233">
        <v>176975</v>
      </c>
      <c r="G13" s="222">
        <f>TRUNC(F13*D13, 0)</f>
        <v>36863</v>
      </c>
      <c r="H13" t="s">
        <v>192</v>
      </c>
      <c r="J13" t="s">
        <v>227</v>
      </c>
    </row>
    <row r="14" spans="1:11" hidden="1">
      <c r="B14" t="s">
        <v>193</v>
      </c>
      <c r="F14" s="234"/>
      <c r="G14" s="222">
        <f>TRUNC(G13, 0)</f>
        <v>36863</v>
      </c>
    </row>
    <row r="15" spans="1:11" ht="14.25" hidden="1" thickBot="1">
      <c r="B15" t="s">
        <v>203</v>
      </c>
      <c r="F15" s="234"/>
      <c r="G15" s="222">
        <f>TRUNC(G8+G12+G14, 0)</f>
        <v>48026</v>
      </c>
    </row>
    <row r="16" spans="1:11" ht="15" hidden="1" thickTop="1" thickBot="1">
      <c r="A16" s="220"/>
      <c r="B16" s="220"/>
      <c r="C16" s="220"/>
      <c r="D16" s="220"/>
      <c r="E16" s="220"/>
      <c r="F16" s="235"/>
      <c r="G16" s="220"/>
      <c r="H16" s="220"/>
      <c r="K16">
        <f>1*203878*1/8*16/12</f>
        <v>33979.666666666664</v>
      </c>
    </row>
    <row r="17" spans="1:8" ht="15" thickTop="1" thickBot="1">
      <c r="A17" s="220" t="s">
        <v>179</v>
      </c>
      <c r="B17" s="220" t="s">
        <v>252</v>
      </c>
      <c r="C17" s="220"/>
      <c r="D17" s="220"/>
      <c r="E17" s="220"/>
      <c r="F17" s="235"/>
      <c r="G17" s="220"/>
      <c r="H17" s="220"/>
    </row>
    <row r="18" spans="1:8" ht="14.25" thickTop="1">
      <c r="A18" s="220" t="s">
        <v>181</v>
      </c>
      <c r="B18" s="281">
        <f>F20</f>
        <v>119000</v>
      </c>
      <c r="C18" s="220"/>
      <c r="D18" s="220"/>
      <c r="E18" s="220"/>
      <c r="F18" s="235"/>
      <c r="G18" s="220"/>
      <c r="H18" s="220"/>
    </row>
    <row r="19" spans="1:8">
      <c r="A19" s="221" t="s">
        <v>182</v>
      </c>
      <c r="B19" s="221"/>
      <c r="C19" s="221" t="s">
        <v>183</v>
      </c>
      <c r="D19" s="221" t="s">
        <v>184</v>
      </c>
      <c r="E19" s="221" t="s">
        <v>112</v>
      </c>
      <c r="F19" s="236" t="s">
        <v>185</v>
      </c>
      <c r="G19" s="221" t="s">
        <v>186</v>
      </c>
      <c r="H19" s="221" t="s">
        <v>187</v>
      </c>
    </row>
    <row r="20" spans="1:8">
      <c r="A20" t="s">
        <v>188</v>
      </c>
      <c r="B20" t="s">
        <v>253</v>
      </c>
      <c r="C20" t="s">
        <v>254</v>
      </c>
      <c r="D20">
        <v>0.22789999999999999</v>
      </c>
      <c r="E20" s="222" t="s">
        <v>191</v>
      </c>
      <c r="F20" s="233">
        <v>119000</v>
      </c>
      <c r="G20" s="222">
        <f>TRUNC(F20*D20, 0)</f>
        <v>27120</v>
      </c>
      <c r="H20" t="s">
        <v>192</v>
      </c>
    </row>
    <row r="21" spans="1:8">
      <c r="B21" t="s">
        <v>193</v>
      </c>
      <c r="F21" s="234"/>
      <c r="G21" s="222">
        <f>TRUNC(G20, 0)</f>
        <v>27120</v>
      </c>
    </row>
    <row r="22" spans="1:8">
      <c r="A22" t="s">
        <v>194</v>
      </c>
      <c r="B22" t="s">
        <v>195</v>
      </c>
      <c r="C22" t="s">
        <v>196</v>
      </c>
      <c r="D22">
        <v>11.6</v>
      </c>
      <c r="E22" s="222" t="s">
        <v>197</v>
      </c>
      <c r="F22" s="233">
        <f>'경유 단가'!C16</f>
        <v>1844</v>
      </c>
      <c r="G22" s="222">
        <f>TRUNC(F22*D22, 0)</f>
        <v>21390</v>
      </c>
      <c r="H22" t="s">
        <v>192</v>
      </c>
    </row>
    <row r="23" spans="1:8">
      <c r="B23" t="s">
        <v>198</v>
      </c>
      <c r="C23" t="s">
        <v>196</v>
      </c>
      <c r="D23">
        <v>24</v>
      </c>
      <c r="E23" s="222" t="s">
        <v>199</v>
      </c>
      <c r="F23" s="233">
        <v>0</v>
      </c>
      <c r="G23" s="222">
        <f>TRUNC((G22) * D23/100, 0)</f>
        <v>5133</v>
      </c>
      <c r="H23" t="s">
        <v>192</v>
      </c>
    </row>
    <row r="24" spans="1:8">
      <c r="B24" t="s">
        <v>211</v>
      </c>
      <c r="D24">
        <v>3.8</v>
      </c>
      <c r="E24" s="222" t="s">
        <v>197</v>
      </c>
      <c r="F24" s="233">
        <f>'경유 단가'!C16</f>
        <v>1844</v>
      </c>
      <c r="G24" s="222">
        <f>TRUNC(F24*D24, 0)</f>
        <v>7007</v>
      </c>
    </row>
    <row r="25" spans="1:8">
      <c r="B25" t="s">
        <v>193</v>
      </c>
      <c r="F25" s="234"/>
      <c r="G25" s="222">
        <f>TRUNC(G22+G23+G24, 0)</f>
        <v>33530</v>
      </c>
    </row>
    <row r="26" spans="1:8">
      <c r="A26" t="s">
        <v>200</v>
      </c>
      <c r="B26" t="s">
        <v>204</v>
      </c>
      <c r="C26" t="s">
        <v>241</v>
      </c>
      <c r="D26">
        <v>0.20830000000000001</v>
      </c>
      <c r="E26" s="222" t="s">
        <v>202</v>
      </c>
      <c r="F26" s="233">
        <v>283297</v>
      </c>
      <c r="G26" s="222">
        <f>INT(F26*D26)</f>
        <v>59010</v>
      </c>
      <c r="H26" t="s">
        <v>192</v>
      </c>
    </row>
    <row r="27" spans="1:8">
      <c r="B27" t="s">
        <v>193</v>
      </c>
      <c r="F27" s="234"/>
      <c r="G27" s="222">
        <f>TRUNC(G26, 0)</f>
        <v>59010</v>
      </c>
      <c r="H27" s="237"/>
    </row>
    <row r="28" spans="1:8" ht="14.25" thickBot="1">
      <c r="B28" t="s">
        <v>203</v>
      </c>
      <c r="F28" s="234"/>
      <c r="G28" s="222">
        <f>TRUNC(G21+G25+G27, 0)</f>
        <v>119660</v>
      </c>
    </row>
    <row r="29" spans="1:8" ht="15" thickTop="1" thickBot="1">
      <c r="A29" s="220"/>
      <c r="B29" s="220"/>
      <c r="C29" s="220"/>
      <c r="D29" s="220"/>
      <c r="E29" s="220"/>
      <c r="F29" s="235"/>
      <c r="G29" s="220"/>
      <c r="H29" s="220"/>
    </row>
    <row r="30" spans="1:8" ht="14.25" thickTop="1">
      <c r="A30" s="220"/>
      <c r="B30" s="220"/>
      <c r="C30" s="220"/>
      <c r="D30" s="220"/>
      <c r="E30" s="220"/>
      <c r="F30" s="235"/>
      <c r="G30" s="220"/>
      <c r="H30" s="220"/>
    </row>
    <row r="31" spans="1:8" ht="15" hidden="1" thickTop="1" thickBot="1">
      <c r="A31" s="220" t="s">
        <v>179</v>
      </c>
      <c r="B31" s="220" t="s">
        <v>205</v>
      </c>
      <c r="C31" s="220"/>
      <c r="D31" s="220"/>
      <c r="E31" s="220"/>
      <c r="F31" s="235"/>
      <c r="G31" s="220"/>
      <c r="H31" s="220"/>
    </row>
    <row r="32" spans="1:8" ht="14.25" hidden="1" thickTop="1">
      <c r="A32" s="220" t="s">
        <v>181</v>
      </c>
      <c r="B32" s="220" t="s">
        <v>206</v>
      </c>
      <c r="C32" s="220"/>
      <c r="D32" s="220"/>
      <c r="E32" s="220"/>
      <c r="F32" s="235"/>
      <c r="G32" s="220"/>
      <c r="H32" s="220"/>
    </row>
    <row r="33" spans="1:10" hidden="1">
      <c r="A33" s="221" t="s">
        <v>182</v>
      </c>
      <c r="B33" s="221"/>
      <c r="C33" s="221" t="s">
        <v>183</v>
      </c>
      <c r="D33" s="221" t="s">
        <v>184</v>
      </c>
      <c r="E33" s="221" t="s">
        <v>112</v>
      </c>
      <c r="F33" s="236" t="s">
        <v>185</v>
      </c>
      <c r="G33" s="221" t="s">
        <v>186</v>
      </c>
      <c r="H33" s="221" t="s">
        <v>187</v>
      </c>
    </row>
    <row r="34" spans="1:10" hidden="1">
      <c r="A34" t="s">
        <v>188</v>
      </c>
      <c r="B34" t="s">
        <v>207</v>
      </c>
      <c r="C34" t="s">
        <v>208</v>
      </c>
      <c r="D34">
        <v>0.21129999999999999</v>
      </c>
      <c r="E34" s="222" t="s">
        <v>191</v>
      </c>
      <c r="F34" s="233">
        <v>41748</v>
      </c>
      <c r="G34" s="222">
        <f>TRUNC(F34*D34, 0)</f>
        <v>8821</v>
      </c>
      <c r="H34" t="s">
        <v>192</v>
      </c>
    </row>
    <row r="35" spans="1:10" hidden="1">
      <c r="B35" t="s">
        <v>193</v>
      </c>
      <c r="F35" s="234"/>
      <c r="G35" s="222">
        <f>TRUNC(G34, 0)</f>
        <v>8821</v>
      </c>
    </row>
    <row r="36" spans="1:10" hidden="1">
      <c r="A36" t="s">
        <v>194</v>
      </c>
      <c r="B36" t="s">
        <v>195</v>
      </c>
      <c r="C36" t="s">
        <v>196</v>
      </c>
      <c r="D36">
        <v>9.3000000000000007</v>
      </c>
      <c r="E36" s="222" t="s">
        <v>197</v>
      </c>
      <c r="F36" s="233">
        <f>'경유 단가'!C16</f>
        <v>1844</v>
      </c>
      <c r="G36" s="222">
        <f>TRUNC(F36*D36, 0)</f>
        <v>17149</v>
      </c>
      <c r="H36" t="s">
        <v>192</v>
      </c>
    </row>
    <row r="37" spans="1:10" hidden="1">
      <c r="B37" t="s">
        <v>198</v>
      </c>
      <c r="C37" t="s">
        <v>196</v>
      </c>
      <c r="D37">
        <v>30</v>
      </c>
      <c r="E37" s="222" t="s">
        <v>199</v>
      </c>
      <c r="F37" s="233">
        <v>0</v>
      </c>
      <c r="G37" s="222">
        <f>TRUNC((G36) * D37/100, 0)</f>
        <v>5144</v>
      </c>
      <c r="H37" t="s">
        <v>192</v>
      </c>
    </row>
    <row r="38" spans="1:10" hidden="1">
      <c r="B38" t="s">
        <v>193</v>
      </c>
      <c r="F38" s="234"/>
      <c r="G38" s="222">
        <f>TRUNC(G36+G37, 0)</f>
        <v>22293</v>
      </c>
    </row>
    <row r="39" spans="1:10" hidden="1">
      <c r="A39" t="s">
        <v>200</v>
      </c>
      <c r="B39" t="s">
        <v>201</v>
      </c>
      <c r="C39" t="s">
        <v>212</v>
      </c>
      <c r="D39">
        <v>0.20830000000000001</v>
      </c>
      <c r="E39" s="222" t="s">
        <v>202</v>
      </c>
      <c r="F39" s="233">
        <v>176975</v>
      </c>
      <c r="G39" s="222">
        <f>TRUNC(F39*D39, 0)</f>
        <v>36863</v>
      </c>
      <c r="H39" t="s">
        <v>192</v>
      </c>
      <c r="J39" t="s">
        <v>227</v>
      </c>
    </row>
    <row r="40" spans="1:10" hidden="1">
      <c r="B40" t="s">
        <v>193</v>
      </c>
      <c r="F40" s="234"/>
      <c r="G40" s="222">
        <f>TRUNC(G39, 0)</f>
        <v>36863</v>
      </c>
    </row>
    <row r="41" spans="1:10" ht="14.25" hidden="1" thickBot="1">
      <c r="B41" t="s">
        <v>203</v>
      </c>
      <c r="G41" s="222">
        <f>TRUNC(G35+G38+G40, 0)</f>
        <v>67977</v>
      </c>
    </row>
    <row r="42" spans="1:10" ht="14.25" hidden="1" thickTop="1">
      <c r="A42" s="220"/>
      <c r="B42" s="220"/>
      <c r="C42" s="220"/>
      <c r="D42" s="220"/>
      <c r="E42" s="220"/>
      <c r="F42" s="220"/>
      <c r="G42" s="220"/>
      <c r="H42" s="220"/>
    </row>
  </sheetData>
  <phoneticPr fontId="5" type="noConversion"/>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6"/>
  <sheetViews>
    <sheetView showZeros="0" view="pageBreakPreview" zoomScale="90" zoomScaleNormal="92" zoomScaleSheetLayoutView="90" workbookViewId="0">
      <selection activeCell="D18" sqref="D18"/>
    </sheetView>
  </sheetViews>
  <sheetFormatPr defaultRowHeight="13.5"/>
  <cols>
    <col min="1" max="1" width="23.21875" style="19" customWidth="1"/>
    <col min="2" max="3" width="20.77734375" style="19" customWidth="1"/>
    <col min="4" max="4" width="12.109375" style="19" customWidth="1"/>
    <col min="5" max="11" width="11.77734375" style="19" customWidth="1"/>
    <col min="12" max="12" width="5.77734375" style="19" customWidth="1"/>
    <col min="13" max="13" width="8.88671875" style="19"/>
    <col min="14" max="14" width="6.6640625" style="19" customWidth="1"/>
    <col min="15" max="16384" width="8.88671875" style="19"/>
  </cols>
  <sheetData>
    <row r="1" spans="1:13" s="18" customFormat="1" ht="30" customHeight="1">
      <c r="A1" s="342" t="s">
        <v>118</v>
      </c>
      <c r="B1" s="342"/>
      <c r="C1" s="342"/>
      <c r="D1" s="342"/>
      <c r="E1" s="20"/>
      <c r="F1" s="20"/>
      <c r="G1" s="20"/>
      <c r="H1" s="20"/>
      <c r="I1" s="20"/>
      <c r="J1" s="20"/>
      <c r="K1" s="20"/>
      <c r="L1" s="20"/>
      <c r="M1" s="20"/>
    </row>
    <row r="2" spans="1:13" s="27" customFormat="1" ht="30" customHeight="1">
      <c r="A2" s="223"/>
      <c r="B2" s="223"/>
      <c r="C2" s="223"/>
      <c r="D2" s="223"/>
      <c r="E2" s="26"/>
      <c r="F2" s="26"/>
      <c r="G2" s="26"/>
      <c r="H2" s="26"/>
      <c r="I2" s="26"/>
      <c r="J2" s="26"/>
      <c r="K2" s="26"/>
      <c r="L2" s="26"/>
      <c r="M2" s="26"/>
    </row>
    <row r="3" spans="1:13" s="27" customFormat="1" ht="30" customHeight="1">
      <c r="A3" s="344" t="s">
        <v>119</v>
      </c>
      <c r="B3" s="343" t="s">
        <v>120</v>
      </c>
      <c r="C3" s="343"/>
      <c r="D3" s="224" t="s">
        <v>10</v>
      </c>
    </row>
    <row r="4" spans="1:13" s="27" customFormat="1" ht="30" customHeight="1">
      <c r="A4" s="345"/>
      <c r="B4" s="226" t="s">
        <v>121</v>
      </c>
      <c r="C4" s="226" t="s">
        <v>122</v>
      </c>
      <c r="D4" s="227"/>
    </row>
    <row r="5" spans="1:13" s="27" customFormat="1" ht="30" customHeight="1">
      <c r="A5" s="225" t="s">
        <v>123</v>
      </c>
      <c r="B5" s="228">
        <f>INT(B6)</f>
        <v>1860</v>
      </c>
      <c r="C5" s="228">
        <f>INT(C6)</f>
        <v>1844</v>
      </c>
      <c r="D5" s="227"/>
    </row>
    <row r="6" spans="1:13" s="27" customFormat="1" ht="30" customHeight="1">
      <c r="A6" s="229" t="s">
        <v>169</v>
      </c>
      <c r="B6" s="230">
        <f>B16</f>
        <v>1860</v>
      </c>
      <c r="C6" s="230">
        <f>C16</f>
        <v>1844</v>
      </c>
      <c r="D6" s="231"/>
      <c r="E6" s="27" t="s">
        <v>229</v>
      </c>
    </row>
    <row r="7" spans="1:13" s="27" customFormat="1" ht="30" customHeight="1">
      <c r="A7" s="340"/>
      <c r="B7" s="340"/>
      <c r="C7" s="340"/>
      <c r="D7" s="232"/>
    </row>
    <row r="8" spans="1:13" s="27" customFormat="1" ht="30" customHeight="1">
      <c r="A8" s="340"/>
      <c r="B8" s="340"/>
      <c r="C8" s="340"/>
      <c r="D8" s="232"/>
    </row>
    <row r="9" spans="1:13" s="28" customFormat="1" ht="30" customHeight="1">
      <c r="A9" s="341" t="s">
        <v>281</v>
      </c>
      <c r="B9" s="341"/>
      <c r="C9" s="341"/>
    </row>
    <row r="10" spans="1:13" s="28" customFormat="1" ht="27.75" customHeight="1">
      <c r="A10" s="193" t="s">
        <v>286</v>
      </c>
      <c r="B10" s="202">
        <v>1862.45</v>
      </c>
      <c r="C10" s="202">
        <v>1845.67</v>
      </c>
      <c r="F10" s="204">
        <v>1518.5</v>
      </c>
      <c r="G10" s="204">
        <v>1311.5</v>
      </c>
      <c r="I10" s="28">
        <v>1908</v>
      </c>
      <c r="J10" s="28">
        <v>1712</v>
      </c>
    </row>
    <row r="11" spans="1:13" s="29" customFormat="1" ht="27.75" customHeight="1">
      <c r="A11" s="193" t="s">
        <v>287</v>
      </c>
      <c r="B11" s="202">
        <v>1861.32</v>
      </c>
      <c r="C11" s="202">
        <v>1845.23</v>
      </c>
      <c r="F11" s="204">
        <v>1527</v>
      </c>
      <c r="G11" s="204">
        <v>1319.5</v>
      </c>
      <c r="I11" s="29">
        <v>1918</v>
      </c>
      <c r="J11" s="29">
        <v>1720</v>
      </c>
    </row>
    <row r="12" spans="1:13" s="29" customFormat="1" ht="27.75" customHeight="1">
      <c r="A12" s="193" t="s">
        <v>288</v>
      </c>
      <c r="B12" s="202">
        <v>1860.2</v>
      </c>
      <c r="C12" s="202">
        <v>1844.48</v>
      </c>
      <c r="F12" s="205">
        <v>1533</v>
      </c>
      <c r="G12" s="205">
        <v>1322</v>
      </c>
      <c r="I12" s="29">
        <v>1929</v>
      </c>
      <c r="J12" s="29">
        <v>1730</v>
      </c>
    </row>
    <row r="13" spans="1:13" s="29" customFormat="1" ht="27.75" customHeight="1">
      <c r="A13" s="193" t="s">
        <v>289</v>
      </c>
      <c r="B13" s="202">
        <v>1859.14</v>
      </c>
      <c r="C13" s="202">
        <v>1844.03</v>
      </c>
      <c r="F13" s="205">
        <v>1540.5</v>
      </c>
      <c r="G13" s="205">
        <v>1333.5</v>
      </c>
      <c r="I13" s="29">
        <v>1934</v>
      </c>
      <c r="J13" s="29">
        <v>1734</v>
      </c>
    </row>
    <row r="14" spans="1:13" s="21" customFormat="1" ht="27.75" customHeight="1">
      <c r="A14" s="193" t="s">
        <v>290</v>
      </c>
      <c r="B14" s="202">
        <v>1858.62</v>
      </c>
      <c r="C14" s="202">
        <v>1843.86</v>
      </c>
      <c r="D14" s="29"/>
      <c r="F14" s="205">
        <v>1543</v>
      </c>
      <c r="G14" s="205">
        <v>1336.5</v>
      </c>
      <c r="I14" s="21">
        <v>1939</v>
      </c>
      <c r="J14" s="21">
        <v>1737</v>
      </c>
    </row>
    <row r="15" spans="1:13" s="21" customFormat="1" ht="27.75" customHeight="1">
      <c r="A15" s="193"/>
      <c r="B15" s="202"/>
      <c r="C15" s="202"/>
      <c r="F15" s="206"/>
      <c r="G15" s="206"/>
    </row>
    <row r="16" spans="1:13" s="21" customFormat="1" ht="27" customHeight="1">
      <c r="B16" s="203">
        <f>INT(SUM(B10:B15)/5)</f>
        <v>1860</v>
      </c>
      <c r="C16" s="203">
        <f>INT(SUM(C10:C15)/5)</f>
        <v>1844</v>
      </c>
      <c r="F16" s="203">
        <f>INT(SUM(F10:F15)/5)</f>
        <v>1532</v>
      </c>
      <c r="G16" s="203">
        <f>INT(SUM(G10:G15)/5)</f>
        <v>1324</v>
      </c>
    </row>
    <row r="17" s="21" customFormat="1" ht="27" customHeight="1"/>
    <row r="18" s="21" customFormat="1" ht="27" customHeight="1"/>
    <row r="19" s="21" customFormat="1" ht="27" customHeight="1"/>
    <row r="20" s="21" customFormat="1" ht="27" customHeight="1"/>
    <row r="21" s="21" customFormat="1" ht="27" customHeight="1"/>
    <row r="22" s="21" customFormat="1" ht="27" customHeight="1"/>
    <row r="23" s="21" customFormat="1" ht="27" customHeight="1"/>
    <row r="24" s="21" customFormat="1" ht="27" customHeight="1"/>
    <row r="25" s="21" customFormat="1" ht="27" customHeight="1"/>
    <row r="26" s="21" customFormat="1" ht="27" customHeight="1"/>
    <row r="27" s="21" customFormat="1" ht="27" customHeight="1"/>
    <row r="28" s="21" customFormat="1" ht="27" customHeight="1"/>
    <row r="29" s="21" customFormat="1" ht="27" customHeight="1"/>
    <row r="30" s="21" customFormat="1" ht="27" customHeight="1"/>
    <row r="31" s="21" customFormat="1" ht="27" customHeight="1"/>
    <row r="32" s="21" customFormat="1" ht="27" customHeight="1"/>
    <row r="33" s="21" customFormat="1" ht="27" customHeight="1"/>
    <row r="34" s="21" customFormat="1" ht="27" customHeight="1"/>
    <row r="35" s="21" customFormat="1" ht="27" customHeight="1"/>
    <row r="36" s="21" customFormat="1" ht="27" customHeight="1"/>
    <row r="37" s="21" customFormat="1" ht="27" customHeight="1"/>
    <row r="38" s="21" customFormat="1" ht="27" customHeight="1"/>
    <row r="39" s="21" customFormat="1" ht="27" customHeight="1"/>
    <row r="40" s="21" customFormat="1" ht="27" customHeight="1"/>
    <row r="41" s="21" customFormat="1" ht="27" customHeight="1"/>
    <row r="42" s="21" customFormat="1" ht="27" customHeight="1"/>
    <row r="43" s="21" customFormat="1" ht="27" customHeight="1"/>
    <row r="44" s="21" customFormat="1" ht="27" customHeight="1"/>
    <row r="45" s="21" customFormat="1" ht="27" customHeight="1"/>
    <row r="46" s="21" customFormat="1" ht="27" customHeight="1"/>
    <row r="47" s="21" customFormat="1" ht="27" customHeight="1"/>
    <row r="48" s="21" customFormat="1" ht="27" customHeight="1"/>
    <row r="49" s="21" customFormat="1" ht="14.25"/>
    <row r="50" s="21" customFormat="1" ht="14.25"/>
    <row r="51" s="21" customFormat="1" ht="14.25"/>
    <row r="52" s="21" customFormat="1" ht="14.25"/>
    <row r="53" s="21" customFormat="1" ht="14.25"/>
    <row r="54" s="21" customFormat="1" ht="14.25"/>
    <row r="55" s="21" customFormat="1" ht="14.25"/>
    <row r="56" s="21" customFormat="1" ht="14.25"/>
  </sheetData>
  <mergeCells count="6">
    <mergeCell ref="A7:C7"/>
    <mergeCell ref="A8:C8"/>
    <mergeCell ref="A9:C9"/>
    <mergeCell ref="A1:D1"/>
    <mergeCell ref="B3:C3"/>
    <mergeCell ref="A3:A4"/>
  </mergeCells>
  <phoneticPr fontId="5" type="noConversion"/>
  <pageMargins left="0.59055118110236227" right="0.41" top="0.97" bottom="0.57999999999999996" header="0.17" footer="0.17"/>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2"/>
  <sheetViews>
    <sheetView view="pageBreakPreview" zoomScale="115" zoomScaleNormal="100" zoomScaleSheetLayoutView="115" workbookViewId="0">
      <selection activeCell="J20" sqref="J20"/>
    </sheetView>
  </sheetViews>
  <sheetFormatPr defaultColWidth="8" defaultRowHeight="17.25"/>
  <cols>
    <col min="1" max="1" width="1.88671875" style="163" customWidth="1"/>
    <col min="2" max="12" width="8" style="163" customWidth="1"/>
    <col min="13" max="13" width="14.77734375" style="163" customWidth="1"/>
    <col min="14" max="16384" width="8" style="163"/>
  </cols>
  <sheetData>
    <row r="1" spans="1:13" s="156" customFormat="1" ht="7.5" customHeight="1">
      <c r="A1" s="153"/>
      <c r="B1" s="154"/>
      <c r="C1" s="154"/>
      <c r="D1" s="154"/>
      <c r="E1" s="154"/>
      <c r="F1" s="154"/>
      <c r="G1" s="154"/>
      <c r="H1" s="154"/>
      <c r="I1" s="154"/>
      <c r="J1" s="154"/>
      <c r="K1" s="154"/>
      <c r="L1" s="154"/>
      <c r="M1" s="155"/>
    </row>
    <row r="2" spans="1:13" s="156" customFormat="1" ht="36" customHeight="1">
      <c r="A2" s="157"/>
      <c r="B2" s="346" t="s">
        <v>132</v>
      </c>
      <c r="C2" s="346"/>
      <c r="D2" s="346"/>
      <c r="E2" s="346"/>
      <c r="F2" s="346"/>
      <c r="G2" s="346"/>
      <c r="H2" s="346"/>
      <c r="I2" s="346"/>
      <c r="J2" s="346"/>
      <c r="K2" s="346"/>
      <c r="L2" s="346"/>
      <c r="M2" s="347"/>
    </row>
    <row r="3" spans="1:13" s="156" customFormat="1" ht="16.5" customHeight="1">
      <c r="A3" s="157"/>
      <c r="B3" s="158"/>
      <c r="C3" s="158"/>
      <c r="D3" s="158"/>
      <c r="E3" s="158"/>
      <c r="F3" s="158"/>
      <c r="G3" s="158"/>
      <c r="H3" s="158"/>
      <c r="I3" s="158"/>
      <c r="J3" s="158"/>
      <c r="K3" s="158"/>
      <c r="L3" s="158"/>
      <c r="M3" s="159"/>
    </row>
    <row r="4" spans="1:13" s="156" customFormat="1" ht="17.100000000000001" customHeight="1">
      <c r="A4" s="157"/>
      <c r="B4" s="169" t="s">
        <v>145</v>
      </c>
      <c r="C4" s="169"/>
      <c r="D4" s="169"/>
      <c r="E4" s="169"/>
      <c r="F4" s="169"/>
      <c r="G4" s="169"/>
      <c r="H4" s="169"/>
      <c r="I4" s="169"/>
      <c r="J4" s="169"/>
      <c r="K4" s="169"/>
      <c r="L4" s="169"/>
      <c r="M4" s="170"/>
    </row>
    <row r="5" spans="1:13" s="156" customFormat="1" ht="17.100000000000001" customHeight="1">
      <c r="A5" s="157"/>
      <c r="B5" s="169" t="s">
        <v>146</v>
      </c>
      <c r="C5" s="169"/>
      <c r="D5" s="169"/>
      <c r="E5" s="169"/>
      <c r="F5" s="169"/>
      <c r="G5" s="169"/>
      <c r="H5" s="169"/>
      <c r="I5" s="169"/>
      <c r="J5" s="169"/>
      <c r="K5" s="169"/>
      <c r="L5" s="169"/>
      <c r="M5" s="170"/>
    </row>
    <row r="6" spans="1:13" s="156" customFormat="1" ht="17.100000000000001" customHeight="1">
      <c r="A6" s="157"/>
      <c r="B6" s="169"/>
      <c r="C6" s="169"/>
      <c r="D6" s="169"/>
      <c r="E6" s="169"/>
      <c r="F6" s="169"/>
      <c r="G6" s="169"/>
      <c r="H6" s="169"/>
      <c r="I6" s="169"/>
      <c r="J6" s="169"/>
      <c r="K6" s="169"/>
      <c r="L6" s="169"/>
      <c r="M6" s="170"/>
    </row>
    <row r="7" spans="1:13" s="156" customFormat="1" ht="17.100000000000001" customHeight="1">
      <c r="A7" s="157"/>
      <c r="B7" s="169" t="s">
        <v>248</v>
      </c>
      <c r="C7" s="169"/>
      <c r="D7" s="169"/>
      <c r="E7" s="169"/>
      <c r="F7" s="169"/>
      <c r="G7" s="169"/>
      <c r="H7" s="169"/>
      <c r="I7" s="169"/>
      <c r="J7" s="169"/>
      <c r="K7" s="169"/>
      <c r="L7" s="169"/>
      <c r="M7" s="170"/>
    </row>
    <row r="8" spans="1:13" s="156" customFormat="1" ht="17.100000000000001" customHeight="1">
      <c r="A8" s="157"/>
      <c r="B8" s="169"/>
      <c r="C8" s="169"/>
      <c r="D8" s="169"/>
      <c r="E8" s="169"/>
      <c r="F8" s="169"/>
      <c r="G8" s="169"/>
      <c r="H8" s="169"/>
      <c r="I8" s="169"/>
      <c r="J8" s="169"/>
      <c r="K8" s="169"/>
      <c r="L8" s="169"/>
      <c r="M8" s="170"/>
    </row>
    <row r="9" spans="1:13" s="156" customFormat="1" ht="17.100000000000001" customHeight="1">
      <c r="A9" s="157"/>
      <c r="B9" s="190" t="s">
        <v>233</v>
      </c>
      <c r="C9" s="169"/>
      <c r="D9" s="169"/>
      <c r="E9" s="169"/>
      <c r="F9" s="169"/>
      <c r="G9" s="169"/>
      <c r="H9" s="169"/>
      <c r="I9" s="169"/>
      <c r="J9" s="169"/>
      <c r="K9" s="169"/>
      <c r="L9" s="169"/>
      <c r="M9" s="170"/>
    </row>
    <row r="10" spans="1:13" s="156" customFormat="1" ht="17.100000000000001" customHeight="1">
      <c r="A10" s="157"/>
      <c r="B10" s="169"/>
      <c r="C10" s="169"/>
      <c r="D10" s="169"/>
      <c r="E10" s="169"/>
      <c r="F10" s="169"/>
      <c r="G10" s="169"/>
      <c r="H10" s="169"/>
      <c r="I10" s="169"/>
      <c r="J10" s="169"/>
      <c r="K10" s="169"/>
      <c r="L10" s="169"/>
      <c r="M10" s="170"/>
    </row>
    <row r="11" spans="1:13" s="156" customFormat="1" ht="17.100000000000001" customHeight="1">
      <c r="A11" s="157"/>
      <c r="B11" s="169" t="s">
        <v>147</v>
      </c>
      <c r="C11" s="169"/>
      <c r="D11" s="169"/>
      <c r="E11" s="169"/>
      <c r="F11" s="169"/>
      <c r="G11" s="169"/>
      <c r="H11" s="169"/>
      <c r="I11" s="169"/>
      <c r="J11" s="169"/>
      <c r="K11" s="169"/>
      <c r="L11" s="169"/>
      <c r="M11" s="170"/>
    </row>
    <row r="12" spans="1:13" s="156" customFormat="1" ht="17.100000000000001" customHeight="1">
      <c r="A12" s="157"/>
      <c r="B12" s="171"/>
      <c r="C12" s="169"/>
      <c r="D12" s="169"/>
      <c r="E12" s="169"/>
      <c r="F12" s="169"/>
      <c r="G12" s="169"/>
      <c r="H12" s="169"/>
      <c r="I12" s="169"/>
      <c r="J12" s="169"/>
      <c r="K12" s="169"/>
      <c r="L12" s="169"/>
      <c r="M12" s="170"/>
    </row>
    <row r="13" spans="1:13" s="156" customFormat="1" ht="17.100000000000001" customHeight="1">
      <c r="A13" s="157"/>
      <c r="B13" s="172" t="s">
        <v>148</v>
      </c>
      <c r="C13" s="169"/>
      <c r="D13" s="169"/>
      <c r="E13" s="169"/>
      <c r="F13" s="169"/>
      <c r="G13" s="169"/>
      <c r="H13" s="169"/>
      <c r="I13" s="169"/>
      <c r="J13" s="169"/>
      <c r="K13" s="169"/>
      <c r="L13" s="169"/>
      <c r="M13" s="170"/>
    </row>
    <row r="14" spans="1:13" s="156" customFormat="1" ht="17.100000000000001" customHeight="1">
      <c r="A14" s="157"/>
      <c r="B14" s="172" t="s">
        <v>149</v>
      </c>
      <c r="C14" s="169"/>
      <c r="D14" s="169"/>
      <c r="E14" s="169"/>
      <c r="F14" s="169"/>
      <c r="G14" s="169"/>
      <c r="H14" s="169"/>
      <c r="I14" s="169"/>
      <c r="J14" s="169"/>
      <c r="K14" s="169"/>
      <c r="L14" s="169"/>
      <c r="M14" s="170"/>
    </row>
    <row r="15" spans="1:13" s="156" customFormat="1" ht="17.100000000000001" customHeight="1">
      <c r="A15" s="157"/>
      <c r="B15" s="169" t="s">
        <v>150</v>
      </c>
      <c r="C15" s="169"/>
      <c r="D15" s="169"/>
      <c r="E15" s="169"/>
      <c r="F15" s="169"/>
      <c r="G15" s="169"/>
      <c r="H15" s="169"/>
      <c r="I15" s="169"/>
      <c r="J15" s="169"/>
      <c r="K15" s="169"/>
      <c r="L15" s="169"/>
      <c r="M15" s="170"/>
    </row>
    <row r="16" spans="1:13" s="156" customFormat="1" ht="17.100000000000001" customHeight="1">
      <c r="A16" s="157"/>
      <c r="B16" s="169"/>
      <c r="C16" s="169"/>
      <c r="D16" s="169"/>
      <c r="E16" s="169"/>
      <c r="F16" s="169"/>
      <c r="G16" s="169"/>
      <c r="H16" s="169"/>
      <c r="I16" s="169"/>
      <c r="J16" s="169"/>
      <c r="K16" s="169"/>
      <c r="L16" s="169"/>
      <c r="M16" s="170"/>
    </row>
    <row r="17" spans="1:13" s="156" customFormat="1" ht="17.100000000000001" customHeight="1">
      <c r="A17" s="157"/>
      <c r="B17" s="169" t="s">
        <v>249</v>
      </c>
      <c r="C17" s="169"/>
      <c r="D17" s="169"/>
      <c r="E17" s="169"/>
      <c r="F17" s="169"/>
      <c r="G17" s="169"/>
      <c r="H17" s="169"/>
      <c r="I17" s="169"/>
      <c r="J17" s="169"/>
      <c r="K17" s="169"/>
      <c r="L17" s="169"/>
      <c r="M17" s="170"/>
    </row>
    <row r="18" spans="1:13" s="156" customFormat="1" ht="17.100000000000001" customHeight="1">
      <c r="A18" s="157"/>
      <c r="B18" s="172" t="s">
        <v>250</v>
      </c>
      <c r="C18" s="169"/>
      <c r="D18" s="169"/>
      <c r="E18" s="169"/>
      <c r="F18" s="169"/>
      <c r="G18" s="169"/>
      <c r="H18" s="169"/>
      <c r="I18" s="169"/>
      <c r="J18" s="169"/>
      <c r="K18" s="169"/>
      <c r="L18" s="169"/>
      <c r="M18" s="170"/>
    </row>
    <row r="19" spans="1:13" s="156" customFormat="1" ht="17.100000000000001" customHeight="1">
      <c r="A19" s="157"/>
      <c r="B19" s="171"/>
      <c r="C19" s="169"/>
      <c r="D19" s="169"/>
      <c r="E19" s="169"/>
      <c r="F19" s="169"/>
      <c r="G19" s="169"/>
      <c r="H19" s="169"/>
      <c r="I19" s="169"/>
      <c r="J19" s="169"/>
      <c r="K19" s="169"/>
      <c r="L19" s="169"/>
      <c r="M19" s="170"/>
    </row>
    <row r="20" spans="1:13" s="156" customFormat="1" ht="17.100000000000001" customHeight="1">
      <c r="A20" s="157"/>
      <c r="B20" s="172" t="s">
        <v>151</v>
      </c>
      <c r="C20" s="169"/>
      <c r="D20" s="169"/>
      <c r="E20" s="169"/>
      <c r="F20" s="169"/>
      <c r="G20" s="169"/>
      <c r="H20" s="169"/>
      <c r="I20" s="169"/>
      <c r="J20" s="169"/>
      <c r="K20" s="169"/>
      <c r="L20" s="169"/>
      <c r="M20" s="170"/>
    </row>
    <row r="21" spans="1:13" s="156" customFormat="1" ht="17.100000000000001" customHeight="1">
      <c r="A21" s="157"/>
      <c r="B21" s="171" t="s">
        <v>251</v>
      </c>
      <c r="C21" s="169"/>
      <c r="D21" s="169"/>
      <c r="E21" s="169"/>
      <c r="F21" s="169"/>
      <c r="G21" s="169"/>
      <c r="H21" s="169"/>
      <c r="I21" s="169"/>
      <c r="J21" s="169"/>
      <c r="K21" s="169"/>
      <c r="L21" s="169"/>
      <c r="M21" s="170"/>
    </row>
    <row r="22" spans="1:13" s="156" customFormat="1" ht="17.100000000000001" customHeight="1">
      <c r="A22" s="157"/>
      <c r="B22" s="173"/>
      <c r="C22" s="169"/>
      <c r="D22" s="169"/>
      <c r="E22" s="169"/>
      <c r="F22" s="169"/>
      <c r="G22" s="169"/>
      <c r="H22" s="169"/>
      <c r="I22" s="169"/>
      <c r="J22" s="169"/>
      <c r="K22" s="169"/>
      <c r="L22" s="169"/>
      <c r="M22" s="170"/>
    </row>
    <row r="23" spans="1:13" s="156" customFormat="1" ht="17.100000000000001" customHeight="1">
      <c r="A23" s="157"/>
      <c r="B23" s="172" t="s">
        <v>152</v>
      </c>
      <c r="C23" s="169"/>
      <c r="D23" s="169"/>
      <c r="E23" s="169"/>
      <c r="F23" s="169"/>
      <c r="G23" s="169"/>
      <c r="H23" s="169"/>
      <c r="I23" s="169"/>
      <c r="J23" s="169"/>
      <c r="K23" s="169"/>
      <c r="L23" s="169"/>
      <c r="M23" s="170"/>
    </row>
    <row r="24" spans="1:13" s="156" customFormat="1" ht="17.100000000000001" customHeight="1">
      <c r="A24" s="157"/>
      <c r="B24" s="173"/>
      <c r="C24" s="169"/>
      <c r="D24" s="169"/>
      <c r="E24" s="169"/>
      <c r="F24" s="169"/>
      <c r="G24" s="169"/>
      <c r="H24" s="169"/>
      <c r="I24" s="169"/>
      <c r="J24" s="169"/>
      <c r="K24" s="169"/>
      <c r="L24" s="169"/>
      <c r="M24" s="170"/>
    </row>
    <row r="25" spans="1:13" s="160" customFormat="1" ht="15.95" customHeight="1">
      <c r="A25" s="161"/>
      <c r="B25" s="169" t="s">
        <v>153</v>
      </c>
      <c r="C25" s="169"/>
      <c r="D25" s="169"/>
      <c r="E25" s="169"/>
      <c r="F25" s="169"/>
      <c r="G25" s="169"/>
      <c r="H25" s="169"/>
      <c r="I25" s="169"/>
      <c r="J25" s="169"/>
      <c r="K25" s="169"/>
      <c r="L25" s="169"/>
      <c r="M25" s="170"/>
    </row>
    <row r="26" spans="1:13" s="160" customFormat="1" ht="15.95" customHeight="1">
      <c r="A26" s="161"/>
      <c r="B26" s="169"/>
      <c r="C26" s="169"/>
      <c r="D26" s="169"/>
      <c r="E26" s="169"/>
      <c r="F26" s="169"/>
      <c r="G26" s="169"/>
      <c r="H26" s="169"/>
      <c r="I26" s="169"/>
      <c r="J26" s="169"/>
      <c r="K26" s="169"/>
      <c r="L26" s="169"/>
      <c r="M26" s="170"/>
    </row>
    <row r="27" spans="1:13" s="160" customFormat="1" ht="15.95" customHeight="1">
      <c r="A27" s="161"/>
      <c r="B27" s="172" t="s">
        <v>154</v>
      </c>
      <c r="C27" s="169"/>
      <c r="D27" s="169"/>
      <c r="E27" s="169"/>
      <c r="F27" s="169"/>
      <c r="G27" s="169"/>
      <c r="H27" s="169"/>
      <c r="I27" s="169"/>
      <c r="J27" s="169"/>
      <c r="K27" s="169"/>
      <c r="L27" s="169"/>
      <c r="M27" s="170"/>
    </row>
    <row r="28" spans="1:13" s="160" customFormat="1" ht="15.95" customHeight="1" thickBot="1">
      <c r="A28" s="168"/>
      <c r="B28" s="174" t="s">
        <v>155</v>
      </c>
      <c r="C28" s="174"/>
      <c r="D28" s="174"/>
      <c r="E28" s="174"/>
      <c r="F28" s="174"/>
      <c r="G28" s="174"/>
      <c r="H28" s="174"/>
      <c r="I28" s="174"/>
      <c r="J28" s="174"/>
      <c r="K28" s="174"/>
      <c r="L28" s="174"/>
      <c r="M28" s="175"/>
    </row>
    <row r="29" spans="1:13" s="160" customFormat="1" ht="15.95" customHeight="1">
      <c r="A29" s="188"/>
      <c r="B29" s="187" t="s">
        <v>156</v>
      </c>
      <c r="C29" s="187"/>
      <c r="D29" s="187"/>
      <c r="E29" s="187"/>
      <c r="F29" s="187"/>
      <c r="G29" s="187"/>
      <c r="H29" s="187"/>
      <c r="I29" s="187"/>
      <c r="J29" s="187"/>
      <c r="K29" s="187"/>
      <c r="L29" s="187"/>
      <c r="M29" s="189"/>
    </row>
    <row r="30" spans="1:13" s="160" customFormat="1" ht="15.95" customHeight="1">
      <c r="A30" s="161"/>
      <c r="B30" s="169" t="s">
        <v>280</v>
      </c>
      <c r="C30" s="169"/>
      <c r="D30" s="169"/>
      <c r="E30" s="169"/>
      <c r="F30" s="169"/>
      <c r="G30" s="169"/>
      <c r="H30" s="169"/>
      <c r="I30" s="169"/>
      <c r="J30" s="169"/>
      <c r="K30" s="169"/>
      <c r="L30" s="169"/>
      <c r="M30" s="170"/>
    </row>
    <row r="31" spans="1:13" s="160" customFormat="1" ht="15.95" customHeight="1">
      <c r="A31" s="161"/>
      <c r="B31" s="169" t="s">
        <v>157</v>
      </c>
      <c r="C31" s="169"/>
      <c r="D31" s="169"/>
      <c r="E31" s="169"/>
      <c r="F31" s="169"/>
      <c r="G31" s="169"/>
      <c r="H31" s="169"/>
      <c r="I31" s="169"/>
      <c r="J31" s="169"/>
      <c r="K31" s="169"/>
      <c r="L31" s="169"/>
      <c r="M31" s="170"/>
    </row>
    <row r="32" spans="1:13" s="160" customFormat="1" ht="15.95" customHeight="1">
      <c r="A32" s="161"/>
      <c r="B32" s="169"/>
      <c r="C32" s="169"/>
      <c r="D32" s="169"/>
      <c r="E32" s="169"/>
      <c r="F32" s="169"/>
      <c r="G32" s="169"/>
      <c r="H32" s="169"/>
      <c r="I32" s="169"/>
      <c r="J32" s="169"/>
      <c r="K32" s="169"/>
      <c r="L32" s="169"/>
      <c r="M32" s="170"/>
    </row>
    <row r="33" spans="1:13" s="160" customFormat="1" ht="15.95" customHeight="1">
      <c r="A33" s="161"/>
      <c r="B33" s="169" t="s">
        <v>158</v>
      </c>
      <c r="C33" s="169"/>
      <c r="D33" s="169"/>
      <c r="E33" s="169"/>
      <c r="F33" s="169"/>
      <c r="G33" s="169"/>
      <c r="H33" s="169"/>
      <c r="I33" s="169"/>
      <c r="J33" s="169"/>
      <c r="K33" s="169"/>
      <c r="L33" s="169"/>
      <c r="M33" s="170"/>
    </row>
    <row r="34" spans="1:13" s="160" customFormat="1" ht="15.95" customHeight="1">
      <c r="A34" s="161"/>
      <c r="B34" s="169" t="s">
        <v>170</v>
      </c>
      <c r="C34" s="169"/>
      <c r="D34" s="169"/>
      <c r="E34" s="169"/>
      <c r="F34" s="169"/>
      <c r="G34" s="169"/>
      <c r="H34" s="169"/>
      <c r="I34" s="169"/>
      <c r="J34" s="169"/>
      <c r="K34" s="169"/>
      <c r="L34" s="169"/>
      <c r="M34" s="170"/>
    </row>
    <row r="35" spans="1:13" s="160" customFormat="1" ht="15.95" customHeight="1">
      <c r="A35" s="161"/>
      <c r="B35" s="169"/>
      <c r="C35" s="169"/>
      <c r="D35" s="169"/>
      <c r="E35" s="169"/>
      <c r="F35" s="169"/>
      <c r="G35" s="169"/>
      <c r="H35" s="169"/>
      <c r="I35" s="169"/>
      <c r="J35" s="169"/>
      <c r="K35" s="169"/>
      <c r="L35" s="169"/>
      <c r="M35" s="170"/>
    </row>
    <row r="36" spans="1:13" s="160" customFormat="1" ht="15.95" customHeight="1">
      <c r="A36" s="161"/>
      <c r="B36" s="169" t="s">
        <v>159</v>
      </c>
      <c r="C36" s="169"/>
      <c r="D36" s="169"/>
      <c r="E36" s="169"/>
      <c r="F36" s="169"/>
      <c r="G36" s="169"/>
      <c r="H36" s="169"/>
      <c r="I36" s="169"/>
      <c r="J36" s="169"/>
      <c r="K36" s="169"/>
      <c r="L36" s="169"/>
      <c r="M36" s="170"/>
    </row>
    <row r="37" spans="1:13" s="160" customFormat="1" ht="15.95" customHeight="1">
      <c r="A37" s="161"/>
      <c r="B37" s="169"/>
      <c r="C37" s="169"/>
      <c r="D37" s="169"/>
      <c r="E37" s="169"/>
      <c r="F37" s="169"/>
      <c r="G37" s="169"/>
      <c r="H37" s="169"/>
      <c r="I37" s="169"/>
      <c r="J37" s="169"/>
      <c r="K37" s="169"/>
      <c r="L37" s="169"/>
      <c r="M37" s="170"/>
    </row>
    <row r="38" spans="1:13" s="156" customFormat="1" ht="15.95" customHeight="1">
      <c r="A38" s="157"/>
      <c r="B38" s="176"/>
      <c r="C38" s="176"/>
      <c r="D38" s="176"/>
      <c r="E38" s="176"/>
      <c r="F38" s="176"/>
      <c r="G38" s="176"/>
      <c r="H38" s="176"/>
      <c r="I38" s="176"/>
      <c r="J38" s="176"/>
      <c r="K38" s="176"/>
      <c r="L38" s="176"/>
      <c r="M38" s="177"/>
    </row>
    <row r="39" spans="1:13" ht="15.95" customHeight="1">
      <c r="A39" s="162"/>
      <c r="B39" s="178"/>
      <c r="C39" s="178"/>
      <c r="D39" s="178"/>
      <c r="E39" s="178"/>
      <c r="F39" s="178"/>
      <c r="G39" s="178"/>
      <c r="H39" s="178"/>
      <c r="I39" s="178"/>
      <c r="J39" s="178"/>
      <c r="K39" s="178"/>
      <c r="L39" s="178"/>
      <c r="M39" s="179"/>
    </row>
    <row r="40" spans="1:13" ht="15.95" customHeight="1">
      <c r="A40" s="162"/>
      <c r="B40" s="178"/>
      <c r="C40" s="178"/>
      <c r="D40" s="178"/>
      <c r="E40" s="178"/>
      <c r="F40" s="178"/>
      <c r="G40" s="178"/>
      <c r="H40" s="178"/>
      <c r="I40" s="178"/>
      <c r="J40" s="178"/>
      <c r="K40" s="178"/>
      <c r="L40" s="178"/>
      <c r="M40" s="179"/>
    </row>
    <row r="41" spans="1:13" ht="15.95" customHeight="1">
      <c r="A41" s="162"/>
      <c r="B41" s="178"/>
      <c r="C41" s="178"/>
      <c r="D41" s="178"/>
      <c r="E41" s="178"/>
      <c r="F41" s="178"/>
      <c r="G41" s="178"/>
      <c r="H41" s="178"/>
      <c r="I41" s="178"/>
      <c r="J41" s="178"/>
      <c r="K41" s="178"/>
      <c r="L41" s="178"/>
      <c r="M41" s="179"/>
    </row>
    <row r="42" spans="1:13" ht="15.95" customHeight="1">
      <c r="A42" s="162"/>
      <c r="B42" s="178"/>
      <c r="C42" s="178"/>
      <c r="D42" s="178"/>
      <c r="E42" s="178"/>
      <c r="F42" s="178"/>
      <c r="G42" s="178"/>
      <c r="H42" s="178"/>
      <c r="I42" s="178"/>
      <c r="J42" s="178"/>
      <c r="K42" s="178"/>
      <c r="L42" s="178"/>
      <c r="M42" s="179"/>
    </row>
    <row r="43" spans="1:13" ht="15.95" customHeight="1">
      <c r="A43" s="162"/>
      <c r="B43" s="178"/>
      <c r="C43" s="178"/>
      <c r="D43" s="178"/>
      <c r="E43" s="178"/>
      <c r="F43" s="178"/>
      <c r="G43" s="178"/>
      <c r="H43" s="178"/>
      <c r="I43" s="178"/>
      <c r="J43" s="178"/>
      <c r="K43" s="178"/>
      <c r="L43" s="178"/>
      <c r="M43" s="179"/>
    </row>
    <row r="44" spans="1:13" ht="15.95" customHeight="1">
      <c r="A44" s="162"/>
      <c r="B44" s="178"/>
      <c r="C44" s="178"/>
      <c r="D44" s="178"/>
      <c r="E44" s="178"/>
      <c r="F44" s="178"/>
      <c r="G44" s="178"/>
      <c r="H44" s="178"/>
      <c r="I44" s="178"/>
      <c r="J44" s="178"/>
      <c r="K44" s="178"/>
      <c r="L44" s="178"/>
      <c r="M44" s="179"/>
    </row>
    <row r="45" spans="1:13" ht="15.95" customHeight="1">
      <c r="A45" s="162"/>
      <c r="B45" s="178"/>
      <c r="C45" s="178"/>
      <c r="D45" s="178"/>
      <c r="E45" s="178"/>
      <c r="F45" s="178"/>
      <c r="G45" s="178"/>
      <c r="H45" s="178"/>
      <c r="I45" s="178"/>
      <c r="J45" s="178"/>
      <c r="K45" s="178"/>
      <c r="L45" s="178"/>
      <c r="M45" s="179"/>
    </row>
    <row r="46" spans="1:13" ht="15.95" customHeight="1">
      <c r="A46" s="162"/>
      <c r="B46" s="178"/>
      <c r="C46" s="178"/>
      <c r="D46" s="178"/>
      <c r="E46" s="178"/>
      <c r="F46" s="178"/>
      <c r="G46" s="178"/>
      <c r="H46" s="178"/>
      <c r="I46" s="178"/>
      <c r="J46" s="178"/>
      <c r="K46" s="178"/>
      <c r="L46" s="178"/>
      <c r="M46" s="179"/>
    </row>
    <row r="47" spans="1:13" ht="15.95" customHeight="1">
      <c r="A47" s="162"/>
      <c r="B47" s="178"/>
      <c r="C47" s="178"/>
      <c r="D47" s="178"/>
      <c r="E47" s="178"/>
      <c r="F47" s="178"/>
      <c r="G47" s="178"/>
      <c r="H47" s="178"/>
      <c r="I47" s="178"/>
      <c r="J47" s="178"/>
      <c r="K47" s="178"/>
      <c r="L47" s="178"/>
      <c r="M47" s="179"/>
    </row>
    <row r="48" spans="1:13" ht="15.95" customHeight="1">
      <c r="A48" s="162"/>
      <c r="B48" s="178"/>
      <c r="C48" s="178"/>
      <c r="D48" s="178"/>
      <c r="E48" s="178"/>
      <c r="F48" s="178"/>
      <c r="G48" s="178"/>
      <c r="H48" s="178"/>
      <c r="I48" s="178"/>
      <c r="J48" s="178"/>
      <c r="K48" s="178"/>
      <c r="L48" s="178"/>
      <c r="M48" s="179"/>
    </row>
    <row r="49" spans="1:13" ht="15.95" customHeight="1">
      <c r="A49" s="162"/>
      <c r="B49" s="178"/>
      <c r="C49" s="178"/>
      <c r="D49" s="178"/>
      <c r="E49" s="178"/>
      <c r="F49" s="178"/>
      <c r="G49" s="178"/>
      <c r="H49" s="178"/>
      <c r="I49" s="178"/>
      <c r="J49" s="178"/>
      <c r="K49" s="178"/>
      <c r="L49" s="178"/>
      <c r="M49" s="179"/>
    </row>
    <row r="50" spans="1:13" ht="15.95" customHeight="1">
      <c r="A50" s="162"/>
      <c r="B50" s="178"/>
      <c r="C50" s="178"/>
      <c r="D50" s="178"/>
      <c r="E50" s="178"/>
      <c r="F50" s="178"/>
      <c r="G50" s="178"/>
      <c r="H50" s="178"/>
      <c r="I50" s="178"/>
      <c r="J50" s="178"/>
      <c r="K50" s="178"/>
      <c r="L50" s="178"/>
      <c r="M50" s="179"/>
    </row>
    <row r="51" spans="1:13" ht="15.95" customHeight="1">
      <c r="A51" s="162"/>
      <c r="B51" s="178"/>
      <c r="C51" s="178"/>
      <c r="D51" s="178"/>
      <c r="E51" s="178"/>
      <c r="F51" s="178"/>
      <c r="G51" s="178"/>
      <c r="H51" s="178"/>
      <c r="I51" s="178"/>
      <c r="J51" s="178"/>
      <c r="K51" s="178"/>
      <c r="L51" s="178"/>
      <c r="M51" s="179"/>
    </row>
    <row r="52" spans="1:13" ht="15.95" customHeight="1" thickBot="1">
      <c r="A52" s="164"/>
      <c r="B52" s="180"/>
      <c r="C52" s="180"/>
      <c r="D52" s="180"/>
      <c r="E52" s="180"/>
      <c r="F52" s="180"/>
      <c r="G52" s="180"/>
      <c r="H52" s="180"/>
      <c r="I52" s="180"/>
      <c r="J52" s="180"/>
      <c r="K52" s="180"/>
      <c r="L52" s="180"/>
      <c r="M52" s="181"/>
    </row>
  </sheetData>
  <mergeCells count="1">
    <mergeCell ref="B2:M2"/>
  </mergeCells>
  <phoneticPr fontId="15" type="noConversion"/>
  <printOptions gridLinesSet="0"/>
  <pageMargins left="1.1417322834645669" right="0.55118110236220474" top="0.78" bottom="0.6" header="0.51181102362204722" footer="0.45"/>
  <pageSetup paperSize="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11</vt:i4>
      </vt:variant>
      <vt:variant>
        <vt:lpstr>이름이 지정된 범위</vt:lpstr>
      </vt:variant>
      <vt:variant>
        <vt:i4>13</vt:i4>
      </vt:variant>
    </vt:vector>
  </HeadingPairs>
  <TitlesOfParts>
    <vt:vector size="24" baseType="lpstr">
      <vt:lpstr>표지 </vt:lpstr>
      <vt:lpstr>설계설명서</vt:lpstr>
      <vt:lpstr>총괄표</vt:lpstr>
      <vt:lpstr>내역서</vt:lpstr>
      <vt:lpstr>단가산출서</vt:lpstr>
      <vt:lpstr>작업시간 산출내역(최종)</vt:lpstr>
      <vt:lpstr>작업시간 산출내역</vt:lpstr>
      <vt:lpstr>일위대가표</vt:lpstr>
      <vt:lpstr>일위대가 산출근거</vt:lpstr>
      <vt:lpstr>경유 단가</vt:lpstr>
      <vt:lpstr>과업지시서</vt:lpstr>
      <vt:lpstr>'경유 단가'!Print_Area</vt:lpstr>
      <vt:lpstr>과업지시서!Print_Area</vt:lpstr>
      <vt:lpstr>내역서!Print_Area</vt:lpstr>
      <vt:lpstr>설계설명서!Print_Area</vt:lpstr>
      <vt:lpstr>일위대가표!Print_Area</vt:lpstr>
      <vt:lpstr>'작업시간 산출내역'!Print_Area</vt:lpstr>
      <vt:lpstr>'작업시간 산출내역(최종)'!Print_Area</vt:lpstr>
      <vt:lpstr>총괄표!Print_Area</vt:lpstr>
      <vt:lpstr>'표지 '!Print_Area</vt:lpstr>
      <vt:lpstr>내역서!Print_Titles</vt:lpstr>
      <vt:lpstr>단가산출서!Print_Titles</vt:lpstr>
      <vt:lpstr>일위대가표!Print_Titles</vt:lpstr>
      <vt:lpstr>총괄표!Print_Titles</vt:lpstr>
    </vt:vector>
  </TitlesOfParts>
  <Company>횡성군청</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samsung</dc:creator>
  <cp:lastModifiedBy>USER</cp:lastModifiedBy>
  <cp:lastPrinted>2025-10-16T01:29:02Z</cp:lastPrinted>
  <dcterms:created xsi:type="dcterms:W3CDTF">2001-11-09T04:17:01Z</dcterms:created>
  <dcterms:modified xsi:type="dcterms:W3CDTF">2026-10-13T05:51:26Z</dcterms:modified>
</cp:coreProperties>
</file>