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(지우지마세요)\user\Desktop\2. 공사\입찰\공고문\전기\2026년\다인농공단지 아름다운거리 조성사업 전기공사(4억미만~2억이상)\"/>
    </mc:Choice>
  </mc:AlternateContent>
  <bookViews>
    <workbookView xWindow="0" yWindow="0" windowWidth="28800" windowHeight="12135" tabRatio="617"/>
  </bookViews>
  <sheets>
    <sheet name="공종별집계표" sheetId="13" r:id="rId1"/>
    <sheet name="공종별내역서" sheetId="12" r:id="rId2"/>
    <sheet name="공량산출근거서" sheetId="6" state="hidden" r:id="rId3"/>
    <sheet name="공량설정" sheetId="5" state="hidden" r:id="rId4"/>
    <sheet name="공량설정_일위대가" sheetId="3" state="hidden" r:id="rId5"/>
    <sheet name=" 공사설정 " sheetId="2" state="hidden" r:id="rId6"/>
    <sheet name="Sheet1" sheetId="1" state="hidden" r:id="rId7"/>
  </sheets>
  <definedNames>
    <definedName name="_xlnm.Print_Area" localSheetId="2">공량산출근거서!$A$1:$P$21</definedName>
    <definedName name="_xlnm.Print_Area" localSheetId="1">공종별내역서!$A$1:$M$123</definedName>
    <definedName name="_xlnm.Print_Area" localSheetId="0">공종별집계표!$A$1:$M$26</definedName>
    <definedName name="_xlnm.Print_Titles" localSheetId="2">공량산출근거서!$1:$3</definedName>
    <definedName name="_xlnm.Print_Titles" localSheetId="1">공종별내역서!$1:$3</definedName>
    <definedName name="_xlnm.Print_Titles" localSheetId="0">공종별집계표!$1:$4</definedName>
  </definedNames>
  <calcPr calcId="162913"/>
</workbook>
</file>

<file path=xl/calcChain.xml><?xml version="1.0" encoding="utf-8"?>
<calcChain xmlns="http://schemas.openxmlformats.org/spreadsheetml/2006/main">
  <c r="M17" i="6" l="1"/>
  <c r="N17" i="6" s="1"/>
  <c r="V17" i="6" s="1"/>
  <c r="M16" i="6"/>
  <c r="N16" i="6" s="1"/>
  <c r="W16" i="6" s="1"/>
  <c r="M15" i="6"/>
  <c r="N15" i="6" s="1"/>
  <c r="V15" i="6" s="1"/>
  <c r="M14" i="6"/>
  <c r="N14" i="6" s="1"/>
  <c r="W14" i="6" s="1"/>
  <c r="M13" i="6"/>
  <c r="N13" i="6" s="1"/>
  <c r="V13" i="6" s="1"/>
  <c r="M12" i="6"/>
  <c r="N12" i="6" s="1"/>
  <c r="V12" i="6" s="1"/>
  <c r="M11" i="6"/>
  <c r="N11" i="6" s="1"/>
  <c r="V11" i="6" s="1"/>
  <c r="M10" i="6"/>
  <c r="N10" i="6"/>
  <c r="V10" i="6" s="1"/>
  <c r="T12" i="13" l="1"/>
  <c r="J26" i="13"/>
  <c r="H26" i="13"/>
  <c r="T10" i="13" l="1"/>
  <c r="L26" i="13" l="1"/>
  <c r="F26" i="13"/>
</calcChain>
</file>

<file path=xl/sharedStrings.xml><?xml version="1.0" encoding="utf-8"?>
<sst xmlns="http://schemas.openxmlformats.org/spreadsheetml/2006/main" count="1165" uniqueCount="403">
  <si>
    <t>공 종 별 집 계 표</t>
  </si>
  <si>
    <t>[ 다인농공단지 아름다운거리 조성사업(전기)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</si>
  <si>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</si>
  <si>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</si>
  <si>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</si>
  <si>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</si>
  <si>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</si>
  <si>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</si>
  <si>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</si>
  <si>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</si>
  <si>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</si>
  <si>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</si>
  <si>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</si>
  <si>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</si>
  <si>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</si>
  <si>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</si>
  <si>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</si>
  <si>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</si>
  <si>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</si>
  <si>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</si>
  <si>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</si>
  <si>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</si>
  <si>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</si>
  <si>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</si>
  <si>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</si>
  <si>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</si>
  <si>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</si>
  <si>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</si>
  <si>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</si>
  <si>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</si>
  <si>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</si>
  <si>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</si>
  <si>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</si>
  <si>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</si>
  <si>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</si>
  <si>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</si>
  <si>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</si>
  <si>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</si>
  <si>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</si>
  <si>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</si>
  <si>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</si>
  <si>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</si>
  <si>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</si>
  <si>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</si>
  <si>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</si>
  <si>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</si>
  <si>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</si>
  <si>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</si>
  <si>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</si>
  <si>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</si>
  <si>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</si>
  <si>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다인농공단지 아름다운거리 조성사업(전기)</t>
  </si>
  <si>
    <t/>
  </si>
  <si>
    <t>01</t>
  </si>
  <si>
    <t>0101  1. 전기설비공사</t>
  </si>
  <si>
    <t>0101</t>
  </si>
  <si>
    <t>010101  1-1. 가로등 설치공사</t>
  </si>
  <si>
    <t>010101</t>
  </si>
  <si>
    <t>가로등 신설</t>
  </si>
  <si>
    <t>스텐, H:9m, ARM:2m</t>
  </si>
  <si>
    <t>개소</t>
  </si>
  <si>
    <t>5D351379859A98DB5E8153D760EC5A</t>
  </si>
  <si>
    <t>T</t>
  </si>
  <si>
    <t>F</t>
  </si>
  <si>
    <t>0101015D351379859A98DB5E8153D760EC5A</t>
  </si>
  <si>
    <t>가로등 철거</t>
  </si>
  <si>
    <t>H:9m, ARM:2m</t>
  </si>
  <si>
    <t>5D351379859A98DB5E8153D760ED7B</t>
  </si>
  <si>
    <t>0101015D351379859A98DB5E8153D760ED7B</t>
  </si>
  <si>
    <t>가로등 제어반(LP-DM PANEL) 설치</t>
  </si>
  <si>
    <t>500Wx900Hx280D(지주대포함)</t>
  </si>
  <si>
    <t>면</t>
  </si>
  <si>
    <t>5D351379859A98DB5E8153D760EC55</t>
  </si>
  <si>
    <t>0101015D351379859A98DB5E8153D760EC55</t>
  </si>
  <si>
    <t>위샤캡 설치</t>
  </si>
  <si>
    <t>42mm</t>
  </si>
  <si>
    <t>개</t>
  </si>
  <si>
    <t>5D3513088A50ED045B03334A6729FE</t>
  </si>
  <si>
    <t>0101015D3513088A50ED045B03334A6729FE</t>
  </si>
  <si>
    <t>폴리에틸렌전선관 설치</t>
  </si>
  <si>
    <t>PE, 36㎜</t>
  </si>
  <si>
    <t>M</t>
  </si>
  <si>
    <t>5D35130A85016BDA50D10398620DBD</t>
  </si>
  <si>
    <t>0101015D35130A85016BDA50D10398620DBD</t>
  </si>
  <si>
    <t>PE, 42㎜</t>
  </si>
  <si>
    <t>5D35130A85016BDA50D10398620E43</t>
  </si>
  <si>
    <t>0101015D35130A85016BDA50D10398620E43</t>
  </si>
  <si>
    <t>PE, 100㎜</t>
  </si>
  <si>
    <t>5D35130A85016BDA50D10398632FC4</t>
  </si>
  <si>
    <t>0101015D35130A85016BDA50D10398632FC4</t>
  </si>
  <si>
    <t>강제전선관 설치</t>
  </si>
  <si>
    <t>아연도, 42mm</t>
  </si>
  <si>
    <t>5D35130A85016BAE5C2B73A5602D47</t>
  </si>
  <si>
    <t>0101015D35130A85016BAE5C2B73A5602D47</t>
  </si>
  <si>
    <t>0.6/1kv 난연 전력케이블(F-CV)</t>
  </si>
  <si>
    <t>4C*10㎟</t>
  </si>
  <si>
    <t>5D35130A852C4DAC5019E35B691A8E</t>
  </si>
  <si>
    <t>0101015D35130A852C4DAC5019E35B691A8E</t>
  </si>
  <si>
    <t>2C*16㎟</t>
  </si>
  <si>
    <t>5D35130A852C4DAC501F03D567E180</t>
  </si>
  <si>
    <t>0101015D35130A852C4DAC501F03D567E180</t>
  </si>
  <si>
    <t>2C*10㎟</t>
  </si>
  <si>
    <t>5D35130A852C4DAC501F03D567E2A6</t>
  </si>
  <si>
    <t>0101015D35130A852C4DAC501F03D567E2A6</t>
  </si>
  <si>
    <t>2C*6㎟</t>
  </si>
  <si>
    <t>5D35130A852C4DAC501F03D567E34D</t>
  </si>
  <si>
    <t>0101015D35130A852C4DAC501F03D567E34D</t>
  </si>
  <si>
    <t>난연 비닐절연접지용전선(F-GV)</t>
  </si>
  <si>
    <t>0.6/1kv, 6㎟</t>
  </si>
  <si>
    <t>5D35130A853EADF6556BF3F1666C9B</t>
  </si>
  <si>
    <t>0101015D35130A853EADF6556BF3F1666C9B</t>
  </si>
  <si>
    <t>터파기/토사</t>
  </si>
  <si>
    <t>보통, 굴착기 0.2m3 90%, 인력10%</t>
  </si>
  <si>
    <t>M3</t>
  </si>
  <si>
    <t>5D5A53C38CD7F95E59FEE3EC635862</t>
  </si>
  <si>
    <t>0101015D5A53C38CD7F95E59FEE3EC635862</t>
  </si>
  <si>
    <t>되메우기 및 다짐</t>
  </si>
  <si>
    <t>소형장비</t>
  </si>
  <si>
    <t>5D5A53CE8D79F7435EB9C38363F12D</t>
  </si>
  <si>
    <t>0101015D5A53CE8D79F7435EB9C38363F12D</t>
  </si>
  <si>
    <t>[ 합           계 ]</t>
  </si>
  <si>
    <t>TOTAL</t>
  </si>
  <si>
    <t>010102  1-2. 조형물(경광조명) 전원설비공사</t>
  </si>
  <si>
    <t>010102</t>
  </si>
  <si>
    <t>조형물 분전함(LP-D1) 설치</t>
  </si>
  <si>
    <t>W600xH1200xD250</t>
  </si>
  <si>
    <t>5D351379859A98DB5E8153D760ED70</t>
  </si>
  <si>
    <t>0101025D351379859A98DB5E8153D760ED70</t>
  </si>
  <si>
    <t>SMPS 설치</t>
  </si>
  <si>
    <t>200W/DC24V(방수형)</t>
  </si>
  <si>
    <t>5D351379859A98DB5E8153D760ED7F</t>
  </si>
  <si>
    <t>0101025D351379859A98DB5E8153D760ED7F</t>
  </si>
  <si>
    <t>가로등부속자재 설치</t>
  </si>
  <si>
    <t>단자대, 누전차단기 내장형</t>
  </si>
  <si>
    <t>5D351379859A98DB5E8153D760ED7A</t>
  </si>
  <si>
    <t>0101025D351379859A98DB5E8153D760ED7A</t>
  </si>
  <si>
    <t>0101025D35130A85016BDA50D10398620DBD</t>
  </si>
  <si>
    <t>PE, 54㎜</t>
  </si>
  <si>
    <t>5D35130A85016BDA50D10398620F6A</t>
  </si>
  <si>
    <t>0101025D35130A85016BDA50D10398620F6A</t>
  </si>
  <si>
    <t>0101025D35130A85016BDA50D10398632FC4</t>
  </si>
  <si>
    <t>0101025D35130A852C4DAC501F03D567E180</t>
  </si>
  <si>
    <t>0101025D35130A852C4DAC501F03D567E2A6</t>
  </si>
  <si>
    <t>0101025D35130A852C4DAC501F03D567E34D</t>
  </si>
  <si>
    <t>0101025D5A53C38CD7F95E59FEE3EC635862</t>
  </si>
  <si>
    <t>0101025D5A53CE8D79F7435EB9C38363F12D</t>
  </si>
  <si>
    <t>010103  1-3. 기타설비공사</t>
  </si>
  <si>
    <t>010103</t>
  </si>
  <si>
    <t>PE, 82㎜</t>
  </si>
  <si>
    <t>5D35130A85016BDA50D1039862018C</t>
  </si>
  <si>
    <t>0101035D35130A85016BDA50D1039862018C</t>
  </si>
  <si>
    <t>접지공사</t>
  </si>
  <si>
    <t>F-GV 70sq</t>
  </si>
  <si>
    <t>5D35130A856BEB98532B232E6FF47A</t>
  </si>
  <si>
    <t>0101035D35130A856BEB98532B232E6FF47A</t>
  </si>
  <si>
    <t>0102  2. 관급자재(도급자)</t>
  </si>
  <si>
    <t>0102</t>
  </si>
  <si>
    <t>3</t>
  </si>
  <si>
    <t>010201  2-1. 가로등 및 제어반 구입</t>
  </si>
  <si>
    <t>010201</t>
  </si>
  <si>
    <t>가로등주</t>
  </si>
  <si>
    <t>스텐, H:9m, 1등용, ARM:2m</t>
  </si>
  <si>
    <t>본</t>
  </si>
  <si>
    <t>24088194</t>
  </si>
  <si>
    <t>5A5A73ED8A199BBF5DB283DB6B3EA87E54CFBB</t>
  </si>
  <si>
    <t>0102015A5A73ED8A199BBF5DB283DB6B3EA87E54CFBB</t>
  </si>
  <si>
    <t>가로등기구</t>
  </si>
  <si>
    <t>LED 150W</t>
  </si>
  <si>
    <t>EA</t>
  </si>
  <si>
    <t>25377239</t>
  </si>
  <si>
    <t>5A5A73ED8A199B825BC723166CD7BB2848836D</t>
  </si>
  <si>
    <t>0102015A5A73ED8A199B825BC723166CD7BB2848836D</t>
  </si>
  <si>
    <t>가로등 제어반(LP-DM PANEL)</t>
  </si>
  <si>
    <t>22621899</t>
  </si>
  <si>
    <t>5A5A73ED8A2BE9A0518763436046152D90E2B5</t>
  </si>
  <si>
    <t>0102015A5A73ED8A2BE9A0518763436046152D90E2B5</t>
  </si>
  <si>
    <t>조형물 분전반(LP-D1)</t>
  </si>
  <si>
    <t>5A5A73ED8A2BE9A0518763436046152D90E356</t>
  </si>
  <si>
    <t>0102015A5A73ED8A2BE9A0518763436046152D90E356</t>
  </si>
  <si>
    <t>콘크리트기초</t>
  </si>
  <si>
    <t>제어기용 기초(400x400x700x700x600)</t>
  </si>
  <si>
    <t>22655193</t>
  </si>
  <si>
    <t>5A5A73ED8A199B825BC723166CD7BB284881B8</t>
  </si>
  <si>
    <t>0102015A5A73ED8A199B825BC723166CD7BB284881B8</t>
  </si>
  <si>
    <t>가로등용 기초(500x870x1000)</t>
  </si>
  <si>
    <t>22655212</t>
  </si>
  <si>
    <t>5A5A73ED8A199B825BC723166CD7BB28488091</t>
  </si>
  <si>
    <t>0102015A5A73ED8A199B825BC723166CD7BB28488091</t>
  </si>
  <si>
    <t>조달수수료</t>
  </si>
  <si>
    <t>0.54%</t>
  </si>
  <si>
    <t>식</t>
  </si>
  <si>
    <t>5A5A73ED8A199B825BC723166CD7BB28488369</t>
  </si>
  <si>
    <t>0102015A5A73ED8A199B825BC723166CD7BB28488369</t>
  </si>
  <si>
    <t>0103  3. 관급자재(관급자)</t>
  </si>
  <si>
    <t>0103</t>
  </si>
  <si>
    <t>4</t>
  </si>
  <si>
    <t>010301  3-1. 조형물 제작 설치</t>
  </si>
  <si>
    <t>010301</t>
  </si>
  <si>
    <t>담장조형물(경관조명)_제작설치</t>
  </si>
  <si>
    <t>800*3200</t>
  </si>
  <si>
    <t>5A5A73ED8A2BE9A0518763436046152D90E2B8</t>
  </si>
  <si>
    <t>0103015A5A73ED8A2BE9A0518763436046152D90E2B8</t>
  </si>
  <si>
    <t>간판조형물(경관조명)_제작설치</t>
  </si>
  <si>
    <t>550*90*(H)800</t>
  </si>
  <si>
    <t>5A5A73ED8A2BE9A0518763436046152D90E2B9</t>
  </si>
  <si>
    <t>0103015A5A73ED8A2BE9A0518763436046152D90E2B9</t>
  </si>
  <si>
    <t>산업안전보건관리비</t>
  </si>
  <si>
    <t>2.07%</t>
  </si>
  <si>
    <t>5A5A73ED8A2BE9A0518763436046152D90E354</t>
  </si>
  <si>
    <t>0103015A5A73ED8A2BE9A0518763436046152D90E354</t>
  </si>
  <si>
    <t>코  드</t>
  </si>
  <si>
    <t>번  호</t>
  </si>
  <si>
    <t>할증</t>
  </si>
  <si>
    <t>일위대가</t>
  </si>
  <si>
    <t>5D35130A856BEB98532B232E6FF47D</t>
  </si>
  <si>
    <t>보통인부</t>
  </si>
  <si>
    <t>일반공사 직종</t>
  </si>
  <si>
    <t>인</t>
  </si>
  <si>
    <t>5DA5335A82E84D8451B0B37B6B0891FE1A0369</t>
  </si>
  <si>
    <t>5D351379859A98DB5E8153D760EC5A5DA5335A82E84D8451B0B37B6B0891FE1A0369</t>
  </si>
  <si>
    <t>내선전공</t>
  </si>
  <si>
    <t>5DA5335A82E84D8451B0B37B6B0891FE1A0477</t>
  </si>
  <si>
    <t>5D351379859A98DB5E8153D760EC5A5DA5335A82E84D8451B0B37B6B0891FE1A0477</t>
  </si>
  <si>
    <t>5D351379859A98DB5E8153D760ED7B5DA5335A82E84D8451B0B37B6B0891FE1A0477</t>
  </si>
  <si>
    <t>5D35130A856BEB98532B232E6FF47F</t>
  </si>
  <si>
    <t>5D351379859A98DB5E8153D760EC555DA5335A82E84D8451B0B37B6B0891FE1A0369</t>
  </si>
  <si>
    <t>5D351379859A98DB5E8153D760EC555DA5335A82E84D8451B0B37B6B0891FE1A0477</t>
  </si>
  <si>
    <t>5D3513088A50ED045B03334A6729FE5DA5335A82E84D8451B0B37B6B0891FE1A0477</t>
  </si>
  <si>
    <t>5D35130A85016BDA50D10398620DBD5DA5335A82E84D8451B0B37B6B0891FE1A0369</t>
  </si>
  <si>
    <t>5D35130A85016BDA50D10398620DBD5DA5335A82E84D8451B0B37B6B0891FE1A0BA0</t>
  </si>
  <si>
    <t>5D35130A85016BDA50D10398620E435DA5335A82E84D8451B0B37B6B0891FE1A0369</t>
  </si>
  <si>
    <t>5D35130A85016BDA50D10398620E435DA5335A82E84D8451B0B37B6B0891FE1A0BA0</t>
  </si>
  <si>
    <t>5D35130A85016BDA50D10398632FC45DA5335A82E84D8451B0B37B6B0891FE1A0369</t>
  </si>
  <si>
    <t>5D35130A85016BDA50D10398632FC45DA5335A82E84D8451B0B37B6B0891FE1A0BA0</t>
  </si>
  <si>
    <t>5D35130A85016BAE5C2B73A5602D475DA5335A82E84D8451B0B37B6B0891FE1A0369</t>
  </si>
  <si>
    <t>5D35130A85016BAE5C2B73A5602D475DA5335A82E84D8451B0B37B6B0891FE1A0BA0</t>
  </si>
  <si>
    <t>5D35130A852C4DAC5019E35B691A8E5DA5335A82E84D8451B0B37B6B0891FE1A0369</t>
  </si>
  <si>
    <t>5D35130A852C4DAC5019E35B691A8E5DA5335A82E84D8451B0B37B6B0891FE1A047A</t>
  </si>
  <si>
    <t>5D35130A852C4DAC501F03D567E1805DA5335A82E84D8451B0B37B6B0891FE1A0369</t>
  </si>
  <si>
    <t>5D35130A852C4DAC501F03D567E1805DA5335A82E84D8451B0B37B6B0891FE1A047A</t>
  </si>
  <si>
    <t>5D35130A852C4DAC501F03D567E2A65DA5335A82E84D8451B0B37B6B0891FE1A0369</t>
  </si>
  <si>
    <t>5D35130A852C4DAC501F03D567E2A65DA5335A82E84D8451B0B37B6B0891FE1A047A</t>
  </si>
  <si>
    <t>5D35130A852C4DAC501F03D567E34D5DA5335A82E84D8451B0B37B6B0891FE1A0369</t>
  </si>
  <si>
    <t>5D35130A852C4DAC501F03D567E34D5DA5335A82E84D8451B0B37B6B0891FE1A047A</t>
  </si>
  <si>
    <t>5D35130A853EADF6556BF3F1666C9B5DA5335A82E84D8451B0B37B6B0891FE1A0477</t>
  </si>
  <si>
    <t>5D5A53CE8D79F7435EB9C38363F12D5DA5335A82E84D8451B0B37B6B0891FE1A0368</t>
  </si>
  <si>
    <t>5D5A53CE8D79F7435EB9C38363F12D5DA5335A82E84D8451B0B37B6B0891FE1A0369</t>
  </si>
  <si>
    <t>5A6B43668F69F03B59F4133B6CC2C7A788947C6F</t>
  </si>
  <si>
    <t>5A6B43668F698D0C5E62B32E6E2B1A2B6300F369</t>
  </si>
  <si>
    <t>5A6B43668F69E7805BFAB33A68E14CD10D6425F2</t>
  </si>
  <si>
    <t>5D35130A856BEB98532B232E6FF479</t>
  </si>
  <si>
    <t>5D351379859A98DB5E8153D760ED705DA5335A82E84D8451B0B37B6B0891FE1A0369</t>
  </si>
  <si>
    <t>5D351379859A98DB5E8153D760ED705DA5335A82E84D8451B0B37B6B0891FE1A0477</t>
  </si>
  <si>
    <t>5D351379859A98DB5E8153D760ED7F5DA5335A82E84D8451B0B37B6B0891FE1A0477</t>
  </si>
  <si>
    <t>5D351379859A98DB5E8153D760ED7A5DA5335A82E84D8451B0B37B6B0891FE1A0477</t>
  </si>
  <si>
    <t>5D35130A85016BDA50D10398620F6A5DA5335A82E84D8451B0B37B6B0891FE1A0369</t>
  </si>
  <si>
    <t>5D35130A85016BDA50D10398620F6A5DA5335A82E84D8451B0B37B6B0891FE1A0BA0</t>
  </si>
  <si>
    <t>5D35130A85016BDA50D1039862018C5DA5335A82E84D8451B0B37B6B0891FE1A0369</t>
  </si>
  <si>
    <t>5D35130A85016BDA50D1039862018C5DA5335A82E84D8451B0B37B6B0891FE1A0BA0</t>
  </si>
  <si>
    <t>5D35130A856BEB98532B232E6FF47A5DA5335A82E84D8451B0B37B6B0891FE1A0369</t>
  </si>
  <si>
    <t>5D35130A856BEB98532B232E6FF47A5DA5335A82E84D8451B0B37B6B0891FE1A0477</t>
  </si>
  <si>
    <t>5D35130A856BEB98532B232E6FF47D5DA5335A82E84D8451B0B37B6B0891FE1A0369</t>
  </si>
  <si>
    <t>5D35130A856BEB98532B232E6FF47D5DA5335A82E84D8451B0B37B6B0891FE1A0477</t>
  </si>
  <si>
    <t>5A6B43668F69D55D5D4913DA632E78190193E04E</t>
  </si>
  <si>
    <t>A</t>
  </si>
  <si>
    <t>5A6B43668F69D55D5D4913DA632E78190193E04E5DA5335A82E84D8451B0B37B6B0891FE1A07CF</t>
  </si>
  <si>
    <t>5A6B43668F69F03B59F4133B6CC2C7A788947C6F5DA5335A82E84D8451B0B37B6B0891FE1A07CE</t>
  </si>
  <si>
    <t>5A6B43668F698D0C5E62B32E6E2B1A2B6300F3695DA5335A82E84D8451B0B37B6B0891FE1A07CF</t>
  </si>
  <si>
    <t>5A6B43668F69E7805BFAB33A68E14CD10D6425F25DA5335A82E84D8451B0B37B6B0891FE1A0620</t>
  </si>
  <si>
    <t>5D35130A856BEB98532B232E6FF47F5DA5335A82E84D8451B0B37B6B0891FE1A0369</t>
  </si>
  <si>
    <t>5D35130A856BEB98532B232E6FF47F5DA5335A82E84D8451B0B37B6B0891FE1A0477</t>
  </si>
  <si>
    <t>5A6B43668F69F03B59F4133B6CC749E169B7835E</t>
  </si>
  <si>
    <t>5A6B43668F69F03B59F4133B6CC749E169B7835E5DA5335A82E84D8451B0B37B6B0891FE1A07CE</t>
  </si>
  <si>
    <t>5A6B43668F69E7D85E8013926D1C9F05DF84F9F0</t>
  </si>
  <si>
    <t>5A6B43668F69E7D85E8013926D1C9F05DF84F9F05DA5335A82E84D8451B0B37B6B0891FE1A0620</t>
  </si>
  <si>
    <t>5D35130A856BEB98532B232E6FF4795DA5335A82E84D8451B0B37B6B0891FE1A0369</t>
  </si>
  <si>
    <t>5D35130A856BEB98532B232E6FF4795DA5335A82E84D8451B0B37B6B0891FE1A0477</t>
  </si>
  <si>
    <t>비    고</t>
  </si>
  <si>
    <t>코드</t>
  </si>
  <si>
    <t>C</t>
  </si>
  <si>
    <t>조달청가격</t>
  </si>
  <si>
    <t>거래가격</t>
  </si>
  <si>
    <t>유통물가</t>
  </si>
  <si>
    <t>조사가격1</t>
  </si>
  <si>
    <t>조사가격2</t>
  </si>
  <si>
    <t>노임 1</t>
  </si>
  <si>
    <t>노임 6</t>
  </si>
  <si>
    <t>공종명</t>
  </si>
  <si>
    <t>적용율(%)</t>
  </si>
  <si>
    <t>소수점이하자릿수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</si>
  <si>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</si>
  <si>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</si>
  <si>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</si>
  <si>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</si>
  <si>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</si>
  <si>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</si>
  <si>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</si>
  <si>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</si>
  <si>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</si>
  <si>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</si>
  <si>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01 1. 전기설비공사</t>
  </si>
  <si>
    <t>01 1. 전기설비공사 - 01 1-1. 가로등 설치공사</t>
  </si>
  <si>
    <t>01 1. 전기설비공사 - 02 1-2. 조형물(경광조명) 전원설비공사</t>
  </si>
  <si>
    <t>01 1. 전기설비공사 - 03 1-3. 기타설비공사</t>
  </si>
  <si>
    <t>02 2. 관급자재(도급자)</t>
  </si>
  <si>
    <t>02 2. 관급자재(도급자) - 01 2-1. 가로등 및 제어반 구입</t>
  </si>
  <si>
    <t>전기품셈 5-27(나)</t>
  </si>
  <si>
    <t>0.36*1</t>
  </si>
  <si>
    <t>전기품셈 5-26-1</t>
  </si>
  <si>
    <t>0.213*1</t>
  </si>
  <si>
    <t>전기품셈 5-18-2</t>
  </si>
  <si>
    <t>0.86*1</t>
  </si>
  <si>
    <t>1.02*1</t>
  </si>
  <si>
    <t>전기품셈 5-27-1</t>
  </si>
  <si>
    <t>0.19*1</t>
  </si>
  <si>
    <t>0.018*1</t>
  </si>
  <si>
    <t>0102015DA5335A82E84D8451B0B37B6B0891FE1A0369</t>
  </si>
  <si>
    <t>0102015DA5335A82E84D8451B0B37B6B0891FE1A0477</t>
  </si>
  <si>
    <t>03 3. 관급자재(관급자)</t>
  </si>
  <si>
    <t>03 3. 관급자재(관급자) - 01 3-1. 조형물 제작 설치</t>
  </si>
  <si>
    <t>일위대가 코드</t>
  </si>
  <si>
    <t>가로등 신설  스텐, H:9m, ARM:2m  (호표 1)</t>
  </si>
  <si>
    <t xml:space="preserve">      보통인부</t>
  </si>
  <si>
    <t xml:space="preserve">      내선전공</t>
  </si>
  <si>
    <t>가로등 철거  H:9m, ARM:2m  (호표 2)</t>
  </si>
  <si>
    <t>가로등 제어반(LP-DM PANEL) 설치  500Wx900Hx280D(지주대포함)  (호표 3)</t>
  </si>
  <si>
    <t>위샤캡 설치  42mm  (호표 4)</t>
  </si>
  <si>
    <t>폴리에틸렌전선관 설치  PE, 36㎜  (호표 5)</t>
  </si>
  <si>
    <t xml:space="preserve">      배전전공</t>
  </si>
  <si>
    <t>폴리에틸렌전선관 설치  PE, 42㎜  (호표 6)</t>
  </si>
  <si>
    <t>폴리에틸렌전선관 설치  PE, 100㎜  (호표 7)</t>
  </si>
  <si>
    <t>강제전선관 설치  아연도, 42mm  (호표 8)</t>
  </si>
  <si>
    <t>0.6/1kv 난연 전력케이블(F-CV)  4C*10㎟  (호표 9)</t>
  </si>
  <si>
    <t xml:space="preserve">      저압케이블전공</t>
  </si>
  <si>
    <t>0.6/1kv 난연 전력케이블(F-CV)  2C*16㎟  (호표 10)</t>
  </si>
  <si>
    <t>0.6/1kv 난연 전력케이블(F-CV)  2C*10㎟  (호표 11)</t>
  </si>
  <si>
    <t>0.6/1kv 난연 전력케이블(F-CV)  2C*6㎟  (호표 12)</t>
  </si>
  <si>
    <t>난연 비닐절연접지용전선(F-GV)  0.6/1kv, 6㎟  (호표 13)</t>
  </si>
  <si>
    <t>되메우기 및 다짐  소형장비  (호표 14)</t>
  </si>
  <si>
    <t xml:space="preserve">      특별인부</t>
  </si>
  <si>
    <t>조형물 분전함(LP-D1) 설치  W600xH1200xD250  (호표 15)</t>
  </si>
  <si>
    <t>SMPS 설치  200W/DC24V(방수형)  (호표 16)</t>
  </si>
  <si>
    <t>가로등부속자재 설치  단자대, 누전차단기 내장형  (호표 17)</t>
  </si>
  <si>
    <t>폴리에틸렌전선관 설치  PE, 54㎜  (호표 18)</t>
  </si>
  <si>
    <t>폴리에틸렌전선관 설치  PE, 82㎜  (호표 19)</t>
  </si>
  <si>
    <t>접지공사  F-GV 70sq  (호표 20)</t>
  </si>
  <si>
    <t>가로등 접지공사  접지봉 1개연결  (호표 21)</t>
  </si>
  <si>
    <t>트럭탑재형크레인-전기  5.0ton  (호표 22)</t>
  </si>
  <si>
    <t xml:space="preserve">      화물차운전사</t>
  </si>
  <si>
    <t>굴착기(무한궤도)  0.2㎥  (호표 23)</t>
  </si>
  <si>
    <t xml:space="preserve">      건설기계운전사</t>
  </si>
  <si>
    <t>물탱크(살수차)  5500L  (호표 24)</t>
  </si>
  <si>
    <t>진동롤러(핸드가이드식)  0.7ton  (호표 25)</t>
  </si>
  <si>
    <t xml:space="preserve">      일반기계운전사</t>
  </si>
  <si>
    <t>제어반 접지공사  접지봉 3개연결(F-GV 10sq)  (호표 26)</t>
  </si>
  <si>
    <t>굴착기(무한궤도)  0.7㎥  (호표 27)</t>
  </si>
  <si>
    <t>래머  80kg  (호표 28)</t>
  </si>
  <si>
    <t>제어반 접지공사  접지봉 3개연결(F-GV 16sq)  (호표 29)</t>
  </si>
  <si>
    <t>A3</t>
  </si>
  <si>
    <t>DJ</t>
  </si>
  <si>
    <t>도 급 자 관 급</t>
  </si>
  <si>
    <t>DK</t>
  </si>
  <si>
    <t>관 급 자 관 급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</si>
  <si>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</si>
  <si>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</si>
  <si>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</si>
  <si>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</si>
  <si>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</si>
  <si>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</si>
  <si>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</si>
  <si>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</si>
  <si>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</si>
  <si>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</si>
  <si>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</si>
  <si>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</si>
  <si>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</si>
  <si>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</si>
  <si>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</si>
  <si>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</si>
  <si>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</si>
  <si>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</si>
  <si>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</si>
  <si>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</si>
  <si>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</si>
  <si>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</si>
  <si>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</si>
  <si>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</si>
  <si>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</si>
  <si>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</si>
  <si>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</si>
  <si>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</si>
  <si>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</si>
  <si>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</si>
  <si>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</si>
  <si>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</si>
  <si>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</si>
  <si>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표준시설부담금</t>
  </si>
  <si>
    <t>DL</t>
  </si>
  <si>
    <t>폐기물처리비</t>
  </si>
  <si>
    <t>D4</t>
  </si>
  <si>
    <t>건설재해예방</t>
  </si>
  <si>
    <t>DN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</si>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</sst>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0" fillId="0" borderId="5" xfId="0" applyFont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5" xfId="0" quotePrefix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tabSelected="1" view="pageBreakPreview" zoomScale="80" zoomScaleNormal="100" zoomScaleSheetLayoutView="80" workbookViewId="0">
      <selection activeCell="A2" sqref="A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7" t="s">
        <v>2</v>
      </c>
      <c r="B3" s="27" t="s">
        <v>3</v>
      </c>
      <c r="C3" s="27" t="s">
        <v>4</v>
      </c>
      <c r="D3" s="27" t="s">
        <v>5</v>
      </c>
      <c r="E3" s="27" t="s">
        <v>6</v>
      </c>
      <c r="F3" s="27"/>
      <c r="G3" s="27" t="s">
        <v>9</v>
      </c>
      <c r="H3" s="27"/>
      <c r="I3" s="27" t="s">
        <v>10</v>
      </c>
      <c r="J3" s="27"/>
      <c r="K3" s="27" t="s">
        <v>11</v>
      </c>
      <c r="L3" s="27"/>
      <c r="M3" s="27" t="s">
        <v>12</v>
      </c>
      <c r="N3" s="26" t="s">
        <v>13</v>
      </c>
      <c r="O3" s="26" t="s">
        <v>14</v>
      </c>
      <c r="P3" s="26" t="s">
        <v>15</v>
      </c>
      <c r="Q3" s="26" t="s">
        <v>16</v>
      </c>
      <c r="R3" s="26" t="s">
        <v>17</v>
      </c>
      <c r="S3" s="26" t="s">
        <v>18</v>
      </c>
      <c r="T3" s="26" t="s">
        <v>19</v>
      </c>
    </row>
    <row r="4" spans="1:20" ht="30" customHeight="1" x14ac:dyDescent="0.3">
      <c r="A4" s="28"/>
      <c r="B4" s="28"/>
      <c r="C4" s="28"/>
      <c r="D4" s="28"/>
      <c r="E4" s="14" t="s">
        <v>7</v>
      </c>
      <c r="F4" s="14" t="s">
        <v>8</v>
      </c>
      <c r="G4" s="14" t="s">
        <v>7</v>
      </c>
      <c r="H4" s="14" t="s">
        <v>8</v>
      </c>
      <c r="I4" s="14" t="s">
        <v>7</v>
      </c>
      <c r="J4" s="14" t="s">
        <v>8</v>
      </c>
      <c r="K4" s="14" t="s">
        <v>7</v>
      </c>
      <c r="L4" s="14" t="s">
        <v>8</v>
      </c>
      <c r="M4" s="28"/>
      <c r="N4" s="26"/>
      <c r="O4" s="26"/>
      <c r="P4" s="26"/>
      <c r="Q4" s="26"/>
      <c r="R4" s="26"/>
      <c r="S4" s="26"/>
      <c r="T4" s="26"/>
    </row>
    <row r="5" spans="1:20" ht="30" customHeight="1" x14ac:dyDescent="0.3">
      <c r="A5" s="15" t="s">
        <v>51</v>
      </c>
      <c r="B5" s="15" t="s">
        <v>52</v>
      </c>
      <c r="C5" s="15" t="s">
        <v>52</v>
      </c>
      <c r="D5" s="16">
        <v>1</v>
      </c>
      <c r="E5" s="17"/>
      <c r="F5" s="17"/>
      <c r="G5" s="17"/>
      <c r="H5" s="17"/>
      <c r="I5" s="17"/>
      <c r="J5" s="17"/>
      <c r="K5" s="17"/>
      <c r="L5" s="17"/>
      <c r="M5" s="15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5" t="s">
        <v>54</v>
      </c>
      <c r="B6" s="15" t="s">
        <v>52</v>
      </c>
      <c r="C6" s="15" t="s">
        <v>52</v>
      </c>
      <c r="D6" s="16">
        <v>1</v>
      </c>
      <c r="E6" s="17"/>
      <c r="F6" s="17"/>
      <c r="G6" s="17"/>
      <c r="H6" s="17"/>
      <c r="I6" s="17"/>
      <c r="J6" s="17"/>
      <c r="K6" s="17"/>
      <c r="L6" s="17"/>
      <c r="M6" s="15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5" t="s">
        <v>56</v>
      </c>
      <c r="B7" s="15" t="s">
        <v>52</v>
      </c>
      <c r="C7" s="15" t="s">
        <v>52</v>
      </c>
      <c r="D7" s="16">
        <v>1</v>
      </c>
      <c r="E7" s="17"/>
      <c r="F7" s="17"/>
      <c r="G7" s="17"/>
      <c r="H7" s="17"/>
      <c r="I7" s="17"/>
      <c r="J7" s="17"/>
      <c r="K7" s="17"/>
      <c r="L7" s="17"/>
      <c r="M7" s="15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5" t="s">
        <v>122</v>
      </c>
      <c r="B8" s="15" t="s">
        <v>52</v>
      </c>
      <c r="C8" s="15" t="s">
        <v>52</v>
      </c>
      <c r="D8" s="16">
        <v>1</v>
      </c>
      <c r="E8" s="17"/>
      <c r="F8" s="17"/>
      <c r="G8" s="17"/>
      <c r="H8" s="17"/>
      <c r="I8" s="17"/>
      <c r="J8" s="17"/>
      <c r="K8" s="17"/>
      <c r="L8" s="17"/>
      <c r="M8" s="15" t="s">
        <v>52</v>
      </c>
      <c r="N8" s="2" t="s">
        <v>123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 x14ac:dyDescent="0.3">
      <c r="A9" s="15" t="s">
        <v>146</v>
      </c>
      <c r="B9" s="15" t="s">
        <v>52</v>
      </c>
      <c r="C9" s="15" t="s">
        <v>52</v>
      </c>
      <c r="D9" s="16">
        <v>1</v>
      </c>
      <c r="E9" s="17"/>
      <c r="F9" s="17"/>
      <c r="G9" s="17"/>
      <c r="H9" s="17"/>
      <c r="I9" s="17"/>
      <c r="J9" s="17"/>
      <c r="K9" s="17"/>
      <c r="L9" s="17"/>
      <c r="M9" s="15" t="s">
        <v>52</v>
      </c>
      <c r="N9" s="2" t="s">
        <v>147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 x14ac:dyDescent="0.3">
      <c r="A10" s="15" t="s">
        <v>155</v>
      </c>
      <c r="B10" s="15" t="s">
        <v>52</v>
      </c>
      <c r="C10" s="15" t="s">
        <v>52</v>
      </c>
      <c r="D10" s="16">
        <v>1</v>
      </c>
      <c r="E10" s="17"/>
      <c r="F10" s="17"/>
      <c r="G10" s="17"/>
      <c r="H10" s="17"/>
      <c r="I10" s="17"/>
      <c r="J10" s="17"/>
      <c r="K10" s="17"/>
      <c r="L10" s="17"/>
      <c r="M10" s="15" t="s">
        <v>52</v>
      </c>
      <c r="N10" s="2" t="s">
        <v>156</v>
      </c>
      <c r="O10" s="2" t="s">
        <v>52</v>
      </c>
      <c r="P10" s="2" t="s">
        <v>52</v>
      </c>
      <c r="Q10" s="2" t="s">
        <v>157</v>
      </c>
      <c r="R10" s="3">
        <v>2</v>
      </c>
      <c r="S10" s="2" t="s">
        <v>52</v>
      </c>
      <c r="T10" s="11">
        <f>L10*1</f>
        <v>0</v>
      </c>
    </row>
    <row r="11" spans="1:20" ht="30" customHeight="1" x14ac:dyDescent="0.3">
      <c r="A11" s="15" t="s">
        <v>158</v>
      </c>
      <c r="B11" s="15" t="s">
        <v>52</v>
      </c>
      <c r="C11" s="15" t="s">
        <v>52</v>
      </c>
      <c r="D11" s="16">
        <v>1</v>
      </c>
      <c r="E11" s="17"/>
      <c r="F11" s="17"/>
      <c r="G11" s="17"/>
      <c r="H11" s="17"/>
      <c r="I11" s="17"/>
      <c r="J11" s="17"/>
      <c r="K11" s="17"/>
      <c r="L11" s="17"/>
      <c r="M11" s="15" t="s">
        <v>52</v>
      </c>
      <c r="N11" s="2" t="s">
        <v>159</v>
      </c>
      <c r="O11" s="2" t="s">
        <v>52</v>
      </c>
      <c r="P11" s="2" t="s">
        <v>156</v>
      </c>
      <c r="Q11" s="2" t="s">
        <v>52</v>
      </c>
      <c r="R11" s="3">
        <v>3</v>
      </c>
      <c r="S11" s="2" t="s">
        <v>52</v>
      </c>
      <c r="T11" s="11"/>
    </row>
    <row r="12" spans="1:20" ht="30" customHeight="1" x14ac:dyDescent="0.3">
      <c r="A12" s="15" t="s">
        <v>193</v>
      </c>
      <c r="B12" s="15" t="s">
        <v>52</v>
      </c>
      <c r="C12" s="15" t="s">
        <v>52</v>
      </c>
      <c r="D12" s="16">
        <v>1</v>
      </c>
      <c r="E12" s="17"/>
      <c r="F12" s="17"/>
      <c r="G12" s="17"/>
      <c r="H12" s="17"/>
      <c r="I12" s="17"/>
      <c r="J12" s="17"/>
      <c r="K12" s="17"/>
      <c r="L12" s="17"/>
      <c r="M12" s="15" t="s">
        <v>52</v>
      </c>
      <c r="N12" s="2" t="s">
        <v>194</v>
      </c>
      <c r="O12" s="2" t="s">
        <v>52</v>
      </c>
      <c r="P12" s="2" t="s">
        <v>52</v>
      </c>
      <c r="Q12" s="2" t="s">
        <v>195</v>
      </c>
      <c r="R12" s="3">
        <v>2</v>
      </c>
      <c r="S12" s="2" t="s">
        <v>52</v>
      </c>
      <c r="T12" s="11">
        <f>L12*1</f>
        <v>0</v>
      </c>
    </row>
    <row r="13" spans="1:20" ht="30" customHeight="1" x14ac:dyDescent="0.3">
      <c r="A13" s="15" t="s">
        <v>196</v>
      </c>
      <c r="B13" s="15" t="s">
        <v>52</v>
      </c>
      <c r="C13" s="15" t="s">
        <v>52</v>
      </c>
      <c r="D13" s="16">
        <v>1</v>
      </c>
      <c r="E13" s="17"/>
      <c r="F13" s="17"/>
      <c r="G13" s="17"/>
      <c r="H13" s="17"/>
      <c r="I13" s="17"/>
      <c r="J13" s="17"/>
      <c r="K13" s="17"/>
      <c r="L13" s="17"/>
      <c r="M13" s="15" t="s">
        <v>52</v>
      </c>
      <c r="N13" s="2" t="s">
        <v>197</v>
      </c>
      <c r="O13" s="2" t="s">
        <v>52</v>
      </c>
      <c r="P13" s="2" t="s">
        <v>194</v>
      </c>
      <c r="Q13" s="2" t="s">
        <v>52</v>
      </c>
      <c r="R13" s="3">
        <v>3</v>
      </c>
      <c r="S13" s="2" t="s">
        <v>52</v>
      </c>
      <c r="T13" s="11"/>
    </row>
    <row r="14" spans="1:20" ht="30" customHeight="1" x14ac:dyDescent="0.3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T14" s="10"/>
    </row>
    <row r="15" spans="1:20" ht="30" customHeight="1" x14ac:dyDescent="0.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T15" s="10"/>
    </row>
    <row r="16" spans="1:20" ht="30" customHeight="1" x14ac:dyDescent="0.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T16" s="10"/>
    </row>
    <row r="17" spans="1:20" ht="30" customHeight="1" x14ac:dyDescent="0.3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T17" s="10"/>
    </row>
    <row r="18" spans="1:20" ht="30" customHeight="1" x14ac:dyDescent="0.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T18" s="10"/>
    </row>
    <row r="19" spans="1:20" ht="30" customHeight="1" x14ac:dyDescent="0.3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T19" s="10"/>
    </row>
    <row r="20" spans="1:20" ht="30" customHeight="1" x14ac:dyDescent="0.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T20" s="10"/>
    </row>
    <row r="21" spans="1:20" ht="30" customHeight="1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T21" s="10"/>
    </row>
    <row r="22" spans="1:20" ht="30" customHeight="1" x14ac:dyDescent="0.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T22" s="10"/>
    </row>
    <row r="23" spans="1:20" ht="30" customHeight="1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T23" s="10"/>
    </row>
    <row r="24" spans="1:20" ht="30" customHeight="1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T24" s="10"/>
    </row>
    <row r="25" spans="1:20" ht="30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T25" s="10"/>
    </row>
    <row r="26" spans="1:20" ht="30" customHeight="1" x14ac:dyDescent="0.3">
      <c r="A26" s="15" t="s">
        <v>120</v>
      </c>
      <c r="B26" s="16"/>
      <c r="C26" s="16"/>
      <c r="D26" s="16"/>
      <c r="E26" s="16"/>
      <c r="F26" s="17">
        <f>F5</f>
        <v>0</v>
      </c>
      <c r="G26" s="16"/>
      <c r="H26" s="17">
        <f>H5</f>
        <v>0</v>
      </c>
      <c r="I26" s="16"/>
      <c r="J26" s="17">
        <f>J5</f>
        <v>0</v>
      </c>
      <c r="K26" s="16"/>
      <c r="L26" s="17">
        <f>L5</f>
        <v>0</v>
      </c>
      <c r="M26" s="16"/>
      <c r="T26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23"/>
  <sheetViews>
    <sheetView view="pageBreakPreview" zoomScale="80" zoomScaleNormal="100" zoomScaleSheetLayoutView="80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55" max="55" width="10.75" bestFit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27" t="s">
        <v>2</v>
      </c>
      <c r="B2" s="27" t="s">
        <v>3</v>
      </c>
      <c r="C2" s="27" t="s">
        <v>4</v>
      </c>
      <c r="D2" s="27" t="s">
        <v>5</v>
      </c>
      <c r="E2" s="27" t="s">
        <v>6</v>
      </c>
      <c r="F2" s="27"/>
      <c r="G2" s="27" t="s">
        <v>9</v>
      </c>
      <c r="H2" s="27"/>
      <c r="I2" s="27" t="s">
        <v>10</v>
      </c>
      <c r="J2" s="27"/>
      <c r="K2" s="27" t="s">
        <v>11</v>
      </c>
      <c r="L2" s="27"/>
      <c r="M2" s="27" t="s">
        <v>12</v>
      </c>
      <c r="N2" s="26" t="s">
        <v>20</v>
      </c>
      <c r="O2" s="26" t="s">
        <v>14</v>
      </c>
      <c r="P2" s="26" t="s">
        <v>21</v>
      </c>
      <c r="Q2" s="26" t="s">
        <v>13</v>
      </c>
      <c r="R2" s="26" t="s">
        <v>22</v>
      </c>
      <c r="S2" s="26" t="s">
        <v>23</v>
      </c>
      <c r="T2" s="26" t="s">
        <v>24</v>
      </c>
      <c r="U2" s="26" t="s">
        <v>25</v>
      </c>
      <c r="V2" s="26" t="s">
        <v>26</v>
      </c>
      <c r="W2" s="26" t="s">
        <v>27</v>
      </c>
      <c r="X2" s="26" t="s">
        <v>28</v>
      </c>
      <c r="Y2" s="26" t="s">
        <v>29</v>
      </c>
      <c r="Z2" s="26" t="s">
        <v>30</v>
      </c>
      <c r="AA2" s="26" t="s">
        <v>31</v>
      </c>
      <c r="AB2" s="26" t="s">
        <v>32</v>
      </c>
      <c r="AC2" s="26" t="s">
        <v>33</v>
      </c>
      <c r="AD2" s="26" t="s">
        <v>34</v>
      </c>
      <c r="AE2" s="26" t="s">
        <v>35</v>
      </c>
      <c r="AF2" s="26" t="s">
        <v>36</v>
      </c>
      <c r="AG2" s="26" t="s">
        <v>37</v>
      </c>
      <c r="AH2" s="26" t="s">
        <v>38</v>
      </c>
      <c r="AI2" s="26" t="s">
        <v>39</v>
      </c>
      <c r="AJ2" s="26" t="s">
        <v>40</v>
      </c>
      <c r="AK2" s="26" t="s">
        <v>41</v>
      </c>
      <c r="AL2" s="26" t="s">
        <v>42</v>
      </c>
      <c r="AM2" s="26" t="s">
        <v>43</v>
      </c>
      <c r="AN2" s="26" t="s">
        <v>44</v>
      </c>
      <c r="AO2" s="26" t="s">
        <v>45</v>
      </c>
      <c r="AP2" s="26" t="s">
        <v>46</v>
      </c>
      <c r="AQ2" s="26" t="s">
        <v>47</v>
      </c>
      <c r="AR2" s="26" t="s">
        <v>48</v>
      </c>
      <c r="AS2" s="26" t="s">
        <v>16</v>
      </c>
      <c r="AT2" s="26" t="s">
        <v>17</v>
      </c>
      <c r="AU2" s="26" t="s">
        <v>49</v>
      </c>
      <c r="AV2" s="26" t="s">
        <v>50</v>
      </c>
    </row>
    <row r="3" spans="1:48" ht="30" customHeight="1" x14ac:dyDescent="0.3">
      <c r="A3" s="27"/>
      <c r="B3" s="27"/>
      <c r="C3" s="27"/>
      <c r="D3" s="27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</row>
    <row r="4" spans="1:48" ht="30" customHeight="1" x14ac:dyDescent="0.3">
      <c r="A4" s="18" t="s">
        <v>56</v>
      </c>
      <c r="B4" s="18" t="s">
        <v>52</v>
      </c>
      <c r="C4" s="16"/>
      <c r="D4" s="16"/>
      <c r="E4" s="17"/>
      <c r="F4" s="17"/>
      <c r="G4" s="17"/>
      <c r="H4" s="17"/>
      <c r="I4" s="17"/>
      <c r="J4" s="17"/>
      <c r="K4" s="17"/>
      <c r="L4" s="17"/>
      <c r="M4" s="16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8" t="s">
        <v>58</v>
      </c>
      <c r="B5" s="18" t="s">
        <v>59</v>
      </c>
      <c r="C5" s="18" t="s">
        <v>60</v>
      </c>
      <c r="D5" s="16">
        <v>24</v>
      </c>
      <c r="E5" s="17"/>
      <c r="F5" s="17"/>
      <c r="G5" s="17"/>
      <c r="H5" s="17"/>
      <c r="I5" s="17"/>
      <c r="J5" s="17"/>
      <c r="K5" s="17"/>
      <c r="L5" s="17"/>
      <c r="M5" s="18" t="s">
        <v>52</v>
      </c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63</v>
      </c>
      <c r="T5" s="2" t="s">
        <v>63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207</v>
      </c>
    </row>
    <row r="6" spans="1:48" ht="30" customHeight="1" x14ac:dyDescent="0.3">
      <c r="A6" s="18" t="s">
        <v>65</v>
      </c>
      <c r="B6" s="18" t="s">
        <v>66</v>
      </c>
      <c r="C6" s="18" t="s">
        <v>60</v>
      </c>
      <c r="D6" s="16">
        <v>22</v>
      </c>
      <c r="E6" s="17"/>
      <c r="F6" s="17"/>
      <c r="G6" s="17"/>
      <c r="H6" s="17"/>
      <c r="I6" s="17"/>
      <c r="J6" s="17"/>
      <c r="K6" s="17"/>
      <c r="L6" s="17"/>
      <c r="M6" s="18" t="s">
        <v>52</v>
      </c>
      <c r="N6" s="2" t="s">
        <v>67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63</v>
      </c>
      <c r="T6" s="2" t="s">
        <v>63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68</v>
      </c>
      <c r="AV6" s="3">
        <v>240</v>
      </c>
    </row>
    <row r="7" spans="1:48" ht="30" customHeight="1" x14ac:dyDescent="0.3">
      <c r="A7" s="18" t="s">
        <v>69</v>
      </c>
      <c r="B7" s="18" t="s">
        <v>70</v>
      </c>
      <c r="C7" s="18" t="s">
        <v>71</v>
      </c>
      <c r="D7" s="16">
        <v>1</v>
      </c>
      <c r="E7" s="17"/>
      <c r="F7" s="17"/>
      <c r="G7" s="17"/>
      <c r="H7" s="17"/>
      <c r="I7" s="17"/>
      <c r="J7" s="17"/>
      <c r="K7" s="17"/>
      <c r="L7" s="17"/>
      <c r="M7" s="18" t="s">
        <v>52</v>
      </c>
      <c r="N7" s="2" t="s">
        <v>72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63</v>
      </c>
      <c r="T7" s="2" t="s">
        <v>63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73</v>
      </c>
      <c r="AV7" s="3">
        <v>230</v>
      </c>
    </row>
    <row r="8" spans="1:48" ht="30" customHeight="1" x14ac:dyDescent="0.3">
      <c r="A8" s="18" t="s">
        <v>74</v>
      </c>
      <c r="B8" s="18" t="s">
        <v>75</v>
      </c>
      <c r="C8" s="18" t="s">
        <v>76</v>
      </c>
      <c r="D8" s="16">
        <v>1</v>
      </c>
      <c r="E8" s="17"/>
      <c r="F8" s="17"/>
      <c r="G8" s="17"/>
      <c r="H8" s="17"/>
      <c r="I8" s="17"/>
      <c r="J8" s="17"/>
      <c r="K8" s="17"/>
      <c r="L8" s="17"/>
      <c r="M8" s="18" t="s">
        <v>52</v>
      </c>
      <c r="N8" s="2" t="s">
        <v>77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63</v>
      </c>
      <c r="T8" s="2" t="s">
        <v>63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78</v>
      </c>
      <c r="AV8" s="3">
        <v>269</v>
      </c>
    </row>
    <row r="9" spans="1:48" ht="30" customHeight="1" x14ac:dyDescent="0.3">
      <c r="A9" s="18" t="s">
        <v>79</v>
      </c>
      <c r="B9" s="18" t="s">
        <v>80</v>
      </c>
      <c r="C9" s="18" t="s">
        <v>81</v>
      </c>
      <c r="D9" s="16">
        <v>970</v>
      </c>
      <c r="E9" s="17"/>
      <c r="F9" s="17"/>
      <c r="G9" s="17"/>
      <c r="H9" s="17"/>
      <c r="I9" s="17"/>
      <c r="J9" s="17"/>
      <c r="K9" s="17"/>
      <c r="L9" s="17"/>
      <c r="M9" s="18" t="s">
        <v>52</v>
      </c>
      <c r="N9" s="2" t="s">
        <v>82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63</v>
      </c>
      <c r="T9" s="2" t="s">
        <v>63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83</v>
      </c>
      <c r="AV9" s="3">
        <v>5</v>
      </c>
    </row>
    <row r="10" spans="1:48" ht="30" customHeight="1" x14ac:dyDescent="0.3">
      <c r="A10" s="18" t="s">
        <v>79</v>
      </c>
      <c r="B10" s="18" t="s">
        <v>84</v>
      </c>
      <c r="C10" s="18" t="s">
        <v>81</v>
      </c>
      <c r="D10" s="16">
        <v>230</v>
      </c>
      <c r="E10" s="17"/>
      <c r="F10" s="17"/>
      <c r="G10" s="17"/>
      <c r="H10" s="17"/>
      <c r="I10" s="17"/>
      <c r="J10" s="17"/>
      <c r="K10" s="17"/>
      <c r="L10" s="17"/>
      <c r="M10" s="18" t="s">
        <v>52</v>
      </c>
      <c r="N10" s="2" t="s">
        <v>85</v>
      </c>
      <c r="O10" s="2" t="s">
        <v>52</v>
      </c>
      <c r="P10" s="2" t="s">
        <v>52</v>
      </c>
      <c r="Q10" s="2" t="s">
        <v>57</v>
      </c>
      <c r="R10" s="2" t="s">
        <v>62</v>
      </c>
      <c r="S10" s="2" t="s">
        <v>63</v>
      </c>
      <c r="T10" s="2" t="s">
        <v>63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86</v>
      </c>
      <c r="AV10" s="3">
        <v>241</v>
      </c>
    </row>
    <row r="11" spans="1:48" ht="30" customHeight="1" x14ac:dyDescent="0.3">
      <c r="A11" s="18" t="s">
        <v>79</v>
      </c>
      <c r="B11" s="18" t="s">
        <v>87</v>
      </c>
      <c r="C11" s="18" t="s">
        <v>81</v>
      </c>
      <c r="D11" s="16">
        <v>197</v>
      </c>
      <c r="E11" s="17"/>
      <c r="F11" s="17"/>
      <c r="G11" s="17"/>
      <c r="H11" s="17"/>
      <c r="I11" s="17"/>
      <c r="J11" s="17"/>
      <c r="K11" s="17"/>
      <c r="L11" s="17"/>
      <c r="M11" s="18" t="s">
        <v>52</v>
      </c>
      <c r="N11" s="2" t="s">
        <v>88</v>
      </c>
      <c r="O11" s="2" t="s">
        <v>52</v>
      </c>
      <c r="P11" s="2" t="s">
        <v>52</v>
      </c>
      <c r="Q11" s="2" t="s">
        <v>57</v>
      </c>
      <c r="R11" s="2" t="s">
        <v>62</v>
      </c>
      <c r="S11" s="2" t="s">
        <v>63</v>
      </c>
      <c r="T11" s="2" t="s">
        <v>63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89</v>
      </c>
      <c r="AV11" s="3">
        <v>270</v>
      </c>
    </row>
    <row r="12" spans="1:48" ht="30" customHeight="1" x14ac:dyDescent="0.3">
      <c r="A12" s="18" t="s">
        <v>90</v>
      </c>
      <c r="B12" s="18" t="s">
        <v>91</v>
      </c>
      <c r="C12" s="18" t="s">
        <v>81</v>
      </c>
      <c r="D12" s="16">
        <v>6</v>
      </c>
      <c r="E12" s="17"/>
      <c r="F12" s="17"/>
      <c r="G12" s="17"/>
      <c r="H12" s="17"/>
      <c r="I12" s="17"/>
      <c r="J12" s="17"/>
      <c r="K12" s="17"/>
      <c r="L12" s="17"/>
      <c r="M12" s="18" t="s">
        <v>52</v>
      </c>
      <c r="N12" s="2" t="s">
        <v>92</v>
      </c>
      <c r="O12" s="2" t="s">
        <v>52</v>
      </c>
      <c r="P12" s="2" t="s">
        <v>52</v>
      </c>
      <c r="Q12" s="2" t="s">
        <v>57</v>
      </c>
      <c r="R12" s="2" t="s">
        <v>62</v>
      </c>
      <c r="S12" s="2" t="s">
        <v>63</v>
      </c>
      <c r="T12" s="2" t="s">
        <v>63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93</v>
      </c>
      <c r="AV12" s="3">
        <v>271</v>
      </c>
    </row>
    <row r="13" spans="1:48" ht="30" customHeight="1" x14ac:dyDescent="0.3">
      <c r="A13" s="18" t="s">
        <v>94</v>
      </c>
      <c r="B13" s="18" t="s">
        <v>95</v>
      </c>
      <c r="C13" s="18" t="s">
        <v>81</v>
      </c>
      <c r="D13" s="16">
        <v>16</v>
      </c>
      <c r="E13" s="17"/>
      <c r="F13" s="17"/>
      <c r="G13" s="17"/>
      <c r="H13" s="17"/>
      <c r="I13" s="17"/>
      <c r="J13" s="17"/>
      <c r="K13" s="17"/>
      <c r="L13" s="17"/>
      <c r="M13" s="18" t="s">
        <v>52</v>
      </c>
      <c r="N13" s="2" t="s">
        <v>96</v>
      </c>
      <c r="O13" s="2" t="s">
        <v>52</v>
      </c>
      <c r="P13" s="2" t="s">
        <v>52</v>
      </c>
      <c r="Q13" s="2" t="s">
        <v>57</v>
      </c>
      <c r="R13" s="2" t="s">
        <v>62</v>
      </c>
      <c r="S13" s="2" t="s">
        <v>63</v>
      </c>
      <c r="T13" s="2" t="s">
        <v>63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97</v>
      </c>
      <c r="AV13" s="3">
        <v>284</v>
      </c>
    </row>
    <row r="14" spans="1:48" ht="30" customHeight="1" x14ac:dyDescent="0.3">
      <c r="A14" s="18" t="s">
        <v>94</v>
      </c>
      <c r="B14" s="18" t="s">
        <v>98</v>
      </c>
      <c r="C14" s="18" t="s">
        <v>81</v>
      </c>
      <c r="D14" s="16">
        <v>220</v>
      </c>
      <c r="E14" s="17"/>
      <c r="F14" s="17"/>
      <c r="G14" s="17"/>
      <c r="H14" s="17"/>
      <c r="I14" s="17"/>
      <c r="J14" s="17"/>
      <c r="K14" s="17"/>
      <c r="L14" s="17"/>
      <c r="M14" s="18" t="s">
        <v>52</v>
      </c>
      <c r="N14" s="2" t="s">
        <v>99</v>
      </c>
      <c r="O14" s="2" t="s">
        <v>52</v>
      </c>
      <c r="P14" s="2" t="s">
        <v>52</v>
      </c>
      <c r="Q14" s="2" t="s">
        <v>57</v>
      </c>
      <c r="R14" s="2" t="s">
        <v>62</v>
      </c>
      <c r="S14" s="2" t="s">
        <v>63</v>
      </c>
      <c r="T14" s="2" t="s">
        <v>63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100</v>
      </c>
      <c r="AV14" s="3">
        <v>242</v>
      </c>
    </row>
    <row r="15" spans="1:48" ht="30" customHeight="1" x14ac:dyDescent="0.3">
      <c r="A15" s="18" t="s">
        <v>94</v>
      </c>
      <c r="B15" s="18" t="s">
        <v>101</v>
      </c>
      <c r="C15" s="18" t="s">
        <v>81</v>
      </c>
      <c r="D15" s="16">
        <v>362</v>
      </c>
      <c r="E15" s="17"/>
      <c r="F15" s="17"/>
      <c r="G15" s="17"/>
      <c r="H15" s="17"/>
      <c r="I15" s="17"/>
      <c r="J15" s="17"/>
      <c r="K15" s="17"/>
      <c r="L15" s="17"/>
      <c r="M15" s="18" t="s">
        <v>52</v>
      </c>
      <c r="N15" s="2" t="s">
        <v>102</v>
      </c>
      <c r="O15" s="2" t="s">
        <v>52</v>
      </c>
      <c r="P15" s="2" t="s">
        <v>52</v>
      </c>
      <c r="Q15" s="2" t="s">
        <v>57</v>
      </c>
      <c r="R15" s="2" t="s">
        <v>62</v>
      </c>
      <c r="S15" s="2" t="s">
        <v>63</v>
      </c>
      <c r="T15" s="2" t="s">
        <v>63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103</v>
      </c>
      <c r="AV15" s="3">
        <v>273</v>
      </c>
    </row>
    <row r="16" spans="1:48" ht="30" customHeight="1" x14ac:dyDescent="0.3">
      <c r="A16" s="18" t="s">
        <v>94</v>
      </c>
      <c r="B16" s="18" t="s">
        <v>104</v>
      </c>
      <c r="C16" s="18" t="s">
        <v>81</v>
      </c>
      <c r="D16" s="16">
        <v>593</v>
      </c>
      <c r="E16" s="17"/>
      <c r="F16" s="17"/>
      <c r="G16" s="17"/>
      <c r="H16" s="17"/>
      <c r="I16" s="17"/>
      <c r="J16" s="17"/>
      <c r="K16" s="17"/>
      <c r="L16" s="17"/>
      <c r="M16" s="18" t="s">
        <v>52</v>
      </c>
      <c r="N16" s="2" t="s">
        <v>105</v>
      </c>
      <c r="O16" s="2" t="s">
        <v>52</v>
      </c>
      <c r="P16" s="2" t="s">
        <v>52</v>
      </c>
      <c r="Q16" s="2" t="s">
        <v>57</v>
      </c>
      <c r="R16" s="2" t="s">
        <v>62</v>
      </c>
      <c r="S16" s="2" t="s">
        <v>63</v>
      </c>
      <c r="T16" s="2" t="s">
        <v>63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106</v>
      </c>
      <c r="AV16" s="3">
        <v>16</v>
      </c>
    </row>
    <row r="17" spans="1:48" ht="30" customHeight="1" x14ac:dyDescent="0.3">
      <c r="A17" s="18" t="s">
        <v>107</v>
      </c>
      <c r="B17" s="18" t="s">
        <v>108</v>
      </c>
      <c r="C17" s="18" t="s">
        <v>81</v>
      </c>
      <c r="D17" s="16">
        <v>1175</v>
      </c>
      <c r="E17" s="17"/>
      <c r="F17" s="17"/>
      <c r="G17" s="17"/>
      <c r="H17" s="17"/>
      <c r="I17" s="17"/>
      <c r="J17" s="17"/>
      <c r="K17" s="17"/>
      <c r="L17" s="17"/>
      <c r="M17" s="18" t="s">
        <v>52</v>
      </c>
      <c r="N17" s="2" t="s">
        <v>109</v>
      </c>
      <c r="O17" s="2" t="s">
        <v>52</v>
      </c>
      <c r="P17" s="2" t="s">
        <v>52</v>
      </c>
      <c r="Q17" s="2" t="s">
        <v>57</v>
      </c>
      <c r="R17" s="2" t="s">
        <v>62</v>
      </c>
      <c r="S17" s="2" t="s">
        <v>63</v>
      </c>
      <c r="T17" s="2" t="s">
        <v>63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110</v>
      </c>
      <c r="AV17" s="3">
        <v>35</v>
      </c>
    </row>
    <row r="18" spans="1:48" ht="30" customHeight="1" x14ac:dyDescent="0.3">
      <c r="A18" s="18" t="s">
        <v>111</v>
      </c>
      <c r="B18" s="18" t="s">
        <v>112</v>
      </c>
      <c r="C18" s="18" t="s">
        <v>113</v>
      </c>
      <c r="D18" s="16">
        <v>514.02</v>
      </c>
      <c r="E18" s="17"/>
      <c r="F18" s="17"/>
      <c r="G18" s="17"/>
      <c r="H18" s="17"/>
      <c r="I18" s="17"/>
      <c r="J18" s="17"/>
      <c r="K18" s="17"/>
      <c r="L18" s="17"/>
      <c r="M18" s="18" t="s">
        <v>52</v>
      </c>
      <c r="N18" s="2" t="s">
        <v>114</v>
      </c>
      <c r="O18" s="2" t="s">
        <v>52</v>
      </c>
      <c r="P18" s="2" t="s">
        <v>52</v>
      </c>
      <c r="Q18" s="2" t="s">
        <v>57</v>
      </c>
      <c r="R18" s="2" t="s">
        <v>63</v>
      </c>
      <c r="S18" s="2" t="s">
        <v>62</v>
      </c>
      <c r="T18" s="2" t="s">
        <v>63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115</v>
      </c>
      <c r="AV18" s="3">
        <v>209</v>
      </c>
    </row>
    <row r="19" spans="1:48" ht="30" customHeight="1" x14ac:dyDescent="0.3">
      <c r="A19" s="18" t="s">
        <v>116</v>
      </c>
      <c r="B19" s="18" t="s">
        <v>117</v>
      </c>
      <c r="C19" s="18" t="s">
        <v>113</v>
      </c>
      <c r="D19" s="16">
        <v>514.02</v>
      </c>
      <c r="E19" s="17"/>
      <c r="F19" s="17"/>
      <c r="G19" s="17"/>
      <c r="H19" s="17"/>
      <c r="I19" s="17"/>
      <c r="J19" s="17"/>
      <c r="K19" s="17"/>
      <c r="L19" s="17"/>
      <c r="M19" s="18" t="s">
        <v>52</v>
      </c>
      <c r="N19" s="2" t="s">
        <v>118</v>
      </c>
      <c r="O19" s="2" t="s">
        <v>52</v>
      </c>
      <c r="P19" s="2" t="s">
        <v>52</v>
      </c>
      <c r="Q19" s="2" t="s">
        <v>57</v>
      </c>
      <c r="R19" s="2" t="s">
        <v>62</v>
      </c>
      <c r="S19" s="2" t="s">
        <v>63</v>
      </c>
      <c r="T19" s="2" t="s">
        <v>63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119</v>
      </c>
      <c r="AV19" s="3">
        <v>244</v>
      </c>
    </row>
    <row r="20" spans="1:48" ht="30" customHeight="1" x14ac:dyDescent="0.3">
      <c r="A20" s="16"/>
      <c r="B20" s="16"/>
      <c r="C20" s="16"/>
      <c r="D20" s="16"/>
      <c r="E20" s="17"/>
      <c r="F20" s="17"/>
      <c r="G20" s="17"/>
      <c r="H20" s="17"/>
      <c r="I20" s="17"/>
      <c r="J20" s="17"/>
      <c r="K20" s="17"/>
      <c r="L20" s="17"/>
      <c r="M20" s="16"/>
      <c r="Q20" s="1" t="s">
        <v>57</v>
      </c>
    </row>
    <row r="21" spans="1:48" ht="30" customHeight="1" x14ac:dyDescent="0.3">
      <c r="A21" s="16"/>
      <c r="B21" s="16"/>
      <c r="C21" s="16"/>
      <c r="D21" s="16"/>
      <c r="E21" s="17"/>
      <c r="F21" s="17"/>
      <c r="G21" s="17"/>
      <c r="H21" s="17"/>
      <c r="I21" s="17"/>
      <c r="J21" s="17"/>
      <c r="K21" s="17"/>
      <c r="L21" s="17"/>
      <c r="M21" s="16"/>
      <c r="Q21" s="1" t="s">
        <v>57</v>
      </c>
    </row>
    <row r="22" spans="1:48" ht="30" customHeight="1" x14ac:dyDescent="0.3">
      <c r="A22" s="16"/>
      <c r="B22" s="16"/>
      <c r="C22" s="16"/>
      <c r="D22" s="16"/>
      <c r="E22" s="17"/>
      <c r="F22" s="17"/>
      <c r="G22" s="17"/>
      <c r="H22" s="17"/>
      <c r="I22" s="17"/>
      <c r="J22" s="17"/>
      <c r="K22" s="17"/>
      <c r="L22" s="17"/>
      <c r="M22" s="16"/>
      <c r="Q22" s="1" t="s">
        <v>57</v>
      </c>
    </row>
    <row r="23" spans="1:48" ht="30" customHeight="1" x14ac:dyDescent="0.3">
      <c r="A23" s="16"/>
      <c r="B23" s="16"/>
      <c r="C23" s="16"/>
      <c r="D23" s="16"/>
      <c r="E23" s="17"/>
      <c r="F23" s="17"/>
      <c r="G23" s="17"/>
      <c r="H23" s="17"/>
      <c r="I23" s="17"/>
      <c r="J23" s="17"/>
      <c r="K23" s="17"/>
      <c r="L23" s="17"/>
      <c r="M23" s="16"/>
      <c r="Q23" s="1" t="s">
        <v>57</v>
      </c>
    </row>
    <row r="24" spans="1:48" ht="30" customHeight="1" x14ac:dyDescent="0.3">
      <c r="A24" s="16"/>
      <c r="B24" s="16"/>
      <c r="C24" s="16"/>
      <c r="D24" s="16"/>
      <c r="E24" s="17"/>
      <c r="F24" s="17"/>
      <c r="G24" s="17"/>
      <c r="H24" s="17"/>
      <c r="I24" s="17"/>
      <c r="J24" s="17"/>
      <c r="K24" s="17"/>
      <c r="L24" s="17"/>
      <c r="M24" s="16"/>
      <c r="Q24" s="1" t="s">
        <v>57</v>
      </c>
    </row>
    <row r="25" spans="1:48" ht="30" customHeight="1" x14ac:dyDescent="0.3">
      <c r="A25" s="16"/>
      <c r="B25" s="16"/>
      <c r="C25" s="16"/>
      <c r="D25" s="16"/>
      <c r="E25" s="17"/>
      <c r="F25" s="17"/>
      <c r="G25" s="17"/>
      <c r="H25" s="17"/>
      <c r="I25" s="17"/>
      <c r="J25" s="17"/>
      <c r="K25" s="17"/>
      <c r="L25" s="17"/>
      <c r="M25" s="16"/>
      <c r="Q25" s="1" t="s">
        <v>57</v>
      </c>
    </row>
    <row r="26" spans="1:48" ht="30" customHeight="1" x14ac:dyDescent="0.3">
      <c r="A26" s="16"/>
      <c r="B26" s="16"/>
      <c r="C26" s="16"/>
      <c r="D26" s="16"/>
      <c r="E26" s="17"/>
      <c r="F26" s="17"/>
      <c r="G26" s="17"/>
      <c r="H26" s="17"/>
      <c r="I26" s="17"/>
      <c r="J26" s="17"/>
      <c r="K26" s="17"/>
      <c r="L26" s="17"/>
      <c r="M26" s="16"/>
      <c r="Q26" s="1" t="s">
        <v>57</v>
      </c>
    </row>
    <row r="27" spans="1:48" ht="30" customHeight="1" x14ac:dyDescent="0.3">
      <c r="A27" s="18" t="s">
        <v>120</v>
      </c>
      <c r="B27" s="16"/>
      <c r="C27" s="16"/>
      <c r="D27" s="16"/>
      <c r="E27" s="17"/>
      <c r="F27" s="17"/>
      <c r="G27" s="17"/>
      <c r="H27" s="17"/>
      <c r="I27" s="17"/>
      <c r="J27" s="17"/>
      <c r="K27" s="17"/>
      <c r="L27" s="17"/>
      <c r="M27" s="16"/>
      <c r="N27" t="s">
        <v>121</v>
      </c>
    </row>
    <row r="28" spans="1:48" ht="30" customHeight="1" x14ac:dyDescent="0.3">
      <c r="A28" s="19" t="s">
        <v>122</v>
      </c>
      <c r="B28" s="19" t="s">
        <v>52</v>
      </c>
      <c r="C28" s="20"/>
      <c r="D28" s="20"/>
      <c r="E28" s="21"/>
      <c r="F28" s="21"/>
      <c r="G28" s="21"/>
      <c r="H28" s="21"/>
      <c r="I28" s="21"/>
      <c r="J28" s="21"/>
      <c r="K28" s="21"/>
      <c r="L28" s="21"/>
      <c r="M28" s="20"/>
      <c r="N28" s="13"/>
      <c r="O28" s="13"/>
      <c r="P28" s="13"/>
      <c r="Q28" s="12" t="s">
        <v>123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</row>
    <row r="29" spans="1:48" ht="30" customHeight="1" x14ac:dyDescent="0.3">
      <c r="A29" s="18" t="s">
        <v>124</v>
      </c>
      <c r="B29" s="18" t="s">
        <v>125</v>
      </c>
      <c r="C29" s="18" t="s">
        <v>71</v>
      </c>
      <c r="D29" s="16">
        <v>1</v>
      </c>
      <c r="E29" s="17"/>
      <c r="F29" s="17"/>
      <c r="G29" s="17"/>
      <c r="H29" s="17"/>
      <c r="I29" s="17"/>
      <c r="J29" s="17"/>
      <c r="K29" s="17"/>
      <c r="L29" s="17"/>
      <c r="M29" s="18" t="s">
        <v>52</v>
      </c>
      <c r="N29" s="2" t="s">
        <v>126</v>
      </c>
      <c r="O29" s="2" t="s">
        <v>52</v>
      </c>
      <c r="P29" s="2" t="s">
        <v>52</v>
      </c>
      <c r="Q29" s="2" t="s">
        <v>123</v>
      </c>
      <c r="R29" s="2" t="s">
        <v>62</v>
      </c>
      <c r="S29" s="2" t="s">
        <v>63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127</v>
      </c>
      <c r="AV29" s="3">
        <v>281</v>
      </c>
    </row>
    <row r="30" spans="1:48" ht="30" customHeight="1" x14ac:dyDescent="0.3">
      <c r="A30" s="18" t="s">
        <v>128</v>
      </c>
      <c r="B30" s="18" t="s">
        <v>129</v>
      </c>
      <c r="C30" s="18" t="s">
        <v>76</v>
      </c>
      <c r="D30" s="16">
        <v>14</v>
      </c>
      <c r="E30" s="17"/>
      <c r="F30" s="17"/>
      <c r="G30" s="17"/>
      <c r="H30" s="17"/>
      <c r="I30" s="17"/>
      <c r="J30" s="17"/>
      <c r="K30" s="17"/>
      <c r="L30" s="17"/>
      <c r="M30" s="18" t="s">
        <v>52</v>
      </c>
      <c r="N30" s="2" t="s">
        <v>130</v>
      </c>
      <c r="O30" s="2" t="s">
        <v>52</v>
      </c>
      <c r="P30" s="2" t="s">
        <v>52</v>
      </c>
      <c r="Q30" s="2" t="s">
        <v>123</v>
      </c>
      <c r="R30" s="2" t="s">
        <v>62</v>
      </c>
      <c r="S30" s="2" t="s">
        <v>63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131</v>
      </c>
      <c r="AV30" s="3">
        <v>252</v>
      </c>
    </row>
    <row r="31" spans="1:48" ht="30" customHeight="1" x14ac:dyDescent="0.3">
      <c r="A31" s="18" t="s">
        <v>132</v>
      </c>
      <c r="B31" s="18" t="s">
        <v>133</v>
      </c>
      <c r="C31" s="18" t="s">
        <v>60</v>
      </c>
      <c r="D31" s="16">
        <v>14</v>
      </c>
      <c r="E31" s="17"/>
      <c r="F31" s="17"/>
      <c r="G31" s="17"/>
      <c r="H31" s="17"/>
      <c r="I31" s="17"/>
      <c r="J31" s="17"/>
      <c r="K31" s="17"/>
      <c r="L31" s="17"/>
      <c r="M31" s="18" t="s">
        <v>52</v>
      </c>
      <c r="N31" s="2" t="s">
        <v>134</v>
      </c>
      <c r="O31" s="2" t="s">
        <v>52</v>
      </c>
      <c r="P31" s="2" t="s">
        <v>52</v>
      </c>
      <c r="Q31" s="2" t="s">
        <v>123</v>
      </c>
      <c r="R31" s="2" t="s">
        <v>62</v>
      </c>
      <c r="S31" s="2" t="s">
        <v>63</v>
      </c>
      <c r="T31" s="2" t="s">
        <v>63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135</v>
      </c>
      <c r="AV31" s="3">
        <v>249</v>
      </c>
    </row>
    <row r="32" spans="1:48" ht="30" customHeight="1" x14ac:dyDescent="0.3">
      <c r="A32" s="18" t="s">
        <v>79</v>
      </c>
      <c r="B32" s="18" t="s">
        <v>80</v>
      </c>
      <c r="C32" s="18" t="s">
        <v>81</v>
      </c>
      <c r="D32" s="16">
        <v>1231</v>
      </c>
      <c r="E32" s="17"/>
      <c r="F32" s="17"/>
      <c r="G32" s="17"/>
      <c r="H32" s="17"/>
      <c r="I32" s="17"/>
      <c r="J32" s="17"/>
      <c r="K32" s="17"/>
      <c r="L32" s="17"/>
      <c r="M32" s="18" t="s">
        <v>52</v>
      </c>
      <c r="N32" s="2" t="s">
        <v>82</v>
      </c>
      <c r="O32" s="2" t="s">
        <v>52</v>
      </c>
      <c r="P32" s="2" t="s">
        <v>52</v>
      </c>
      <c r="Q32" s="2" t="s">
        <v>123</v>
      </c>
      <c r="R32" s="2" t="s">
        <v>62</v>
      </c>
      <c r="S32" s="2" t="s">
        <v>63</v>
      </c>
      <c r="T32" s="2" t="s">
        <v>63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136</v>
      </c>
      <c r="AV32" s="3">
        <v>255</v>
      </c>
    </row>
    <row r="33" spans="1:48" ht="30" customHeight="1" x14ac:dyDescent="0.3">
      <c r="A33" s="18" t="s">
        <v>79</v>
      </c>
      <c r="B33" s="18" t="s">
        <v>137</v>
      </c>
      <c r="C33" s="18" t="s">
        <v>81</v>
      </c>
      <c r="D33" s="16">
        <v>52</v>
      </c>
      <c r="E33" s="17"/>
      <c r="F33" s="17"/>
      <c r="G33" s="17"/>
      <c r="H33" s="17"/>
      <c r="I33" s="17"/>
      <c r="J33" s="17"/>
      <c r="K33" s="17"/>
      <c r="L33" s="17"/>
      <c r="M33" s="18" t="s">
        <v>52</v>
      </c>
      <c r="N33" s="2" t="s">
        <v>138</v>
      </c>
      <c r="O33" s="2" t="s">
        <v>52</v>
      </c>
      <c r="P33" s="2" t="s">
        <v>52</v>
      </c>
      <c r="Q33" s="2" t="s">
        <v>123</v>
      </c>
      <c r="R33" s="2" t="s">
        <v>62</v>
      </c>
      <c r="S33" s="2" t="s">
        <v>63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139</v>
      </c>
      <c r="AV33" s="3">
        <v>257</v>
      </c>
    </row>
    <row r="34" spans="1:48" ht="30" customHeight="1" x14ac:dyDescent="0.3">
      <c r="A34" s="18" t="s">
        <v>79</v>
      </c>
      <c r="B34" s="18" t="s">
        <v>87</v>
      </c>
      <c r="C34" s="18" t="s">
        <v>81</v>
      </c>
      <c r="D34" s="16">
        <v>241</v>
      </c>
      <c r="E34" s="17"/>
      <c r="F34" s="17"/>
      <c r="G34" s="17"/>
      <c r="H34" s="17"/>
      <c r="I34" s="17"/>
      <c r="J34" s="17"/>
      <c r="K34" s="17"/>
      <c r="L34" s="17"/>
      <c r="M34" s="18" t="s">
        <v>52</v>
      </c>
      <c r="N34" s="2" t="s">
        <v>88</v>
      </c>
      <c r="O34" s="2" t="s">
        <v>52</v>
      </c>
      <c r="P34" s="2" t="s">
        <v>52</v>
      </c>
      <c r="Q34" s="2" t="s">
        <v>123</v>
      </c>
      <c r="R34" s="2" t="s">
        <v>62</v>
      </c>
      <c r="S34" s="2" t="s">
        <v>63</v>
      </c>
      <c r="T34" s="2" t="s">
        <v>63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140</v>
      </c>
      <c r="AV34" s="3">
        <v>274</v>
      </c>
    </row>
    <row r="35" spans="1:48" ht="30" customHeight="1" x14ac:dyDescent="0.3">
      <c r="A35" s="18" t="s">
        <v>94</v>
      </c>
      <c r="B35" s="18" t="s">
        <v>98</v>
      </c>
      <c r="C35" s="18" t="s">
        <v>81</v>
      </c>
      <c r="D35" s="16">
        <v>300</v>
      </c>
      <c r="E35" s="17"/>
      <c r="F35" s="17"/>
      <c r="G35" s="17"/>
      <c r="H35" s="17"/>
      <c r="I35" s="17"/>
      <c r="J35" s="17"/>
      <c r="K35" s="17"/>
      <c r="L35" s="17"/>
      <c r="M35" s="18" t="s">
        <v>52</v>
      </c>
      <c r="N35" s="2" t="s">
        <v>99</v>
      </c>
      <c r="O35" s="2" t="s">
        <v>52</v>
      </c>
      <c r="P35" s="2" t="s">
        <v>52</v>
      </c>
      <c r="Q35" s="2" t="s">
        <v>123</v>
      </c>
      <c r="R35" s="2" t="s">
        <v>62</v>
      </c>
      <c r="S35" s="2" t="s">
        <v>63</v>
      </c>
      <c r="T35" s="2" t="s">
        <v>63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141</v>
      </c>
      <c r="AV35" s="3">
        <v>285</v>
      </c>
    </row>
    <row r="36" spans="1:48" ht="30" customHeight="1" x14ac:dyDescent="0.3">
      <c r="A36" s="18" t="s">
        <v>94</v>
      </c>
      <c r="B36" s="18" t="s">
        <v>101</v>
      </c>
      <c r="C36" s="18" t="s">
        <v>81</v>
      </c>
      <c r="D36" s="16">
        <v>548</v>
      </c>
      <c r="E36" s="17"/>
      <c r="F36" s="17"/>
      <c r="G36" s="17"/>
      <c r="H36" s="17"/>
      <c r="I36" s="17"/>
      <c r="J36" s="17"/>
      <c r="K36" s="17"/>
      <c r="L36" s="17"/>
      <c r="M36" s="18" t="s">
        <v>52</v>
      </c>
      <c r="N36" s="2" t="s">
        <v>102</v>
      </c>
      <c r="O36" s="2" t="s">
        <v>52</v>
      </c>
      <c r="P36" s="2" t="s">
        <v>52</v>
      </c>
      <c r="Q36" s="2" t="s">
        <v>123</v>
      </c>
      <c r="R36" s="2" t="s">
        <v>62</v>
      </c>
      <c r="S36" s="2" t="s">
        <v>63</v>
      </c>
      <c r="T36" s="2" t="s">
        <v>63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142</v>
      </c>
      <c r="AV36" s="3">
        <v>262</v>
      </c>
    </row>
    <row r="37" spans="1:48" ht="30" customHeight="1" x14ac:dyDescent="0.3">
      <c r="A37" s="18" t="s">
        <v>94</v>
      </c>
      <c r="B37" s="18" t="s">
        <v>104</v>
      </c>
      <c r="C37" s="18" t="s">
        <v>81</v>
      </c>
      <c r="D37" s="16">
        <v>487</v>
      </c>
      <c r="E37" s="17"/>
      <c r="F37" s="17"/>
      <c r="G37" s="17"/>
      <c r="H37" s="17"/>
      <c r="I37" s="17"/>
      <c r="J37" s="17"/>
      <c r="K37" s="17"/>
      <c r="L37" s="17"/>
      <c r="M37" s="18" t="s">
        <v>52</v>
      </c>
      <c r="N37" s="2" t="s">
        <v>105</v>
      </c>
      <c r="O37" s="2" t="s">
        <v>52</v>
      </c>
      <c r="P37" s="2" t="s">
        <v>52</v>
      </c>
      <c r="Q37" s="2" t="s">
        <v>123</v>
      </c>
      <c r="R37" s="2" t="s">
        <v>62</v>
      </c>
      <c r="S37" s="2" t="s">
        <v>63</v>
      </c>
      <c r="T37" s="2" t="s">
        <v>63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143</v>
      </c>
      <c r="AV37" s="3">
        <v>263</v>
      </c>
    </row>
    <row r="38" spans="1:48" ht="30" customHeight="1" x14ac:dyDescent="0.3">
      <c r="A38" s="18" t="s">
        <v>111</v>
      </c>
      <c r="B38" s="18" t="s">
        <v>112</v>
      </c>
      <c r="C38" s="18" t="s">
        <v>113</v>
      </c>
      <c r="D38" s="16">
        <v>23.53</v>
      </c>
      <c r="E38" s="17"/>
      <c r="F38" s="17"/>
      <c r="G38" s="17"/>
      <c r="H38" s="17"/>
      <c r="I38" s="17"/>
      <c r="J38" s="17"/>
      <c r="K38" s="17"/>
      <c r="L38" s="17"/>
      <c r="M38" s="18" t="s">
        <v>52</v>
      </c>
      <c r="N38" s="2" t="s">
        <v>114</v>
      </c>
      <c r="O38" s="2" t="s">
        <v>52</v>
      </c>
      <c r="P38" s="2" t="s">
        <v>52</v>
      </c>
      <c r="Q38" s="2" t="s">
        <v>123</v>
      </c>
      <c r="R38" s="2" t="s">
        <v>63</v>
      </c>
      <c r="S38" s="2" t="s">
        <v>62</v>
      </c>
      <c r="T38" s="2" t="s">
        <v>63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144</v>
      </c>
      <c r="AV38" s="3">
        <v>264</v>
      </c>
    </row>
    <row r="39" spans="1:48" ht="30" customHeight="1" x14ac:dyDescent="0.3">
      <c r="A39" s="18" t="s">
        <v>116</v>
      </c>
      <c r="B39" s="18" t="s">
        <v>117</v>
      </c>
      <c r="C39" s="18" t="s">
        <v>113</v>
      </c>
      <c r="D39" s="16">
        <v>23.53</v>
      </c>
      <c r="E39" s="17"/>
      <c r="F39" s="17"/>
      <c r="G39" s="17"/>
      <c r="H39" s="17"/>
      <c r="I39" s="17"/>
      <c r="J39" s="17"/>
      <c r="K39" s="17"/>
      <c r="L39" s="17"/>
      <c r="M39" s="18" t="s">
        <v>52</v>
      </c>
      <c r="N39" s="2" t="s">
        <v>118</v>
      </c>
      <c r="O39" s="2" t="s">
        <v>52</v>
      </c>
      <c r="P39" s="2" t="s">
        <v>52</v>
      </c>
      <c r="Q39" s="2" t="s">
        <v>123</v>
      </c>
      <c r="R39" s="2" t="s">
        <v>62</v>
      </c>
      <c r="S39" s="2" t="s">
        <v>63</v>
      </c>
      <c r="T39" s="2" t="s">
        <v>63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145</v>
      </c>
      <c r="AV39" s="3">
        <v>265</v>
      </c>
    </row>
    <row r="40" spans="1:48" ht="30" customHeight="1" x14ac:dyDescent="0.3">
      <c r="A40" s="16"/>
      <c r="B40" s="16"/>
      <c r="C40" s="16"/>
      <c r="D40" s="16"/>
      <c r="E40" s="17"/>
      <c r="F40" s="17"/>
      <c r="G40" s="17"/>
      <c r="H40" s="17"/>
      <c r="I40" s="17"/>
      <c r="J40" s="17"/>
      <c r="K40" s="17"/>
      <c r="L40" s="17"/>
      <c r="M40" s="16"/>
      <c r="Q40" s="1" t="s">
        <v>123</v>
      </c>
    </row>
    <row r="41" spans="1:48" ht="30" customHeight="1" x14ac:dyDescent="0.3">
      <c r="A41" s="16"/>
      <c r="B41" s="16"/>
      <c r="C41" s="16"/>
      <c r="D41" s="16"/>
      <c r="E41" s="17"/>
      <c r="F41" s="17"/>
      <c r="G41" s="17"/>
      <c r="H41" s="17"/>
      <c r="I41" s="17"/>
      <c r="J41" s="17"/>
      <c r="K41" s="17"/>
      <c r="L41" s="17"/>
      <c r="M41" s="16"/>
      <c r="Q41" s="1" t="s">
        <v>123</v>
      </c>
    </row>
    <row r="42" spans="1:48" ht="30" customHeight="1" x14ac:dyDescent="0.3">
      <c r="A42" s="16"/>
      <c r="B42" s="16"/>
      <c r="C42" s="16"/>
      <c r="D42" s="16"/>
      <c r="E42" s="17"/>
      <c r="F42" s="17"/>
      <c r="G42" s="17"/>
      <c r="H42" s="17"/>
      <c r="I42" s="17"/>
      <c r="J42" s="17"/>
      <c r="K42" s="17"/>
      <c r="L42" s="17"/>
      <c r="M42" s="16"/>
      <c r="Q42" s="1" t="s">
        <v>123</v>
      </c>
    </row>
    <row r="43" spans="1:48" ht="30" customHeight="1" x14ac:dyDescent="0.3">
      <c r="A43" s="16"/>
      <c r="B43" s="16"/>
      <c r="C43" s="16"/>
      <c r="D43" s="16"/>
      <c r="E43" s="17"/>
      <c r="F43" s="17"/>
      <c r="G43" s="17"/>
      <c r="H43" s="17"/>
      <c r="I43" s="17"/>
      <c r="J43" s="17"/>
      <c r="K43" s="17"/>
      <c r="L43" s="17"/>
      <c r="M43" s="16"/>
      <c r="Q43" s="1" t="s">
        <v>123</v>
      </c>
    </row>
    <row r="44" spans="1:48" ht="30" customHeight="1" x14ac:dyDescent="0.3">
      <c r="A44" s="16"/>
      <c r="B44" s="16"/>
      <c r="C44" s="16"/>
      <c r="D44" s="16"/>
      <c r="E44" s="17"/>
      <c r="F44" s="17"/>
      <c r="G44" s="17"/>
      <c r="H44" s="17"/>
      <c r="I44" s="17"/>
      <c r="J44" s="17"/>
      <c r="K44" s="17"/>
      <c r="L44" s="17"/>
      <c r="M44" s="16"/>
      <c r="Q44" s="1" t="s">
        <v>123</v>
      </c>
    </row>
    <row r="45" spans="1:48" ht="30" customHeight="1" x14ac:dyDescent="0.3">
      <c r="A45" s="16"/>
      <c r="B45" s="16"/>
      <c r="C45" s="16"/>
      <c r="D45" s="16"/>
      <c r="E45" s="17"/>
      <c r="F45" s="17"/>
      <c r="G45" s="17"/>
      <c r="H45" s="17"/>
      <c r="I45" s="17"/>
      <c r="J45" s="17"/>
      <c r="K45" s="17"/>
      <c r="L45" s="17"/>
      <c r="M45" s="16"/>
      <c r="Q45" s="1" t="s">
        <v>123</v>
      </c>
    </row>
    <row r="46" spans="1:48" ht="30" customHeight="1" x14ac:dyDescent="0.3">
      <c r="A46" s="16"/>
      <c r="B46" s="16"/>
      <c r="C46" s="16"/>
      <c r="D46" s="16"/>
      <c r="E46" s="17"/>
      <c r="F46" s="17"/>
      <c r="G46" s="17"/>
      <c r="H46" s="17"/>
      <c r="I46" s="17"/>
      <c r="J46" s="17"/>
      <c r="K46" s="17"/>
      <c r="L46" s="17"/>
      <c r="M46" s="16"/>
      <c r="Q46" s="1" t="s">
        <v>123</v>
      </c>
    </row>
    <row r="47" spans="1:48" ht="30" customHeight="1" x14ac:dyDescent="0.3">
      <c r="A47" s="16"/>
      <c r="B47" s="16"/>
      <c r="C47" s="16"/>
      <c r="D47" s="16"/>
      <c r="E47" s="17"/>
      <c r="F47" s="17"/>
      <c r="G47" s="17"/>
      <c r="H47" s="17"/>
      <c r="I47" s="17"/>
      <c r="J47" s="17"/>
      <c r="K47" s="17"/>
      <c r="L47" s="17"/>
      <c r="M47" s="16"/>
      <c r="Q47" s="1" t="s">
        <v>123</v>
      </c>
    </row>
    <row r="48" spans="1:48" ht="30" customHeight="1" x14ac:dyDescent="0.3">
      <c r="A48" s="16"/>
      <c r="B48" s="16"/>
      <c r="C48" s="16"/>
      <c r="D48" s="16"/>
      <c r="E48" s="17"/>
      <c r="F48" s="17"/>
      <c r="G48" s="17"/>
      <c r="H48" s="17"/>
      <c r="I48" s="17"/>
      <c r="J48" s="17"/>
      <c r="K48" s="17"/>
      <c r="L48" s="17"/>
      <c r="M48" s="16"/>
      <c r="Q48" s="1" t="s">
        <v>123</v>
      </c>
    </row>
    <row r="49" spans="1:48" ht="30" customHeight="1" x14ac:dyDescent="0.3">
      <c r="A49" s="16"/>
      <c r="B49" s="16"/>
      <c r="C49" s="16"/>
      <c r="D49" s="16"/>
      <c r="E49" s="17"/>
      <c r="F49" s="17"/>
      <c r="G49" s="17"/>
      <c r="H49" s="17"/>
      <c r="I49" s="17"/>
      <c r="J49" s="17"/>
      <c r="K49" s="17"/>
      <c r="L49" s="17"/>
      <c r="M49" s="16"/>
      <c r="Q49" s="1" t="s">
        <v>123</v>
      </c>
    </row>
    <row r="50" spans="1:48" ht="30" customHeight="1" x14ac:dyDescent="0.3">
      <c r="A50" s="16"/>
      <c r="B50" s="16"/>
      <c r="C50" s="16"/>
      <c r="D50" s="16"/>
      <c r="E50" s="17"/>
      <c r="F50" s="17"/>
      <c r="G50" s="17"/>
      <c r="H50" s="17"/>
      <c r="I50" s="17"/>
      <c r="J50" s="17"/>
      <c r="K50" s="17"/>
      <c r="L50" s="17"/>
      <c r="M50" s="16"/>
      <c r="Q50" s="1" t="s">
        <v>123</v>
      </c>
    </row>
    <row r="51" spans="1:48" ht="30" customHeight="1" x14ac:dyDescent="0.3">
      <c r="A51" s="18" t="s">
        <v>120</v>
      </c>
      <c r="B51" s="16"/>
      <c r="C51" s="16"/>
      <c r="D51" s="16"/>
      <c r="E51" s="17"/>
      <c r="F51" s="17"/>
      <c r="G51" s="17"/>
      <c r="H51" s="17"/>
      <c r="I51" s="17"/>
      <c r="J51" s="17"/>
      <c r="K51" s="17"/>
      <c r="L51" s="17"/>
      <c r="M51" s="16"/>
      <c r="N51" t="s">
        <v>121</v>
      </c>
    </row>
    <row r="52" spans="1:48" ht="30" customHeight="1" x14ac:dyDescent="0.3">
      <c r="A52" s="18" t="s">
        <v>146</v>
      </c>
      <c r="B52" s="18" t="s">
        <v>52</v>
      </c>
      <c r="C52" s="16"/>
      <c r="D52" s="16"/>
      <c r="E52" s="17"/>
      <c r="F52" s="17"/>
      <c r="G52" s="17"/>
      <c r="H52" s="17"/>
      <c r="I52" s="17"/>
      <c r="J52" s="17"/>
      <c r="K52" s="17"/>
      <c r="L52" s="17"/>
      <c r="M52" s="16"/>
      <c r="N52" s="3"/>
      <c r="O52" s="3"/>
      <c r="P52" s="3"/>
      <c r="Q52" s="2" t="s">
        <v>147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8" t="s">
        <v>79</v>
      </c>
      <c r="B53" s="18" t="s">
        <v>148</v>
      </c>
      <c r="C53" s="18" t="s">
        <v>81</v>
      </c>
      <c r="D53" s="16">
        <v>35</v>
      </c>
      <c r="E53" s="17"/>
      <c r="F53" s="17"/>
      <c r="G53" s="17"/>
      <c r="H53" s="17"/>
      <c r="I53" s="17"/>
      <c r="J53" s="17"/>
      <c r="K53" s="17"/>
      <c r="L53" s="17"/>
      <c r="M53" s="18" t="s">
        <v>52</v>
      </c>
      <c r="N53" s="2" t="s">
        <v>149</v>
      </c>
      <c r="O53" s="2" t="s">
        <v>52</v>
      </c>
      <c r="P53" s="2" t="s">
        <v>52</v>
      </c>
      <c r="Q53" s="2" t="s">
        <v>147</v>
      </c>
      <c r="R53" s="2" t="s">
        <v>62</v>
      </c>
      <c r="S53" s="2" t="s">
        <v>63</v>
      </c>
      <c r="T53" s="2" t="s">
        <v>63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150</v>
      </c>
      <c r="AV53" s="3">
        <v>267</v>
      </c>
    </row>
    <row r="54" spans="1:48" ht="30" customHeight="1" x14ac:dyDescent="0.3">
      <c r="A54" s="18" t="s">
        <v>151</v>
      </c>
      <c r="B54" s="18" t="s">
        <v>152</v>
      </c>
      <c r="C54" s="18" t="s">
        <v>60</v>
      </c>
      <c r="D54" s="16">
        <v>1</v>
      </c>
      <c r="E54" s="17"/>
      <c r="F54" s="17"/>
      <c r="G54" s="17"/>
      <c r="H54" s="17"/>
      <c r="I54" s="17"/>
      <c r="J54" s="17"/>
      <c r="K54" s="17"/>
      <c r="L54" s="17"/>
      <c r="M54" s="18" t="s">
        <v>52</v>
      </c>
      <c r="N54" s="2" t="s">
        <v>153</v>
      </c>
      <c r="O54" s="2" t="s">
        <v>52</v>
      </c>
      <c r="P54" s="2" t="s">
        <v>52</v>
      </c>
      <c r="Q54" s="2" t="s">
        <v>147</v>
      </c>
      <c r="R54" s="2" t="s">
        <v>62</v>
      </c>
      <c r="S54" s="2" t="s">
        <v>63</v>
      </c>
      <c r="T54" s="2" t="s">
        <v>63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154</v>
      </c>
      <c r="AV54" s="3">
        <v>268</v>
      </c>
    </row>
    <row r="55" spans="1:48" ht="30" customHeight="1" x14ac:dyDescent="0.3">
      <c r="A55" s="16"/>
      <c r="B55" s="16"/>
      <c r="C55" s="16"/>
      <c r="D55" s="16"/>
      <c r="E55" s="17"/>
      <c r="F55" s="17"/>
      <c r="G55" s="17"/>
      <c r="H55" s="17"/>
      <c r="I55" s="17"/>
      <c r="J55" s="17"/>
      <c r="K55" s="17"/>
      <c r="L55" s="17"/>
      <c r="M55" s="16"/>
      <c r="Q55" s="1" t="s">
        <v>147</v>
      </c>
    </row>
    <row r="56" spans="1:48" ht="30" customHeight="1" x14ac:dyDescent="0.3">
      <c r="A56" s="16"/>
      <c r="B56" s="16"/>
      <c r="C56" s="16"/>
      <c r="D56" s="16"/>
      <c r="E56" s="17"/>
      <c r="F56" s="17"/>
      <c r="G56" s="17"/>
      <c r="H56" s="17"/>
      <c r="I56" s="17"/>
      <c r="J56" s="17"/>
      <c r="K56" s="17"/>
      <c r="L56" s="17"/>
      <c r="M56" s="16"/>
      <c r="Q56" s="1" t="s">
        <v>147</v>
      </c>
    </row>
    <row r="57" spans="1:48" ht="30" customHeight="1" x14ac:dyDescent="0.3">
      <c r="A57" s="16"/>
      <c r="B57" s="16"/>
      <c r="C57" s="16"/>
      <c r="D57" s="16"/>
      <c r="E57" s="17"/>
      <c r="F57" s="17"/>
      <c r="G57" s="17"/>
      <c r="H57" s="17"/>
      <c r="I57" s="17"/>
      <c r="J57" s="17"/>
      <c r="K57" s="17"/>
      <c r="L57" s="17"/>
      <c r="M57" s="16"/>
      <c r="Q57" s="1" t="s">
        <v>147</v>
      </c>
    </row>
    <row r="58" spans="1:48" ht="30" customHeight="1" x14ac:dyDescent="0.3">
      <c r="A58" s="16"/>
      <c r="B58" s="16"/>
      <c r="C58" s="16"/>
      <c r="D58" s="16"/>
      <c r="E58" s="17"/>
      <c r="F58" s="17"/>
      <c r="G58" s="17"/>
      <c r="H58" s="17"/>
      <c r="I58" s="17"/>
      <c r="J58" s="17"/>
      <c r="K58" s="17"/>
      <c r="L58" s="17"/>
      <c r="M58" s="16"/>
      <c r="Q58" s="1" t="s">
        <v>147</v>
      </c>
    </row>
    <row r="59" spans="1:48" ht="30" customHeight="1" x14ac:dyDescent="0.3">
      <c r="A59" s="16"/>
      <c r="B59" s="16"/>
      <c r="C59" s="16"/>
      <c r="D59" s="16"/>
      <c r="E59" s="17"/>
      <c r="F59" s="17"/>
      <c r="G59" s="17"/>
      <c r="H59" s="17"/>
      <c r="I59" s="17"/>
      <c r="J59" s="17"/>
      <c r="K59" s="17"/>
      <c r="L59" s="17"/>
      <c r="M59" s="16"/>
      <c r="Q59" s="1" t="s">
        <v>147</v>
      </c>
    </row>
    <row r="60" spans="1:48" ht="30" customHeight="1" x14ac:dyDescent="0.3">
      <c r="A60" s="16"/>
      <c r="B60" s="16"/>
      <c r="C60" s="16"/>
      <c r="D60" s="16"/>
      <c r="E60" s="17"/>
      <c r="F60" s="17"/>
      <c r="G60" s="17"/>
      <c r="H60" s="17"/>
      <c r="I60" s="17"/>
      <c r="J60" s="17"/>
      <c r="K60" s="17"/>
      <c r="L60" s="17"/>
      <c r="M60" s="16"/>
      <c r="Q60" s="1" t="s">
        <v>147</v>
      </c>
    </row>
    <row r="61" spans="1:48" ht="30" customHeight="1" x14ac:dyDescent="0.3">
      <c r="A61" s="16"/>
      <c r="B61" s="16"/>
      <c r="C61" s="16"/>
      <c r="D61" s="16"/>
      <c r="E61" s="17"/>
      <c r="F61" s="17"/>
      <c r="G61" s="17"/>
      <c r="H61" s="17"/>
      <c r="I61" s="17"/>
      <c r="J61" s="17"/>
      <c r="K61" s="17"/>
      <c r="L61" s="17"/>
      <c r="M61" s="16"/>
      <c r="Q61" s="1" t="s">
        <v>147</v>
      </c>
    </row>
    <row r="62" spans="1:48" ht="30" customHeight="1" x14ac:dyDescent="0.3">
      <c r="A62" s="16"/>
      <c r="B62" s="16"/>
      <c r="C62" s="16"/>
      <c r="D62" s="16"/>
      <c r="E62" s="17"/>
      <c r="F62" s="17"/>
      <c r="G62" s="17"/>
      <c r="H62" s="17"/>
      <c r="I62" s="17"/>
      <c r="J62" s="17"/>
      <c r="K62" s="17"/>
      <c r="L62" s="17"/>
      <c r="M62" s="16"/>
      <c r="Q62" s="1" t="s">
        <v>147</v>
      </c>
    </row>
    <row r="63" spans="1:48" ht="30" customHeight="1" x14ac:dyDescent="0.3">
      <c r="A63" s="16"/>
      <c r="B63" s="16"/>
      <c r="C63" s="16"/>
      <c r="D63" s="16"/>
      <c r="E63" s="17"/>
      <c r="F63" s="17"/>
      <c r="G63" s="17"/>
      <c r="H63" s="17"/>
      <c r="I63" s="17"/>
      <c r="J63" s="17"/>
      <c r="K63" s="17"/>
      <c r="L63" s="17"/>
      <c r="M63" s="16"/>
      <c r="Q63" s="1" t="s">
        <v>147</v>
      </c>
    </row>
    <row r="64" spans="1:48" ht="30" customHeight="1" x14ac:dyDescent="0.3">
      <c r="A64" s="16"/>
      <c r="B64" s="16"/>
      <c r="C64" s="16"/>
      <c r="D64" s="16"/>
      <c r="E64" s="17"/>
      <c r="F64" s="17"/>
      <c r="G64" s="17"/>
      <c r="H64" s="17"/>
      <c r="I64" s="17"/>
      <c r="J64" s="17"/>
      <c r="K64" s="17"/>
      <c r="L64" s="17"/>
      <c r="M64" s="16"/>
      <c r="Q64" s="1" t="s">
        <v>147</v>
      </c>
    </row>
    <row r="65" spans="1:48" ht="30" customHeight="1" x14ac:dyDescent="0.3">
      <c r="A65" s="16"/>
      <c r="B65" s="16"/>
      <c r="C65" s="16"/>
      <c r="D65" s="16"/>
      <c r="E65" s="17"/>
      <c r="F65" s="17"/>
      <c r="G65" s="17"/>
      <c r="H65" s="17"/>
      <c r="I65" s="17"/>
      <c r="J65" s="17"/>
      <c r="K65" s="17"/>
      <c r="L65" s="17"/>
      <c r="M65" s="16"/>
      <c r="Q65" s="1" t="s">
        <v>147</v>
      </c>
    </row>
    <row r="66" spans="1:48" ht="30" customHeight="1" x14ac:dyDescent="0.3">
      <c r="A66" s="16"/>
      <c r="B66" s="16"/>
      <c r="C66" s="16"/>
      <c r="D66" s="16"/>
      <c r="E66" s="17"/>
      <c r="F66" s="17"/>
      <c r="G66" s="17"/>
      <c r="H66" s="17"/>
      <c r="I66" s="17"/>
      <c r="J66" s="17"/>
      <c r="K66" s="17"/>
      <c r="L66" s="17"/>
      <c r="M66" s="16"/>
      <c r="Q66" s="1" t="s">
        <v>147</v>
      </c>
    </row>
    <row r="67" spans="1:48" ht="30" customHeight="1" x14ac:dyDescent="0.3">
      <c r="A67" s="16"/>
      <c r="B67" s="16"/>
      <c r="C67" s="16"/>
      <c r="D67" s="16"/>
      <c r="E67" s="17"/>
      <c r="F67" s="17"/>
      <c r="G67" s="17"/>
      <c r="H67" s="17"/>
      <c r="I67" s="17"/>
      <c r="J67" s="17"/>
      <c r="K67" s="17"/>
      <c r="L67" s="17"/>
      <c r="M67" s="16"/>
      <c r="Q67" s="1" t="s">
        <v>147</v>
      </c>
    </row>
    <row r="68" spans="1:48" ht="30" customHeight="1" x14ac:dyDescent="0.3">
      <c r="A68" s="16"/>
      <c r="B68" s="16"/>
      <c r="C68" s="16"/>
      <c r="D68" s="16"/>
      <c r="E68" s="17"/>
      <c r="F68" s="17"/>
      <c r="G68" s="17"/>
      <c r="H68" s="17"/>
      <c r="I68" s="17"/>
      <c r="J68" s="17"/>
      <c r="K68" s="17"/>
      <c r="L68" s="17"/>
      <c r="M68" s="16"/>
      <c r="Q68" s="1" t="s">
        <v>147</v>
      </c>
    </row>
    <row r="69" spans="1:48" ht="30" customHeight="1" x14ac:dyDescent="0.3">
      <c r="A69" s="16"/>
      <c r="B69" s="16"/>
      <c r="C69" s="16"/>
      <c r="D69" s="16"/>
      <c r="E69" s="17"/>
      <c r="F69" s="17"/>
      <c r="G69" s="17"/>
      <c r="H69" s="17"/>
      <c r="I69" s="17"/>
      <c r="J69" s="17"/>
      <c r="K69" s="17"/>
      <c r="L69" s="17"/>
      <c r="M69" s="16"/>
      <c r="Q69" s="1" t="s">
        <v>147</v>
      </c>
    </row>
    <row r="70" spans="1:48" ht="30" customHeight="1" x14ac:dyDescent="0.3">
      <c r="A70" s="16"/>
      <c r="B70" s="16"/>
      <c r="C70" s="16"/>
      <c r="D70" s="16"/>
      <c r="E70" s="17"/>
      <c r="F70" s="17"/>
      <c r="G70" s="17"/>
      <c r="H70" s="17"/>
      <c r="I70" s="17"/>
      <c r="J70" s="17"/>
      <c r="K70" s="17"/>
      <c r="L70" s="17"/>
      <c r="M70" s="16"/>
      <c r="Q70" s="1" t="s">
        <v>147</v>
      </c>
    </row>
    <row r="71" spans="1:48" ht="30" customHeight="1" x14ac:dyDescent="0.3">
      <c r="A71" s="16"/>
      <c r="B71" s="16"/>
      <c r="C71" s="16"/>
      <c r="D71" s="16"/>
      <c r="E71" s="17"/>
      <c r="F71" s="17"/>
      <c r="G71" s="17"/>
      <c r="H71" s="17"/>
      <c r="I71" s="17"/>
      <c r="J71" s="17"/>
      <c r="K71" s="17"/>
      <c r="L71" s="17"/>
      <c r="M71" s="16"/>
      <c r="Q71" s="1" t="s">
        <v>147</v>
      </c>
    </row>
    <row r="72" spans="1:48" ht="30" customHeight="1" x14ac:dyDescent="0.3">
      <c r="A72" s="16"/>
      <c r="B72" s="16"/>
      <c r="C72" s="16"/>
      <c r="D72" s="16"/>
      <c r="E72" s="17"/>
      <c r="F72" s="17"/>
      <c r="G72" s="17"/>
      <c r="H72" s="17"/>
      <c r="I72" s="17"/>
      <c r="J72" s="17"/>
      <c r="K72" s="17"/>
      <c r="L72" s="17"/>
      <c r="M72" s="16"/>
      <c r="Q72" s="1" t="s">
        <v>147</v>
      </c>
    </row>
    <row r="73" spans="1:48" ht="30" customHeight="1" x14ac:dyDescent="0.3">
      <c r="A73" s="16"/>
      <c r="B73" s="16"/>
      <c r="C73" s="16"/>
      <c r="D73" s="16"/>
      <c r="E73" s="17"/>
      <c r="F73" s="17"/>
      <c r="G73" s="17"/>
      <c r="H73" s="17"/>
      <c r="I73" s="17"/>
      <c r="J73" s="17"/>
      <c r="K73" s="17"/>
      <c r="L73" s="17"/>
      <c r="M73" s="16"/>
      <c r="Q73" s="1" t="s">
        <v>147</v>
      </c>
    </row>
    <row r="74" spans="1:48" ht="30" customHeight="1" x14ac:dyDescent="0.3">
      <c r="A74" s="16"/>
      <c r="B74" s="16"/>
      <c r="C74" s="16"/>
      <c r="D74" s="16"/>
      <c r="E74" s="17"/>
      <c r="F74" s="17"/>
      <c r="G74" s="17"/>
      <c r="H74" s="17"/>
      <c r="I74" s="17"/>
      <c r="J74" s="17"/>
      <c r="K74" s="17"/>
      <c r="L74" s="17"/>
      <c r="M74" s="16"/>
      <c r="Q74" s="1" t="s">
        <v>147</v>
      </c>
    </row>
    <row r="75" spans="1:48" ht="30" customHeight="1" x14ac:dyDescent="0.3">
      <c r="A75" s="18" t="s">
        <v>120</v>
      </c>
      <c r="B75" s="16"/>
      <c r="C75" s="16"/>
      <c r="D75" s="16"/>
      <c r="E75" s="17"/>
      <c r="F75" s="17"/>
      <c r="G75" s="17"/>
      <c r="H75" s="17"/>
      <c r="I75" s="17"/>
      <c r="J75" s="17"/>
      <c r="K75" s="17"/>
      <c r="L75" s="17"/>
      <c r="M75" s="16"/>
      <c r="N75" t="s">
        <v>121</v>
      </c>
    </row>
    <row r="76" spans="1:48" ht="30" customHeight="1" x14ac:dyDescent="0.3">
      <c r="A76" s="19" t="s">
        <v>158</v>
      </c>
      <c r="B76" s="19" t="s">
        <v>52</v>
      </c>
      <c r="C76" s="20"/>
      <c r="D76" s="20"/>
      <c r="E76" s="21"/>
      <c r="F76" s="21"/>
      <c r="G76" s="21"/>
      <c r="H76" s="21"/>
      <c r="I76" s="21"/>
      <c r="J76" s="21"/>
      <c r="K76" s="21"/>
      <c r="L76" s="21"/>
      <c r="M76" s="20"/>
      <c r="N76" s="13"/>
      <c r="O76" s="13"/>
      <c r="P76" s="13"/>
      <c r="Q76" s="12" t="s">
        <v>159</v>
      </c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</row>
    <row r="77" spans="1:48" ht="30" customHeight="1" x14ac:dyDescent="0.3">
      <c r="A77" s="18" t="s">
        <v>160</v>
      </c>
      <c r="B77" s="18" t="s">
        <v>161</v>
      </c>
      <c r="C77" s="18" t="s">
        <v>162</v>
      </c>
      <c r="D77" s="16">
        <v>24</v>
      </c>
      <c r="E77" s="17"/>
      <c r="F77" s="17"/>
      <c r="G77" s="17"/>
      <c r="H77" s="17"/>
      <c r="I77" s="17"/>
      <c r="J77" s="17"/>
      <c r="K77" s="17"/>
      <c r="L77" s="17"/>
      <c r="M77" s="18" t="s">
        <v>163</v>
      </c>
      <c r="N77" s="2" t="s">
        <v>164</v>
      </c>
      <c r="O77" s="2" t="s">
        <v>52</v>
      </c>
      <c r="P77" s="2" t="s">
        <v>52</v>
      </c>
      <c r="Q77" s="2" t="s">
        <v>159</v>
      </c>
      <c r="R77" s="2" t="s">
        <v>63</v>
      </c>
      <c r="S77" s="2" t="s">
        <v>63</v>
      </c>
      <c r="T77" s="2" t="s">
        <v>62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165</v>
      </c>
      <c r="AV77" s="3">
        <v>245</v>
      </c>
    </row>
    <row r="78" spans="1:48" ht="30" customHeight="1" x14ac:dyDescent="0.3">
      <c r="A78" s="18" t="s">
        <v>166</v>
      </c>
      <c r="B78" s="18" t="s">
        <v>167</v>
      </c>
      <c r="C78" s="18" t="s">
        <v>168</v>
      </c>
      <c r="D78" s="16">
        <v>24</v>
      </c>
      <c r="E78" s="17"/>
      <c r="F78" s="17"/>
      <c r="G78" s="17"/>
      <c r="H78" s="17"/>
      <c r="I78" s="17"/>
      <c r="J78" s="17"/>
      <c r="K78" s="17"/>
      <c r="L78" s="17"/>
      <c r="M78" s="18" t="s">
        <v>169</v>
      </c>
      <c r="N78" s="2" t="s">
        <v>170</v>
      </c>
      <c r="O78" s="2" t="s">
        <v>52</v>
      </c>
      <c r="P78" s="2" t="s">
        <v>52</v>
      </c>
      <c r="Q78" s="2" t="s">
        <v>159</v>
      </c>
      <c r="R78" s="2" t="s">
        <v>63</v>
      </c>
      <c r="S78" s="2" t="s">
        <v>63</v>
      </c>
      <c r="T78" s="2" t="s">
        <v>62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171</v>
      </c>
      <c r="AV78" s="3">
        <v>246</v>
      </c>
    </row>
    <row r="79" spans="1:48" ht="30" customHeight="1" x14ac:dyDescent="0.3">
      <c r="A79" s="18" t="s">
        <v>172</v>
      </c>
      <c r="B79" s="18" t="s">
        <v>70</v>
      </c>
      <c r="C79" s="18" t="s">
        <v>71</v>
      </c>
      <c r="D79" s="16">
        <v>1</v>
      </c>
      <c r="E79" s="17"/>
      <c r="F79" s="17"/>
      <c r="G79" s="17"/>
      <c r="H79" s="17"/>
      <c r="I79" s="17"/>
      <c r="J79" s="17"/>
      <c r="K79" s="17"/>
      <c r="L79" s="17"/>
      <c r="M79" s="18" t="s">
        <v>173</v>
      </c>
      <c r="N79" s="2" t="s">
        <v>174</v>
      </c>
      <c r="O79" s="2" t="s">
        <v>52</v>
      </c>
      <c r="P79" s="2" t="s">
        <v>52</v>
      </c>
      <c r="Q79" s="2" t="s">
        <v>159</v>
      </c>
      <c r="R79" s="2" t="s">
        <v>63</v>
      </c>
      <c r="S79" s="2" t="s">
        <v>63</v>
      </c>
      <c r="T79" s="2" t="s">
        <v>62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175</v>
      </c>
      <c r="AV79" s="3">
        <v>276</v>
      </c>
    </row>
    <row r="80" spans="1:48" ht="30" customHeight="1" x14ac:dyDescent="0.3">
      <c r="A80" s="18" t="s">
        <v>176</v>
      </c>
      <c r="B80" s="18" t="s">
        <v>125</v>
      </c>
      <c r="C80" s="18" t="s">
        <v>71</v>
      </c>
      <c r="D80" s="16">
        <v>1</v>
      </c>
      <c r="E80" s="17"/>
      <c r="F80" s="17"/>
      <c r="G80" s="17"/>
      <c r="H80" s="17"/>
      <c r="I80" s="17"/>
      <c r="J80" s="17"/>
      <c r="K80" s="17"/>
      <c r="L80" s="17"/>
      <c r="M80" s="18" t="s">
        <v>173</v>
      </c>
      <c r="N80" s="2" t="s">
        <v>177</v>
      </c>
      <c r="O80" s="2" t="s">
        <v>52</v>
      </c>
      <c r="P80" s="2" t="s">
        <v>52</v>
      </c>
      <c r="Q80" s="2" t="s">
        <v>159</v>
      </c>
      <c r="R80" s="2" t="s">
        <v>63</v>
      </c>
      <c r="S80" s="2" t="s">
        <v>63</v>
      </c>
      <c r="T80" s="2" t="s">
        <v>62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178</v>
      </c>
      <c r="AV80" s="3">
        <v>282</v>
      </c>
    </row>
    <row r="81" spans="1:48" ht="30" customHeight="1" x14ac:dyDescent="0.3">
      <c r="A81" s="18" t="s">
        <v>179</v>
      </c>
      <c r="B81" s="18" t="s">
        <v>180</v>
      </c>
      <c r="C81" s="18" t="s">
        <v>168</v>
      </c>
      <c r="D81" s="16">
        <v>1</v>
      </c>
      <c r="E81" s="17"/>
      <c r="F81" s="17"/>
      <c r="G81" s="17"/>
      <c r="H81" s="17"/>
      <c r="I81" s="17"/>
      <c r="J81" s="17"/>
      <c r="K81" s="17"/>
      <c r="L81" s="17"/>
      <c r="M81" s="18" t="s">
        <v>181</v>
      </c>
      <c r="N81" s="2" t="s">
        <v>182</v>
      </c>
      <c r="O81" s="2" t="s">
        <v>52</v>
      </c>
      <c r="P81" s="2" t="s">
        <v>52</v>
      </c>
      <c r="Q81" s="2" t="s">
        <v>159</v>
      </c>
      <c r="R81" s="2" t="s">
        <v>63</v>
      </c>
      <c r="S81" s="2" t="s">
        <v>63</v>
      </c>
      <c r="T81" s="2" t="s">
        <v>62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183</v>
      </c>
      <c r="AV81" s="3">
        <v>286</v>
      </c>
    </row>
    <row r="82" spans="1:48" ht="30" customHeight="1" x14ac:dyDescent="0.3">
      <c r="A82" s="18" t="s">
        <v>179</v>
      </c>
      <c r="B82" s="18" t="s">
        <v>184</v>
      </c>
      <c r="C82" s="18" t="s">
        <v>168</v>
      </c>
      <c r="D82" s="16">
        <v>24</v>
      </c>
      <c r="E82" s="17"/>
      <c r="F82" s="17"/>
      <c r="G82" s="17"/>
      <c r="H82" s="17"/>
      <c r="I82" s="17"/>
      <c r="J82" s="17"/>
      <c r="K82" s="17"/>
      <c r="L82" s="17"/>
      <c r="M82" s="18" t="s">
        <v>185</v>
      </c>
      <c r="N82" s="2" t="s">
        <v>186</v>
      </c>
      <c r="O82" s="2" t="s">
        <v>52</v>
      </c>
      <c r="P82" s="2" t="s">
        <v>52</v>
      </c>
      <c r="Q82" s="2" t="s">
        <v>159</v>
      </c>
      <c r="R82" s="2" t="s">
        <v>63</v>
      </c>
      <c r="S82" s="2" t="s">
        <v>63</v>
      </c>
      <c r="T82" s="2" t="s">
        <v>62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187</v>
      </c>
      <c r="AV82" s="3">
        <v>288</v>
      </c>
    </row>
    <row r="83" spans="1:48" ht="30" customHeight="1" x14ac:dyDescent="0.3">
      <c r="A83" s="18" t="s">
        <v>188</v>
      </c>
      <c r="B83" s="18" t="s">
        <v>189</v>
      </c>
      <c r="C83" s="18" t="s">
        <v>190</v>
      </c>
      <c r="D83" s="16">
        <v>1</v>
      </c>
      <c r="E83" s="17"/>
      <c r="F83" s="17"/>
      <c r="G83" s="17"/>
      <c r="H83" s="17"/>
      <c r="I83" s="17"/>
      <c r="J83" s="17"/>
      <c r="K83" s="17"/>
      <c r="L83" s="17"/>
      <c r="M83" s="18" t="s">
        <v>52</v>
      </c>
      <c r="N83" s="2" t="s">
        <v>191</v>
      </c>
      <c r="O83" s="2" t="s">
        <v>52</v>
      </c>
      <c r="P83" s="2" t="s">
        <v>52</v>
      </c>
      <c r="Q83" s="2" t="s">
        <v>159</v>
      </c>
      <c r="R83" s="2" t="s">
        <v>63</v>
      </c>
      <c r="S83" s="2" t="s">
        <v>63</v>
      </c>
      <c r="T83" s="2" t="s">
        <v>62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192</v>
      </c>
      <c r="AV83" s="3">
        <v>224</v>
      </c>
    </row>
    <row r="84" spans="1:48" ht="30" customHeight="1" x14ac:dyDescent="0.3">
      <c r="A84" s="16"/>
      <c r="B84" s="16"/>
      <c r="C84" s="16"/>
      <c r="D84" s="16"/>
      <c r="E84" s="17"/>
      <c r="F84" s="17"/>
      <c r="G84" s="17"/>
      <c r="H84" s="17"/>
      <c r="I84" s="17"/>
      <c r="J84" s="17"/>
      <c r="K84" s="17"/>
      <c r="L84" s="17"/>
      <c r="M84" s="16"/>
      <c r="Q84" s="1" t="s">
        <v>159</v>
      </c>
    </row>
    <row r="85" spans="1:48" ht="30" customHeight="1" x14ac:dyDescent="0.3">
      <c r="A85" s="16"/>
      <c r="B85" s="16"/>
      <c r="C85" s="16"/>
      <c r="D85" s="16"/>
      <c r="E85" s="17"/>
      <c r="F85" s="17"/>
      <c r="G85" s="17"/>
      <c r="H85" s="17"/>
      <c r="I85" s="17"/>
      <c r="J85" s="17"/>
      <c r="K85" s="17"/>
      <c r="L85" s="17"/>
      <c r="M85" s="16"/>
      <c r="Q85" s="1" t="s">
        <v>159</v>
      </c>
    </row>
    <row r="86" spans="1:48" ht="30" customHeight="1" x14ac:dyDescent="0.3">
      <c r="A86" s="16"/>
      <c r="B86" s="16"/>
      <c r="C86" s="16"/>
      <c r="D86" s="16"/>
      <c r="E86" s="17"/>
      <c r="F86" s="17"/>
      <c r="G86" s="17"/>
      <c r="H86" s="17"/>
      <c r="I86" s="17"/>
      <c r="J86" s="17"/>
      <c r="K86" s="17"/>
      <c r="L86" s="17"/>
      <c r="M86" s="16"/>
      <c r="Q86" s="1" t="s">
        <v>159</v>
      </c>
    </row>
    <row r="87" spans="1:48" ht="30" customHeight="1" x14ac:dyDescent="0.3">
      <c r="A87" s="16"/>
      <c r="B87" s="16"/>
      <c r="C87" s="16"/>
      <c r="D87" s="16"/>
      <c r="E87" s="17"/>
      <c r="F87" s="17"/>
      <c r="G87" s="17"/>
      <c r="H87" s="17"/>
      <c r="I87" s="17"/>
      <c r="J87" s="17"/>
      <c r="K87" s="17"/>
      <c r="L87" s="17"/>
      <c r="M87" s="16"/>
      <c r="Q87" s="1" t="s">
        <v>159</v>
      </c>
    </row>
    <row r="88" spans="1:48" ht="30" customHeight="1" x14ac:dyDescent="0.3">
      <c r="A88" s="16"/>
      <c r="B88" s="16"/>
      <c r="C88" s="16"/>
      <c r="D88" s="16"/>
      <c r="E88" s="17"/>
      <c r="F88" s="17"/>
      <c r="G88" s="17"/>
      <c r="H88" s="17"/>
      <c r="I88" s="17"/>
      <c r="J88" s="17"/>
      <c r="K88" s="17"/>
      <c r="L88" s="17"/>
      <c r="M88" s="16"/>
      <c r="Q88" s="1" t="s">
        <v>159</v>
      </c>
    </row>
    <row r="89" spans="1:48" ht="30" customHeight="1" x14ac:dyDescent="0.3">
      <c r="A89" s="16"/>
      <c r="B89" s="16"/>
      <c r="C89" s="16"/>
      <c r="D89" s="16"/>
      <c r="E89" s="17"/>
      <c r="F89" s="17"/>
      <c r="G89" s="17"/>
      <c r="H89" s="17"/>
      <c r="I89" s="17"/>
      <c r="J89" s="17"/>
      <c r="K89" s="17"/>
      <c r="L89" s="17"/>
      <c r="M89" s="16"/>
      <c r="Q89" s="1" t="s">
        <v>159</v>
      </c>
    </row>
    <row r="90" spans="1:48" ht="30" customHeight="1" x14ac:dyDescent="0.3">
      <c r="A90" s="16"/>
      <c r="B90" s="16"/>
      <c r="C90" s="16"/>
      <c r="D90" s="16"/>
      <c r="E90" s="17"/>
      <c r="F90" s="17"/>
      <c r="G90" s="17"/>
      <c r="H90" s="17"/>
      <c r="I90" s="17"/>
      <c r="J90" s="17"/>
      <c r="K90" s="17"/>
      <c r="L90" s="17"/>
      <c r="M90" s="16"/>
      <c r="Q90" s="1" t="s">
        <v>159</v>
      </c>
    </row>
    <row r="91" spans="1:48" ht="30" customHeight="1" x14ac:dyDescent="0.3">
      <c r="A91" s="16"/>
      <c r="B91" s="16"/>
      <c r="C91" s="16"/>
      <c r="D91" s="16"/>
      <c r="E91" s="17"/>
      <c r="F91" s="17"/>
      <c r="G91" s="17"/>
      <c r="H91" s="17"/>
      <c r="I91" s="17"/>
      <c r="J91" s="17"/>
      <c r="K91" s="17"/>
      <c r="L91" s="17"/>
      <c r="M91" s="16"/>
      <c r="Q91" s="1" t="s">
        <v>159</v>
      </c>
    </row>
    <row r="92" spans="1:48" ht="30" customHeight="1" x14ac:dyDescent="0.3">
      <c r="A92" s="16"/>
      <c r="B92" s="16"/>
      <c r="C92" s="16"/>
      <c r="D92" s="16"/>
      <c r="E92" s="17"/>
      <c r="F92" s="17"/>
      <c r="G92" s="17"/>
      <c r="H92" s="17"/>
      <c r="I92" s="17"/>
      <c r="J92" s="17"/>
      <c r="K92" s="17"/>
      <c r="L92" s="17"/>
      <c r="M92" s="16"/>
      <c r="Q92" s="1" t="s">
        <v>159</v>
      </c>
    </row>
    <row r="93" spans="1:48" ht="30" customHeight="1" x14ac:dyDescent="0.3">
      <c r="A93" s="16"/>
      <c r="B93" s="16"/>
      <c r="C93" s="16"/>
      <c r="D93" s="16"/>
      <c r="E93" s="17"/>
      <c r="F93" s="17"/>
      <c r="G93" s="17"/>
      <c r="H93" s="17"/>
      <c r="I93" s="17"/>
      <c r="J93" s="17"/>
      <c r="K93" s="17"/>
      <c r="L93" s="17"/>
      <c r="M93" s="16"/>
      <c r="Q93" s="1" t="s">
        <v>159</v>
      </c>
    </row>
    <row r="94" spans="1:48" ht="30" customHeight="1" x14ac:dyDescent="0.3">
      <c r="A94" s="16"/>
      <c r="B94" s="16"/>
      <c r="C94" s="16"/>
      <c r="D94" s="16"/>
      <c r="E94" s="17"/>
      <c r="F94" s="17"/>
      <c r="G94" s="17"/>
      <c r="H94" s="17"/>
      <c r="I94" s="17"/>
      <c r="J94" s="17"/>
      <c r="K94" s="17"/>
      <c r="L94" s="17"/>
      <c r="M94" s="16"/>
      <c r="Q94" s="1" t="s">
        <v>159</v>
      </c>
    </row>
    <row r="95" spans="1:48" ht="30" customHeight="1" x14ac:dyDescent="0.3">
      <c r="A95" s="16"/>
      <c r="B95" s="16"/>
      <c r="C95" s="16"/>
      <c r="D95" s="16"/>
      <c r="E95" s="17"/>
      <c r="F95" s="17"/>
      <c r="G95" s="17"/>
      <c r="H95" s="17"/>
      <c r="I95" s="17"/>
      <c r="J95" s="17"/>
      <c r="K95" s="17"/>
      <c r="L95" s="17"/>
      <c r="M95" s="16"/>
      <c r="Q95" s="1" t="s">
        <v>159</v>
      </c>
    </row>
    <row r="96" spans="1:48" ht="30" customHeight="1" x14ac:dyDescent="0.3">
      <c r="A96" s="16"/>
      <c r="B96" s="16"/>
      <c r="C96" s="16"/>
      <c r="D96" s="16"/>
      <c r="E96" s="17"/>
      <c r="F96" s="17"/>
      <c r="G96" s="17"/>
      <c r="H96" s="17"/>
      <c r="I96" s="17"/>
      <c r="J96" s="17"/>
      <c r="K96" s="17"/>
      <c r="L96" s="17"/>
      <c r="M96" s="16"/>
      <c r="Q96" s="1" t="s">
        <v>159</v>
      </c>
    </row>
    <row r="97" spans="1:48" ht="30" customHeight="1" x14ac:dyDescent="0.3">
      <c r="A97" s="16"/>
      <c r="B97" s="16"/>
      <c r="C97" s="16"/>
      <c r="D97" s="16"/>
      <c r="E97" s="17"/>
      <c r="F97" s="17"/>
      <c r="G97" s="17"/>
      <c r="H97" s="17"/>
      <c r="I97" s="17"/>
      <c r="J97" s="17"/>
      <c r="K97" s="17"/>
      <c r="L97" s="17"/>
      <c r="M97" s="16"/>
      <c r="Q97" s="1" t="s">
        <v>159</v>
      </c>
    </row>
    <row r="98" spans="1:48" ht="30" customHeight="1" x14ac:dyDescent="0.3">
      <c r="A98" s="16"/>
      <c r="B98" s="16"/>
      <c r="C98" s="16"/>
      <c r="D98" s="16"/>
      <c r="E98" s="17"/>
      <c r="F98" s="17"/>
      <c r="G98" s="17"/>
      <c r="H98" s="17"/>
      <c r="I98" s="17"/>
      <c r="J98" s="17"/>
      <c r="K98" s="17"/>
      <c r="L98" s="17"/>
      <c r="M98" s="16"/>
      <c r="Q98" s="1" t="s">
        <v>159</v>
      </c>
    </row>
    <row r="99" spans="1:48" ht="30" customHeight="1" x14ac:dyDescent="0.3">
      <c r="A99" s="18" t="s">
        <v>120</v>
      </c>
      <c r="B99" s="16"/>
      <c r="C99" s="16"/>
      <c r="D99" s="16"/>
      <c r="E99" s="17"/>
      <c r="F99" s="17"/>
      <c r="G99" s="17"/>
      <c r="H99" s="17"/>
      <c r="I99" s="17"/>
      <c r="J99" s="17"/>
      <c r="K99" s="17"/>
      <c r="L99" s="17"/>
      <c r="M99" s="16"/>
      <c r="N99" t="s">
        <v>121</v>
      </c>
    </row>
    <row r="100" spans="1:48" ht="30" customHeight="1" x14ac:dyDescent="0.3">
      <c r="A100" s="18" t="s">
        <v>196</v>
      </c>
      <c r="B100" s="18" t="s">
        <v>52</v>
      </c>
      <c r="C100" s="16"/>
      <c r="D100" s="16"/>
      <c r="E100" s="17"/>
      <c r="F100" s="17"/>
      <c r="G100" s="17"/>
      <c r="H100" s="17"/>
      <c r="I100" s="17"/>
      <c r="J100" s="17"/>
      <c r="K100" s="17"/>
      <c r="L100" s="17"/>
      <c r="M100" s="16"/>
      <c r="N100" s="3"/>
      <c r="O100" s="3"/>
      <c r="P100" s="3"/>
      <c r="Q100" s="2" t="s">
        <v>197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8" t="s">
        <v>198</v>
      </c>
      <c r="B101" s="18" t="s">
        <v>199</v>
      </c>
      <c r="C101" s="18" t="s">
        <v>60</v>
      </c>
      <c r="D101" s="16">
        <v>2</v>
      </c>
      <c r="E101" s="17"/>
      <c r="F101" s="17"/>
      <c r="G101" s="17"/>
      <c r="H101" s="17"/>
      <c r="I101" s="17"/>
      <c r="J101" s="17"/>
      <c r="K101" s="17"/>
      <c r="L101" s="17"/>
      <c r="M101" s="18" t="s">
        <v>52</v>
      </c>
      <c r="N101" s="2" t="s">
        <v>200</v>
      </c>
      <c r="O101" s="2" t="s">
        <v>52</v>
      </c>
      <c r="P101" s="2" t="s">
        <v>52</v>
      </c>
      <c r="Q101" s="2" t="s">
        <v>197</v>
      </c>
      <c r="R101" s="2" t="s">
        <v>63</v>
      </c>
      <c r="S101" s="2" t="s">
        <v>63</v>
      </c>
      <c r="T101" s="2" t="s">
        <v>62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201</v>
      </c>
      <c r="AV101" s="3">
        <v>279</v>
      </c>
    </row>
    <row r="102" spans="1:48" ht="30" customHeight="1" x14ac:dyDescent="0.3">
      <c r="A102" s="18" t="s">
        <v>202</v>
      </c>
      <c r="B102" s="18" t="s">
        <v>203</v>
      </c>
      <c r="C102" s="18" t="s">
        <v>60</v>
      </c>
      <c r="D102" s="16">
        <v>14</v>
      </c>
      <c r="E102" s="17"/>
      <c r="F102" s="17"/>
      <c r="G102" s="17"/>
      <c r="H102" s="17"/>
      <c r="I102" s="17"/>
      <c r="J102" s="17"/>
      <c r="K102" s="17"/>
      <c r="L102" s="17"/>
      <c r="M102" s="18" t="s">
        <v>52</v>
      </c>
      <c r="N102" s="2" t="s">
        <v>204</v>
      </c>
      <c r="O102" s="2" t="s">
        <v>52</v>
      </c>
      <c r="P102" s="2" t="s">
        <v>52</v>
      </c>
      <c r="Q102" s="2" t="s">
        <v>197</v>
      </c>
      <c r="R102" s="2" t="s">
        <v>63</v>
      </c>
      <c r="S102" s="2" t="s">
        <v>63</v>
      </c>
      <c r="T102" s="2" t="s">
        <v>62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205</v>
      </c>
      <c r="AV102" s="3">
        <v>280</v>
      </c>
    </row>
    <row r="103" spans="1:48" ht="30" customHeight="1" x14ac:dyDescent="0.3">
      <c r="A103" s="18" t="s">
        <v>206</v>
      </c>
      <c r="B103" s="18" t="s">
        <v>207</v>
      </c>
      <c r="C103" s="18" t="s">
        <v>190</v>
      </c>
      <c r="D103" s="16">
        <v>1</v>
      </c>
      <c r="E103" s="17"/>
      <c r="F103" s="17"/>
      <c r="G103" s="17"/>
      <c r="H103" s="17"/>
      <c r="I103" s="17"/>
      <c r="J103" s="17"/>
      <c r="K103" s="17"/>
      <c r="L103" s="17"/>
      <c r="M103" s="18" t="s">
        <v>52</v>
      </c>
      <c r="N103" s="2" t="s">
        <v>208</v>
      </c>
      <c r="O103" s="2" t="s">
        <v>52</v>
      </c>
      <c r="P103" s="2" t="s">
        <v>52</v>
      </c>
      <c r="Q103" s="2" t="s">
        <v>197</v>
      </c>
      <c r="R103" s="2" t="s">
        <v>63</v>
      </c>
      <c r="S103" s="2" t="s">
        <v>63</v>
      </c>
      <c r="T103" s="2" t="s">
        <v>62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209</v>
      </c>
      <c r="AV103" s="3">
        <v>289</v>
      </c>
    </row>
    <row r="104" spans="1:48" ht="30" customHeight="1" x14ac:dyDescent="0.3">
      <c r="A104" s="16"/>
      <c r="B104" s="16"/>
      <c r="C104" s="16"/>
      <c r="D104" s="16"/>
      <c r="E104" s="17"/>
      <c r="F104" s="17"/>
      <c r="G104" s="17"/>
      <c r="H104" s="17"/>
      <c r="I104" s="17"/>
      <c r="J104" s="17"/>
      <c r="K104" s="17"/>
      <c r="L104" s="17"/>
      <c r="M104" s="16"/>
      <c r="Q104" s="1" t="s">
        <v>197</v>
      </c>
    </row>
    <row r="105" spans="1:48" ht="30" customHeight="1" x14ac:dyDescent="0.3">
      <c r="A105" s="16"/>
      <c r="B105" s="16"/>
      <c r="C105" s="16"/>
      <c r="D105" s="16"/>
      <c r="E105" s="17"/>
      <c r="F105" s="17"/>
      <c r="G105" s="17"/>
      <c r="H105" s="17"/>
      <c r="I105" s="17"/>
      <c r="J105" s="17"/>
      <c r="K105" s="17"/>
      <c r="L105" s="17"/>
      <c r="M105" s="16"/>
      <c r="Q105" s="1" t="s">
        <v>197</v>
      </c>
    </row>
    <row r="106" spans="1:48" ht="30" customHeight="1" x14ac:dyDescent="0.3">
      <c r="A106" s="16"/>
      <c r="B106" s="16"/>
      <c r="C106" s="16"/>
      <c r="D106" s="16"/>
      <c r="E106" s="17"/>
      <c r="F106" s="17"/>
      <c r="G106" s="17"/>
      <c r="H106" s="17"/>
      <c r="I106" s="17"/>
      <c r="J106" s="17"/>
      <c r="K106" s="17"/>
      <c r="L106" s="17"/>
      <c r="M106" s="16"/>
      <c r="Q106" s="1" t="s">
        <v>197</v>
      </c>
    </row>
    <row r="107" spans="1:48" ht="30" customHeight="1" x14ac:dyDescent="0.3">
      <c r="A107" s="16"/>
      <c r="B107" s="16"/>
      <c r="C107" s="16"/>
      <c r="D107" s="16"/>
      <c r="E107" s="17"/>
      <c r="F107" s="17"/>
      <c r="G107" s="17"/>
      <c r="H107" s="17"/>
      <c r="I107" s="17"/>
      <c r="J107" s="17"/>
      <c r="K107" s="17"/>
      <c r="L107" s="17"/>
      <c r="M107" s="16"/>
      <c r="Q107" s="1" t="s">
        <v>197</v>
      </c>
    </row>
    <row r="108" spans="1:48" ht="30" customHeight="1" x14ac:dyDescent="0.3">
      <c r="A108" s="16"/>
      <c r="B108" s="16"/>
      <c r="C108" s="16"/>
      <c r="D108" s="16"/>
      <c r="E108" s="17"/>
      <c r="F108" s="17"/>
      <c r="G108" s="17"/>
      <c r="H108" s="17"/>
      <c r="I108" s="17"/>
      <c r="J108" s="17"/>
      <c r="K108" s="17"/>
      <c r="L108" s="17"/>
      <c r="M108" s="16"/>
      <c r="Q108" s="1" t="s">
        <v>197</v>
      </c>
    </row>
    <row r="109" spans="1:48" ht="30" customHeight="1" x14ac:dyDescent="0.3">
      <c r="A109" s="16"/>
      <c r="B109" s="16"/>
      <c r="C109" s="16"/>
      <c r="D109" s="16"/>
      <c r="E109" s="17"/>
      <c r="F109" s="17"/>
      <c r="G109" s="17"/>
      <c r="H109" s="17"/>
      <c r="I109" s="17"/>
      <c r="J109" s="17"/>
      <c r="K109" s="17"/>
      <c r="L109" s="17"/>
      <c r="M109" s="16"/>
      <c r="Q109" s="1" t="s">
        <v>197</v>
      </c>
    </row>
    <row r="110" spans="1:48" ht="30" customHeight="1" x14ac:dyDescent="0.3">
      <c r="A110" s="16"/>
      <c r="B110" s="16"/>
      <c r="C110" s="16"/>
      <c r="D110" s="16"/>
      <c r="E110" s="17"/>
      <c r="F110" s="17"/>
      <c r="G110" s="17"/>
      <c r="H110" s="17"/>
      <c r="I110" s="17"/>
      <c r="J110" s="17"/>
      <c r="K110" s="17"/>
      <c r="L110" s="17"/>
      <c r="M110" s="16"/>
      <c r="Q110" s="1" t="s">
        <v>197</v>
      </c>
    </row>
    <row r="111" spans="1:48" ht="30" customHeight="1" x14ac:dyDescent="0.3">
      <c r="A111" s="16"/>
      <c r="B111" s="16"/>
      <c r="C111" s="16"/>
      <c r="D111" s="16"/>
      <c r="E111" s="17"/>
      <c r="F111" s="17"/>
      <c r="G111" s="17"/>
      <c r="H111" s="17"/>
      <c r="I111" s="17"/>
      <c r="J111" s="17"/>
      <c r="K111" s="17"/>
      <c r="L111" s="17"/>
      <c r="M111" s="16"/>
      <c r="Q111" s="1" t="s">
        <v>197</v>
      </c>
    </row>
    <row r="112" spans="1:48" ht="30" customHeight="1" x14ac:dyDescent="0.3">
      <c r="A112" s="16"/>
      <c r="B112" s="16"/>
      <c r="C112" s="16"/>
      <c r="D112" s="16"/>
      <c r="E112" s="17"/>
      <c r="F112" s="17"/>
      <c r="G112" s="17"/>
      <c r="H112" s="17"/>
      <c r="I112" s="17"/>
      <c r="J112" s="17"/>
      <c r="K112" s="17"/>
      <c r="L112" s="17"/>
      <c r="M112" s="16"/>
      <c r="Q112" s="1" t="s">
        <v>197</v>
      </c>
    </row>
    <row r="113" spans="1:17" ht="30" customHeight="1" x14ac:dyDescent="0.3">
      <c r="A113" s="16"/>
      <c r="B113" s="16"/>
      <c r="C113" s="16"/>
      <c r="D113" s="16"/>
      <c r="E113" s="17"/>
      <c r="F113" s="17"/>
      <c r="G113" s="17"/>
      <c r="H113" s="17"/>
      <c r="I113" s="17"/>
      <c r="J113" s="17"/>
      <c r="K113" s="17"/>
      <c r="L113" s="17"/>
      <c r="M113" s="16"/>
      <c r="Q113" s="1" t="s">
        <v>197</v>
      </c>
    </row>
    <row r="114" spans="1:17" ht="30" customHeight="1" x14ac:dyDescent="0.3">
      <c r="A114" s="16"/>
      <c r="B114" s="16"/>
      <c r="C114" s="16"/>
      <c r="D114" s="16"/>
      <c r="E114" s="17"/>
      <c r="F114" s="17"/>
      <c r="G114" s="17"/>
      <c r="H114" s="17"/>
      <c r="I114" s="17"/>
      <c r="J114" s="17"/>
      <c r="K114" s="17"/>
      <c r="L114" s="17"/>
      <c r="M114" s="16"/>
      <c r="Q114" s="1" t="s">
        <v>197</v>
      </c>
    </row>
    <row r="115" spans="1:17" ht="30" customHeight="1" x14ac:dyDescent="0.3">
      <c r="A115" s="16"/>
      <c r="B115" s="16"/>
      <c r="C115" s="16"/>
      <c r="D115" s="16"/>
      <c r="E115" s="17"/>
      <c r="F115" s="17"/>
      <c r="G115" s="17"/>
      <c r="H115" s="17"/>
      <c r="I115" s="17"/>
      <c r="J115" s="17"/>
      <c r="K115" s="17"/>
      <c r="L115" s="17"/>
      <c r="M115" s="16"/>
      <c r="Q115" s="1" t="s">
        <v>197</v>
      </c>
    </row>
    <row r="116" spans="1:17" ht="30" customHeight="1" x14ac:dyDescent="0.3">
      <c r="A116" s="16"/>
      <c r="B116" s="16"/>
      <c r="C116" s="16"/>
      <c r="D116" s="16"/>
      <c r="E116" s="17"/>
      <c r="F116" s="17"/>
      <c r="G116" s="17"/>
      <c r="H116" s="17"/>
      <c r="I116" s="17"/>
      <c r="J116" s="17"/>
      <c r="K116" s="17"/>
      <c r="L116" s="17"/>
      <c r="M116" s="16"/>
      <c r="Q116" s="1" t="s">
        <v>197</v>
      </c>
    </row>
    <row r="117" spans="1:17" ht="30" customHeight="1" x14ac:dyDescent="0.3">
      <c r="A117" s="16"/>
      <c r="B117" s="16"/>
      <c r="C117" s="16"/>
      <c r="D117" s="16"/>
      <c r="E117" s="17"/>
      <c r="F117" s="17"/>
      <c r="G117" s="17"/>
      <c r="H117" s="17"/>
      <c r="I117" s="17"/>
      <c r="J117" s="17"/>
      <c r="K117" s="17"/>
      <c r="L117" s="17"/>
      <c r="M117" s="16"/>
      <c r="Q117" s="1" t="s">
        <v>197</v>
      </c>
    </row>
    <row r="118" spans="1:17" ht="30" customHeight="1" x14ac:dyDescent="0.3">
      <c r="A118" s="16"/>
      <c r="B118" s="16"/>
      <c r="C118" s="16"/>
      <c r="D118" s="16"/>
      <c r="E118" s="17"/>
      <c r="F118" s="17"/>
      <c r="G118" s="17"/>
      <c r="H118" s="17"/>
      <c r="I118" s="17"/>
      <c r="J118" s="17"/>
      <c r="K118" s="17"/>
      <c r="L118" s="17"/>
      <c r="M118" s="16"/>
      <c r="Q118" s="1" t="s">
        <v>197</v>
      </c>
    </row>
    <row r="119" spans="1:17" ht="30" customHeight="1" x14ac:dyDescent="0.3">
      <c r="A119" s="16"/>
      <c r="B119" s="16"/>
      <c r="C119" s="16"/>
      <c r="D119" s="16"/>
      <c r="E119" s="17"/>
      <c r="F119" s="17"/>
      <c r="G119" s="17"/>
      <c r="H119" s="17"/>
      <c r="I119" s="17"/>
      <c r="J119" s="17"/>
      <c r="K119" s="17"/>
      <c r="L119" s="17"/>
      <c r="M119" s="16"/>
      <c r="Q119" s="1" t="s">
        <v>197</v>
      </c>
    </row>
    <row r="120" spans="1:17" ht="30" customHeight="1" x14ac:dyDescent="0.3">
      <c r="A120" s="16"/>
      <c r="B120" s="16"/>
      <c r="C120" s="16"/>
      <c r="D120" s="16"/>
      <c r="E120" s="17"/>
      <c r="F120" s="17"/>
      <c r="G120" s="17"/>
      <c r="H120" s="17"/>
      <c r="I120" s="17"/>
      <c r="J120" s="17"/>
      <c r="K120" s="17"/>
      <c r="L120" s="17"/>
      <c r="M120" s="16"/>
      <c r="Q120" s="1" t="s">
        <v>197</v>
      </c>
    </row>
    <row r="121" spans="1:17" ht="30" customHeight="1" x14ac:dyDescent="0.3">
      <c r="A121" s="16"/>
      <c r="B121" s="16"/>
      <c r="C121" s="16"/>
      <c r="D121" s="16"/>
      <c r="E121" s="17"/>
      <c r="F121" s="17"/>
      <c r="G121" s="17"/>
      <c r="H121" s="17"/>
      <c r="I121" s="17"/>
      <c r="J121" s="17"/>
      <c r="K121" s="17"/>
      <c r="L121" s="17"/>
      <c r="M121" s="16"/>
      <c r="Q121" s="1" t="s">
        <v>197</v>
      </c>
    </row>
    <row r="122" spans="1:17" ht="30" customHeight="1" x14ac:dyDescent="0.3">
      <c r="A122" s="16"/>
      <c r="B122" s="16"/>
      <c r="C122" s="16"/>
      <c r="D122" s="16"/>
      <c r="E122" s="17"/>
      <c r="F122" s="17"/>
      <c r="G122" s="17"/>
      <c r="H122" s="17"/>
      <c r="I122" s="17"/>
      <c r="J122" s="17"/>
      <c r="K122" s="17"/>
      <c r="L122" s="17"/>
      <c r="M122" s="16"/>
      <c r="Q122" s="1" t="s">
        <v>197</v>
      </c>
    </row>
    <row r="123" spans="1:17" ht="30" customHeight="1" x14ac:dyDescent="0.3">
      <c r="A123" s="18" t="s">
        <v>120</v>
      </c>
      <c r="B123" s="16"/>
      <c r="C123" s="16"/>
      <c r="D123" s="16"/>
      <c r="E123" s="17"/>
      <c r="F123" s="17"/>
      <c r="G123" s="17"/>
      <c r="H123" s="17"/>
      <c r="I123" s="17"/>
      <c r="J123" s="17"/>
      <c r="K123" s="17"/>
      <c r="L123" s="17"/>
      <c r="M123" s="16"/>
      <c r="N123" t="s">
        <v>121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5" manualBreakCount="5">
    <brk id="27" max="16383" man="1"/>
    <brk id="51" max="16383" man="1"/>
    <brk id="75" max="16383" man="1"/>
    <brk id="99" max="16383" man="1"/>
    <brk id="1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1"/>
  <sheetViews>
    <sheetView view="pageBreakPreview" topLeftCell="B1" zoomScale="60" zoomScaleNormal="100" workbookViewId="0">
      <selection sqref="A1:P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4" width="0" hidden="1" customWidth="1"/>
  </cols>
  <sheetData>
    <row r="1" spans="1:23" ht="30" customHeight="1" x14ac:dyDescent="0.3">
      <c r="A1" s="24" t="s">
        <v>290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23" ht="30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23" ht="30" customHeight="1" x14ac:dyDescent="0.3">
      <c r="A3" s="9" t="s">
        <v>210</v>
      </c>
      <c r="B3" s="9" t="s">
        <v>2</v>
      </c>
      <c r="C3" s="9" t="s">
        <v>3</v>
      </c>
      <c r="D3" s="9" t="s">
        <v>4</v>
      </c>
      <c r="E3" s="9" t="s">
        <v>291</v>
      </c>
      <c r="F3" s="9" t="s">
        <v>292</v>
      </c>
      <c r="G3" s="9" t="s">
        <v>212</v>
      </c>
      <c r="H3" s="9" t="s">
        <v>293</v>
      </c>
      <c r="I3" s="9" t="s">
        <v>294</v>
      </c>
      <c r="J3" s="9" t="s">
        <v>295</v>
      </c>
      <c r="K3" s="9" t="s">
        <v>296</v>
      </c>
      <c r="L3" s="9" t="s">
        <v>297</v>
      </c>
      <c r="M3" s="9" t="s">
        <v>298</v>
      </c>
      <c r="N3" s="9" t="s">
        <v>299</v>
      </c>
      <c r="O3" s="9" t="s">
        <v>211</v>
      </c>
      <c r="P3" s="9" t="s">
        <v>277</v>
      </c>
      <c r="Q3" s="1" t="s">
        <v>52</v>
      </c>
      <c r="R3" s="1" t="s">
        <v>52</v>
      </c>
      <c r="S3" s="1" t="s">
        <v>52</v>
      </c>
      <c r="T3" s="1" t="s">
        <v>49</v>
      </c>
      <c r="V3" t="s">
        <v>220</v>
      </c>
      <c r="W3" t="s">
        <v>215</v>
      </c>
    </row>
    <row r="4" spans="1:23" ht="30" customHeight="1" x14ac:dyDescent="0.3">
      <c r="A4" s="22"/>
      <c r="B4" s="29" t="s">
        <v>300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23" ht="30" customHeight="1" x14ac:dyDescent="0.3">
      <c r="A5" s="22"/>
      <c r="B5" s="29" t="s">
        <v>301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23" ht="30" customHeight="1" x14ac:dyDescent="0.3">
      <c r="A6" s="22"/>
      <c r="B6" s="29" t="s">
        <v>302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1:23" ht="30" customHeight="1" x14ac:dyDescent="0.3">
      <c r="A7" s="22"/>
      <c r="B7" s="29" t="s">
        <v>303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23" ht="30" customHeight="1" x14ac:dyDescent="0.3">
      <c r="A8" s="22"/>
      <c r="B8" s="29" t="s">
        <v>304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23" ht="30" customHeight="1" x14ac:dyDescent="0.3">
      <c r="A9" s="22"/>
      <c r="B9" s="29" t="s">
        <v>305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</row>
    <row r="10" spans="1:23" ht="30" customHeight="1" x14ac:dyDescent="0.3">
      <c r="A10" s="23" t="s">
        <v>164</v>
      </c>
      <c r="B10" s="23" t="s">
        <v>160</v>
      </c>
      <c r="C10" s="23" t="s">
        <v>161</v>
      </c>
      <c r="D10" s="23" t="s">
        <v>162</v>
      </c>
      <c r="E10" s="23" t="s">
        <v>306</v>
      </c>
      <c r="F10" s="22">
        <v>24</v>
      </c>
      <c r="G10" s="22">
        <v>0</v>
      </c>
      <c r="H10" s="22"/>
      <c r="I10" s="22"/>
      <c r="J10" s="22"/>
      <c r="K10" s="22">
        <v>24</v>
      </c>
      <c r="L10" s="23" t="s">
        <v>220</v>
      </c>
      <c r="M10" s="22">
        <f>0.36*(H10+100)/100*(I10+100)/100*(J10+100)/100</f>
        <v>0.36</v>
      </c>
      <c r="N10" s="22">
        <f>F10*M10</f>
        <v>8.64</v>
      </c>
      <c r="O10" s="23" t="s">
        <v>286</v>
      </c>
      <c r="P10" s="23" t="s">
        <v>307</v>
      </c>
      <c r="Q10" s="1" t="s">
        <v>159</v>
      </c>
      <c r="R10" s="1" t="s">
        <v>221</v>
      </c>
      <c r="S10">
        <v>0.36</v>
      </c>
      <c r="T10" s="1" t="s">
        <v>165</v>
      </c>
      <c r="V10">
        <f>N10</f>
        <v>8.64</v>
      </c>
    </row>
    <row r="11" spans="1:23" ht="30" customHeight="1" x14ac:dyDescent="0.3">
      <c r="A11" s="23" t="s">
        <v>170</v>
      </c>
      <c r="B11" s="23" t="s">
        <v>166</v>
      </c>
      <c r="C11" s="23" t="s">
        <v>167</v>
      </c>
      <c r="D11" s="23" t="s">
        <v>168</v>
      </c>
      <c r="E11" s="23" t="s">
        <v>308</v>
      </c>
      <c r="F11" s="22">
        <v>24</v>
      </c>
      <c r="G11" s="22">
        <v>0</v>
      </c>
      <c r="H11" s="22"/>
      <c r="I11" s="22"/>
      <c r="J11" s="22"/>
      <c r="K11" s="22">
        <v>24</v>
      </c>
      <c r="L11" s="23" t="s">
        <v>220</v>
      </c>
      <c r="M11" s="22">
        <f>0.213*(H11+100)/100*(I11+100)/100*(J11+100)/100</f>
        <v>0.21299999999999999</v>
      </c>
      <c r="N11" s="22">
        <f>F11*M11</f>
        <v>5.1120000000000001</v>
      </c>
      <c r="O11" s="23" t="s">
        <v>286</v>
      </c>
      <c r="P11" s="23" t="s">
        <v>309</v>
      </c>
      <c r="Q11" s="1" t="s">
        <v>159</v>
      </c>
      <c r="R11" s="1" t="s">
        <v>221</v>
      </c>
      <c r="S11">
        <v>0.21299999999999999</v>
      </c>
      <c r="T11" s="1" t="s">
        <v>171</v>
      </c>
      <c r="V11">
        <f>N11</f>
        <v>5.1120000000000001</v>
      </c>
    </row>
    <row r="12" spans="1:23" ht="30" customHeight="1" x14ac:dyDescent="0.3">
      <c r="A12" s="23" t="s">
        <v>174</v>
      </c>
      <c r="B12" s="23" t="s">
        <v>172</v>
      </c>
      <c r="C12" s="23" t="s">
        <v>70</v>
      </c>
      <c r="D12" s="23" t="s">
        <v>71</v>
      </c>
      <c r="E12" s="23" t="s">
        <v>310</v>
      </c>
      <c r="F12" s="22">
        <v>1</v>
      </c>
      <c r="G12" s="22">
        <v>0</v>
      </c>
      <c r="H12" s="22"/>
      <c r="I12" s="22"/>
      <c r="J12" s="22"/>
      <c r="K12" s="22">
        <v>1</v>
      </c>
      <c r="L12" s="23" t="s">
        <v>220</v>
      </c>
      <c r="M12" s="22">
        <f>0.86*(H12+100)/100*(I12+100)/100*(J12+100)/100</f>
        <v>0.86</v>
      </c>
      <c r="N12" s="22">
        <f>F12*M12</f>
        <v>0.86</v>
      </c>
      <c r="O12" s="23" t="s">
        <v>286</v>
      </c>
      <c r="P12" s="23" t="s">
        <v>311</v>
      </c>
      <c r="Q12" s="1" t="s">
        <v>159</v>
      </c>
      <c r="R12" s="1" t="s">
        <v>221</v>
      </c>
      <c r="S12">
        <v>0.86</v>
      </c>
      <c r="T12" s="1" t="s">
        <v>175</v>
      </c>
      <c r="V12">
        <f>N12</f>
        <v>0.86</v>
      </c>
    </row>
    <row r="13" spans="1:23" ht="30" customHeight="1" x14ac:dyDescent="0.3">
      <c r="A13" s="23" t="s">
        <v>177</v>
      </c>
      <c r="B13" s="23" t="s">
        <v>176</v>
      </c>
      <c r="C13" s="23" t="s">
        <v>125</v>
      </c>
      <c r="D13" s="23" t="s">
        <v>71</v>
      </c>
      <c r="E13" s="23" t="s">
        <v>310</v>
      </c>
      <c r="F13" s="22">
        <v>1</v>
      </c>
      <c r="G13" s="22">
        <v>0</v>
      </c>
      <c r="H13" s="22"/>
      <c r="I13" s="22"/>
      <c r="J13" s="22"/>
      <c r="K13" s="22">
        <v>1</v>
      </c>
      <c r="L13" s="23" t="s">
        <v>220</v>
      </c>
      <c r="M13" s="22">
        <f>1.02*(H13+100)/100*(I13+100)/100*(J13+100)/100</f>
        <v>1.02</v>
      </c>
      <c r="N13" s="22">
        <f>F13*M13</f>
        <v>1.02</v>
      </c>
      <c r="O13" s="23" t="s">
        <v>286</v>
      </c>
      <c r="P13" s="23" t="s">
        <v>312</v>
      </c>
      <c r="Q13" s="1" t="s">
        <v>159</v>
      </c>
      <c r="R13" s="1" t="s">
        <v>221</v>
      </c>
      <c r="S13">
        <v>1.02</v>
      </c>
      <c r="T13" s="1" t="s">
        <v>178</v>
      </c>
      <c r="V13">
        <f>N13</f>
        <v>1.02</v>
      </c>
    </row>
    <row r="14" spans="1:23" ht="30" customHeight="1" x14ac:dyDescent="0.3">
      <c r="A14" s="23" t="s">
        <v>182</v>
      </c>
      <c r="B14" s="23" t="s">
        <v>179</v>
      </c>
      <c r="C14" s="23" t="s">
        <v>180</v>
      </c>
      <c r="D14" s="23" t="s">
        <v>168</v>
      </c>
      <c r="E14" s="23" t="s">
        <v>313</v>
      </c>
      <c r="F14" s="22">
        <v>1</v>
      </c>
      <c r="G14" s="22">
        <v>0</v>
      </c>
      <c r="H14" s="22"/>
      <c r="I14" s="22"/>
      <c r="J14" s="22"/>
      <c r="K14" s="22">
        <v>1</v>
      </c>
      <c r="L14" s="23" t="s">
        <v>215</v>
      </c>
      <c r="M14" s="22">
        <f>0.19*(H14+100)/100*(I14+100)/100*(J14+100)/100</f>
        <v>0.19</v>
      </c>
      <c r="N14" s="22">
        <f>F14*M14</f>
        <v>0.19</v>
      </c>
      <c r="O14" s="23" t="s">
        <v>285</v>
      </c>
      <c r="P14" s="23" t="s">
        <v>314</v>
      </c>
      <c r="Q14" s="1" t="s">
        <v>159</v>
      </c>
      <c r="R14" s="1" t="s">
        <v>218</v>
      </c>
      <c r="S14">
        <v>0.19</v>
      </c>
      <c r="T14" s="1" t="s">
        <v>183</v>
      </c>
      <c r="W14">
        <f>N14</f>
        <v>0.19</v>
      </c>
    </row>
    <row r="15" spans="1:23" ht="30" customHeight="1" x14ac:dyDescent="0.3">
      <c r="A15" s="23" t="s">
        <v>52</v>
      </c>
      <c r="B15" s="23" t="s">
        <v>52</v>
      </c>
      <c r="C15" s="23" t="s">
        <v>52</v>
      </c>
      <c r="D15" s="23" t="s">
        <v>52</v>
      </c>
      <c r="E15" s="23" t="s">
        <v>52</v>
      </c>
      <c r="F15" s="22"/>
      <c r="G15" s="22"/>
      <c r="H15" s="22"/>
      <c r="I15" s="22"/>
      <c r="J15" s="22"/>
      <c r="K15" s="22"/>
      <c r="L15" s="23" t="s">
        <v>220</v>
      </c>
      <c r="M15" s="22">
        <f>0.018*(H14+100)/100*(I14+100)/100*(J14+100)/100</f>
        <v>1.7999999999999999E-2</v>
      </c>
      <c r="N15" s="22">
        <f>F14*M15</f>
        <v>1.7999999999999999E-2</v>
      </c>
      <c r="O15" s="23" t="s">
        <v>286</v>
      </c>
      <c r="P15" s="23" t="s">
        <v>315</v>
      </c>
      <c r="Q15" s="1" t="s">
        <v>159</v>
      </c>
      <c r="R15" s="1" t="s">
        <v>221</v>
      </c>
      <c r="S15">
        <v>1.7999999999999999E-2</v>
      </c>
      <c r="T15" s="1" t="s">
        <v>183</v>
      </c>
      <c r="V15">
        <f>N15</f>
        <v>1.7999999999999999E-2</v>
      </c>
    </row>
    <row r="16" spans="1:23" ht="30" customHeight="1" x14ac:dyDescent="0.3">
      <c r="A16" s="23" t="s">
        <v>186</v>
      </c>
      <c r="B16" s="23" t="s">
        <v>179</v>
      </c>
      <c r="C16" s="23" t="s">
        <v>184</v>
      </c>
      <c r="D16" s="23" t="s">
        <v>168</v>
      </c>
      <c r="E16" s="23" t="s">
        <v>313</v>
      </c>
      <c r="F16" s="22">
        <v>24</v>
      </c>
      <c r="G16" s="22">
        <v>0</v>
      </c>
      <c r="H16" s="22"/>
      <c r="I16" s="22"/>
      <c r="J16" s="22"/>
      <c r="K16" s="22">
        <v>24</v>
      </c>
      <c r="L16" s="23" t="s">
        <v>215</v>
      </c>
      <c r="M16" s="22">
        <f>0.19*(H16+100)/100*(I16+100)/100*(J16+100)/100</f>
        <v>0.19</v>
      </c>
      <c r="N16" s="22">
        <f>F16*M16</f>
        <v>4.5600000000000005</v>
      </c>
      <c r="O16" s="23" t="s">
        <v>285</v>
      </c>
      <c r="P16" s="23" t="s">
        <v>314</v>
      </c>
      <c r="Q16" s="1" t="s">
        <v>159</v>
      </c>
      <c r="R16" s="1" t="s">
        <v>218</v>
      </c>
      <c r="S16">
        <v>0.19</v>
      </c>
      <c r="T16" s="1" t="s">
        <v>187</v>
      </c>
      <c r="W16">
        <f>N16</f>
        <v>4.5600000000000005</v>
      </c>
    </row>
    <row r="17" spans="1:22" ht="30" customHeight="1" x14ac:dyDescent="0.3">
      <c r="A17" s="23" t="s">
        <v>52</v>
      </c>
      <c r="B17" s="23" t="s">
        <v>52</v>
      </c>
      <c r="C17" s="23" t="s">
        <v>52</v>
      </c>
      <c r="D17" s="23" t="s">
        <v>52</v>
      </c>
      <c r="E17" s="23" t="s">
        <v>52</v>
      </c>
      <c r="F17" s="22"/>
      <c r="G17" s="22"/>
      <c r="H17" s="22"/>
      <c r="I17" s="22"/>
      <c r="J17" s="22"/>
      <c r="K17" s="22"/>
      <c r="L17" s="23" t="s">
        <v>220</v>
      </c>
      <c r="M17" s="22">
        <f>0.018*(H16+100)/100*(I16+100)/100*(J16+100)/100</f>
        <v>1.7999999999999999E-2</v>
      </c>
      <c r="N17" s="22">
        <f>F16*M17</f>
        <v>0.43199999999999994</v>
      </c>
      <c r="O17" s="23" t="s">
        <v>286</v>
      </c>
      <c r="P17" s="23" t="s">
        <v>315</v>
      </c>
      <c r="Q17" s="1" t="s">
        <v>159</v>
      </c>
      <c r="R17" s="1" t="s">
        <v>221</v>
      </c>
      <c r="S17">
        <v>1.7999999999999999E-2</v>
      </c>
      <c r="T17" s="1" t="s">
        <v>187</v>
      </c>
      <c r="V17">
        <f>N17</f>
        <v>0.43199999999999994</v>
      </c>
    </row>
    <row r="18" spans="1:22" ht="30" customHeight="1" x14ac:dyDescent="0.3">
      <c r="A18" s="23" t="s">
        <v>218</v>
      </c>
      <c r="B18" s="23" t="s">
        <v>215</v>
      </c>
      <c r="C18" s="23" t="s">
        <v>216</v>
      </c>
      <c r="D18" s="23" t="s">
        <v>217</v>
      </c>
      <c r="E18" s="23" t="s">
        <v>52</v>
      </c>
      <c r="F18" s="22">
        <v>4.75</v>
      </c>
      <c r="G18" s="22"/>
      <c r="H18" s="22"/>
      <c r="I18" s="22"/>
      <c r="J18" s="22"/>
      <c r="K18" s="22"/>
      <c r="L18" s="23" t="s">
        <v>52</v>
      </c>
      <c r="M18" s="22"/>
      <c r="N18" s="22"/>
      <c r="O18" s="23" t="s">
        <v>52</v>
      </c>
      <c r="P18" s="23" t="s">
        <v>52</v>
      </c>
      <c r="Q18" s="1" t="s">
        <v>159</v>
      </c>
      <c r="R18" s="1" t="s">
        <v>52</v>
      </c>
      <c r="T18" s="1" t="s">
        <v>316</v>
      </c>
    </row>
    <row r="19" spans="1:22" ht="30" customHeight="1" x14ac:dyDescent="0.3">
      <c r="A19" s="23" t="s">
        <v>221</v>
      </c>
      <c r="B19" s="23" t="s">
        <v>220</v>
      </c>
      <c r="C19" s="23" t="s">
        <v>216</v>
      </c>
      <c r="D19" s="23" t="s">
        <v>217</v>
      </c>
      <c r="E19" s="23" t="s">
        <v>52</v>
      </c>
      <c r="F19" s="22">
        <v>16.082000000000001</v>
      </c>
      <c r="G19" s="22"/>
      <c r="H19" s="22"/>
      <c r="I19" s="22"/>
      <c r="J19" s="22"/>
      <c r="K19" s="22"/>
      <c r="L19" s="23" t="s">
        <v>52</v>
      </c>
      <c r="M19" s="22"/>
      <c r="N19" s="22"/>
      <c r="O19" s="23" t="s">
        <v>52</v>
      </c>
      <c r="P19" s="23" t="s">
        <v>52</v>
      </c>
      <c r="Q19" s="1" t="s">
        <v>159</v>
      </c>
      <c r="R19" s="1" t="s">
        <v>52</v>
      </c>
      <c r="T19" s="1" t="s">
        <v>317</v>
      </c>
    </row>
    <row r="20" spans="1:22" ht="30" customHeight="1" x14ac:dyDescent="0.3">
      <c r="A20" s="22"/>
      <c r="B20" s="29" t="s">
        <v>318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</row>
    <row r="21" spans="1:22" ht="30" customHeight="1" x14ac:dyDescent="0.3">
      <c r="A21" s="22"/>
      <c r="B21" s="29" t="s">
        <v>319</v>
      </c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</row>
  </sheetData>
  <mergeCells count="10">
    <mergeCell ref="B8:P8"/>
    <mergeCell ref="B9:P9"/>
    <mergeCell ref="B20:P20"/>
    <mergeCell ref="B21:P21"/>
    <mergeCell ref="A1:P1"/>
    <mergeCell ref="A2:P2"/>
    <mergeCell ref="B4:P4"/>
    <mergeCell ref="B5:P5"/>
    <mergeCell ref="B6:P6"/>
    <mergeCell ref="B7:P7"/>
  </mergeCells>
  <phoneticPr fontId="1" type="noConversion"/>
  <pageMargins left="0.78740157480314954" right="0" top="0.39370078740157477" bottom="0.39370078740157477" header="0" footer="0"/>
  <pageSetup paperSize="9" scale="5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287</v>
      </c>
      <c r="B1" t="s">
        <v>288</v>
      </c>
      <c r="C1" t="s">
        <v>289</v>
      </c>
      <c r="D1" t="s">
        <v>13</v>
      </c>
    </row>
    <row r="2" spans="1:4" x14ac:dyDescent="0.3">
      <c r="A2" s="1" t="s">
        <v>56</v>
      </c>
      <c r="B2">
        <v>100</v>
      </c>
      <c r="D2" s="1" t="s">
        <v>57</v>
      </c>
    </row>
    <row r="3" spans="1:4" x14ac:dyDescent="0.3">
      <c r="A3" s="1" t="s">
        <v>122</v>
      </c>
      <c r="B3">
        <v>100</v>
      </c>
      <c r="D3" s="1" t="s">
        <v>123</v>
      </c>
    </row>
    <row r="4" spans="1:4" x14ac:dyDescent="0.3">
      <c r="A4" s="1" t="s">
        <v>146</v>
      </c>
      <c r="B4">
        <v>100</v>
      </c>
      <c r="D4" s="1" t="s">
        <v>147</v>
      </c>
    </row>
    <row r="5" spans="1:4" x14ac:dyDescent="0.3">
      <c r="A5" s="1" t="s">
        <v>158</v>
      </c>
      <c r="B5">
        <v>100</v>
      </c>
      <c r="D5" s="1" t="s">
        <v>159</v>
      </c>
    </row>
    <row r="6" spans="1:4" x14ac:dyDescent="0.3">
      <c r="A6" s="1" t="s">
        <v>196</v>
      </c>
      <c r="B6">
        <v>100</v>
      </c>
      <c r="D6" s="1" t="s">
        <v>197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7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213</v>
      </c>
      <c r="B1" t="s">
        <v>288</v>
      </c>
      <c r="C1" t="s">
        <v>289</v>
      </c>
      <c r="D1" t="s">
        <v>320</v>
      </c>
    </row>
    <row r="2" spans="1:4" x14ac:dyDescent="0.3">
      <c r="A2" s="1" t="s">
        <v>321</v>
      </c>
      <c r="B2">
        <v>100</v>
      </c>
      <c r="D2" s="1" t="s">
        <v>61</v>
      </c>
    </row>
    <row r="3" spans="1:4" x14ac:dyDescent="0.3">
      <c r="A3" t="s">
        <v>322</v>
      </c>
      <c r="C3">
        <v>3</v>
      </c>
      <c r="D3" s="1" t="s">
        <v>219</v>
      </c>
    </row>
    <row r="4" spans="1:4" x14ac:dyDescent="0.3">
      <c r="A4" t="s">
        <v>323</v>
      </c>
      <c r="C4">
        <v>3</v>
      </c>
      <c r="D4" s="1" t="s">
        <v>222</v>
      </c>
    </row>
    <row r="5" spans="1:4" x14ac:dyDescent="0.3">
      <c r="A5" s="1" t="s">
        <v>324</v>
      </c>
      <c r="B5">
        <v>100</v>
      </c>
      <c r="D5" s="1" t="s">
        <v>67</v>
      </c>
    </row>
    <row r="6" spans="1:4" x14ac:dyDescent="0.3">
      <c r="A6" t="s">
        <v>323</v>
      </c>
      <c r="C6">
        <v>2</v>
      </c>
      <c r="D6" s="1" t="s">
        <v>223</v>
      </c>
    </row>
    <row r="7" spans="1:4" x14ac:dyDescent="0.3">
      <c r="A7" s="1" t="s">
        <v>325</v>
      </c>
      <c r="B7">
        <v>100</v>
      </c>
      <c r="D7" s="1" t="s">
        <v>72</v>
      </c>
    </row>
    <row r="8" spans="1:4" x14ac:dyDescent="0.3">
      <c r="A8" t="s">
        <v>322</v>
      </c>
      <c r="C8">
        <v>2</v>
      </c>
      <c r="D8" s="1" t="s">
        <v>225</v>
      </c>
    </row>
    <row r="9" spans="1:4" x14ac:dyDescent="0.3">
      <c r="A9" t="s">
        <v>323</v>
      </c>
      <c r="C9">
        <v>3</v>
      </c>
      <c r="D9" s="1" t="s">
        <v>226</v>
      </c>
    </row>
    <row r="10" spans="1:4" x14ac:dyDescent="0.3">
      <c r="A10" s="1" t="s">
        <v>326</v>
      </c>
      <c r="B10">
        <v>100</v>
      </c>
      <c r="D10" s="1" t="s">
        <v>77</v>
      </c>
    </row>
    <row r="11" spans="1:4" x14ac:dyDescent="0.3">
      <c r="A11" t="s">
        <v>323</v>
      </c>
      <c r="C11">
        <v>2</v>
      </c>
      <c r="D11" s="1" t="s">
        <v>227</v>
      </c>
    </row>
    <row r="12" spans="1:4" x14ac:dyDescent="0.3">
      <c r="A12" s="1" t="s">
        <v>327</v>
      </c>
      <c r="B12">
        <v>100</v>
      </c>
      <c r="D12" s="1" t="s">
        <v>82</v>
      </c>
    </row>
    <row r="13" spans="1:4" x14ac:dyDescent="0.3">
      <c r="A13" t="s">
        <v>322</v>
      </c>
      <c r="C13">
        <v>4</v>
      </c>
      <c r="D13" s="1" t="s">
        <v>228</v>
      </c>
    </row>
    <row r="14" spans="1:4" x14ac:dyDescent="0.3">
      <c r="A14" t="s">
        <v>328</v>
      </c>
      <c r="C14">
        <v>3</v>
      </c>
      <c r="D14" s="1" t="s">
        <v>229</v>
      </c>
    </row>
    <row r="15" spans="1:4" x14ac:dyDescent="0.3">
      <c r="A15" s="1" t="s">
        <v>329</v>
      </c>
      <c r="B15">
        <v>100</v>
      </c>
      <c r="D15" s="1" t="s">
        <v>85</v>
      </c>
    </row>
    <row r="16" spans="1:4" x14ac:dyDescent="0.3">
      <c r="A16" t="s">
        <v>322</v>
      </c>
      <c r="C16">
        <v>4</v>
      </c>
      <c r="D16" s="1" t="s">
        <v>230</v>
      </c>
    </row>
    <row r="17" spans="1:4" x14ac:dyDescent="0.3">
      <c r="A17" t="s">
        <v>328</v>
      </c>
      <c r="C17">
        <v>4</v>
      </c>
      <c r="D17" s="1" t="s">
        <v>231</v>
      </c>
    </row>
    <row r="18" spans="1:4" x14ac:dyDescent="0.3">
      <c r="A18" s="1" t="s">
        <v>330</v>
      </c>
      <c r="B18">
        <v>100</v>
      </c>
      <c r="D18" s="1" t="s">
        <v>88</v>
      </c>
    </row>
    <row r="19" spans="1:4" x14ac:dyDescent="0.3">
      <c r="A19" t="s">
        <v>322</v>
      </c>
      <c r="C19">
        <v>4</v>
      </c>
      <c r="D19" s="1" t="s">
        <v>232</v>
      </c>
    </row>
    <row r="20" spans="1:4" x14ac:dyDescent="0.3">
      <c r="A20" t="s">
        <v>328</v>
      </c>
      <c r="C20">
        <v>4</v>
      </c>
      <c r="D20" s="1" t="s">
        <v>233</v>
      </c>
    </row>
    <row r="21" spans="1:4" x14ac:dyDescent="0.3">
      <c r="A21" s="1" t="s">
        <v>331</v>
      </c>
      <c r="B21">
        <v>100</v>
      </c>
      <c r="D21" s="1" t="s">
        <v>92</v>
      </c>
    </row>
    <row r="22" spans="1:4" x14ac:dyDescent="0.3">
      <c r="A22" t="s">
        <v>322</v>
      </c>
      <c r="C22">
        <v>4</v>
      </c>
      <c r="D22" s="1" t="s">
        <v>234</v>
      </c>
    </row>
    <row r="23" spans="1:4" x14ac:dyDescent="0.3">
      <c r="A23" t="s">
        <v>328</v>
      </c>
      <c r="C23">
        <v>4</v>
      </c>
      <c r="D23" s="1" t="s">
        <v>235</v>
      </c>
    </row>
    <row r="24" spans="1:4" x14ac:dyDescent="0.3">
      <c r="A24" s="1" t="s">
        <v>332</v>
      </c>
      <c r="B24">
        <v>100</v>
      </c>
      <c r="D24" s="1" t="s">
        <v>96</v>
      </c>
    </row>
    <row r="25" spans="1:4" x14ac:dyDescent="0.3">
      <c r="A25" t="s">
        <v>322</v>
      </c>
      <c r="C25">
        <v>4</v>
      </c>
      <c r="D25" s="1" t="s">
        <v>236</v>
      </c>
    </row>
    <row r="26" spans="1:4" x14ac:dyDescent="0.3">
      <c r="A26" t="s">
        <v>333</v>
      </c>
      <c r="C26">
        <v>4</v>
      </c>
      <c r="D26" s="1" t="s">
        <v>237</v>
      </c>
    </row>
    <row r="27" spans="1:4" x14ac:dyDescent="0.3">
      <c r="A27" s="1" t="s">
        <v>334</v>
      </c>
      <c r="B27">
        <v>100</v>
      </c>
      <c r="D27" s="1" t="s">
        <v>99</v>
      </c>
    </row>
    <row r="28" spans="1:4" x14ac:dyDescent="0.3">
      <c r="A28" t="s">
        <v>322</v>
      </c>
      <c r="C28">
        <v>3</v>
      </c>
      <c r="D28" s="1" t="s">
        <v>238</v>
      </c>
    </row>
    <row r="29" spans="1:4" x14ac:dyDescent="0.3">
      <c r="A29" t="s">
        <v>333</v>
      </c>
      <c r="C29">
        <v>3</v>
      </c>
      <c r="D29" s="1" t="s">
        <v>239</v>
      </c>
    </row>
    <row r="30" spans="1:4" x14ac:dyDescent="0.3">
      <c r="A30" s="1" t="s">
        <v>335</v>
      </c>
      <c r="B30">
        <v>100</v>
      </c>
      <c r="D30" s="1" t="s">
        <v>102</v>
      </c>
    </row>
    <row r="31" spans="1:4" x14ac:dyDescent="0.3">
      <c r="A31" t="s">
        <v>322</v>
      </c>
      <c r="C31">
        <v>4</v>
      </c>
      <c r="D31" s="1" t="s">
        <v>240</v>
      </c>
    </row>
    <row r="32" spans="1:4" x14ac:dyDescent="0.3">
      <c r="A32" t="s">
        <v>333</v>
      </c>
      <c r="C32">
        <v>4</v>
      </c>
      <c r="D32" s="1" t="s">
        <v>241</v>
      </c>
    </row>
    <row r="33" spans="1:4" x14ac:dyDescent="0.3">
      <c r="A33" s="1" t="s">
        <v>336</v>
      </c>
      <c r="B33">
        <v>100</v>
      </c>
      <c r="D33" s="1" t="s">
        <v>105</v>
      </c>
    </row>
    <row r="34" spans="1:4" x14ac:dyDescent="0.3">
      <c r="A34" t="s">
        <v>322</v>
      </c>
      <c r="C34">
        <v>4</v>
      </c>
      <c r="D34" s="1" t="s">
        <v>242</v>
      </c>
    </row>
    <row r="35" spans="1:4" x14ac:dyDescent="0.3">
      <c r="A35" t="s">
        <v>333</v>
      </c>
      <c r="C35">
        <v>4</v>
      </c>
      <c r="D35" s="1" t="s">
        <v>243</v>
      </c>
    </row>
    <row r="36" spans="1:4" x14ac:dyDescent="0.3">
      <c r="A36" s="1" t="s">
        <v>337</v>
      </c>
      <c r="B36">
        <v>100</v>
      </c>
      <c r="D36" s="1" t="s">
        <v>109</v>
      </c>
    </row>
    <row r="37" spans="1:4" x14ac:dyDescent="0.3">
      <c r="A37" t="s">
        <v>323</v>
      </c>
      <c r="C37">
        <v>3</v>
      </c>
      <c r="D37" s="1" t="s">
        <v>244</v>
      </c>
    </row>
    <row r="38" spans="1:4" x14ac:dyDescent="0.3">
      <c r="A38" s="1" t="s">
        <v>338</v>
      </c>
      <c r="B38">
        <v>100</v>
      </c>
      <c r="D38" s="1" t="s">
        <v>118</v>
      </c>
    </row>
    <row r="39" spans="1:4" x14ac:dyDescent="0.3">
      <c r="A39" t="s">
        <v>339</v>
      </c>
      <c r="C39">
        <v>4</v>
      </c>
      <c r="D39" s="1" t="s">
        <v>245</v>
      </c>
    </row>
    <row r="40" spans="1:4" x14ac:dyDescent="0.3">
      <c r="A40" t="s">
        <v>322</v>
      </c>
      <c r="C40">
        <v>4</v>
      </c>
      <c r="D40" s="1" t="s">
        <v>246</v>
      </c>
    </row>
    <row r="41" spans="1:4" x14ac:dyDescent="0.3">
      <c r="A41" s="1" t="s">
        <v>340</v>
      </c>
      <c r="B41">
        <v>100</v>
      </c>
      <c r="D41" s="1" t="s">
        <v>126</v>
      </c>
    </row>
    <row r="42" spans="1:4" x14ac:dyDescent="0.3">
      <c r="A42" t="s">
        <v>322</v>
      </c>
      <c r="C42">
        <v>2</v>
      </c>
      <c r="D42" s="1" t="s">
        <v>251</v>
      </c>
    </row>
    <row r="43" spans="1:4" x14ac:dyDescent="0.3">
      <c r="A43" t="s">
        <v>323</v>
      </c>
      <c r="C43">
        <v>3</v>
      </c>
      <c r="D43" s="1" t="s">
        <v>252</v>
      </c>
    </row>
    <row r="44" spans="1:4" x14ac:dyDescent="0.3">
      <c r="A44" s="1" t="s">
        <v>341</v>
      </c>
      <c r="B44">
        <v>100</v>
      </c>
      <c r="D44" s="1" t="s">
        <v>130</v>
      </c>
    </row>
    <row r="45" spans="1:4" x14ac:dyDescent="0.3">
      <c r="A45" t="s">
        <v>323</v>
      </c>
      <c r="C45">
        <v>3</v>
      </c>
      <c r="D45" s="1" t="s">
        <v>253</v>
      </c>
    </row>
    <row r="46" spans="1:4" x14ac:dyDescent="0.3">
      <c r="A46" s="1" t="s">
        <v>342</v>
      </c>
      <c r="B46">
        <v>100</v>
      </c>
      <c r="D46" s="1" t="s">
        <v>134</v>
      </c>
    </row>
    <row r="47" spans="1:4" x14ac:dyDescent="0.3">
      <c r="A47" t="s">
        <v>323</v>
      </c>
      <c r="C47">
        <v>3</v>
      </c>
      <c r="D47" s="1" t="s">
        <v>254</v>
      </c>
    </row>
    <row r="48" spans="1:4" x14ac:dyDescent="0.3">
      <c r="A48" s="1" t="s">
        <v>343</v>
      </c>
      <c r="B48">
        <v>100</v>
      </c>
      <c r="D48" s="1" t="s">
        <v>138</v>
      </c>
    </row>
    <row r="49" spans="1:4" x14ac:dyDescent="0.3">
      <c r="A49" t="s">
        <v>322</v>
      </c>
      <c r="C49">
        <v>4</v>
      </c>
      <c r="D49" s="1" t="s">
        <v>255</v>
      </c>
    </row>
    <row r="50" spans="1:4" x14ac:dyDescent="0.3">
      <c r="A50" t="s">
        <v>328</v>
      </c>
      <c r="C50">
        <v>4</v>
      </c>
      <c r="D50" s="1" t="s">
        <v>256</v>
      </c>
    </row>
    <row r="51" spans="1:4" x14ac:dyDescent="0.3">
      <c r="A51" s="1" t="s">
        <v>344</v>
      </c>
      <c r="B51">
        <v>100</v>
      </c>
      <c r="D51" s="1" t="s">
        <v>149</v>
      </c>
    </row>
    <row r="52" spans="1:4" x14ac:dyDescent="0.3">
      <c r="A52" t="s">
        <v>322</v>
      </c>
      <c r="C52">
        <v>4</v>
      </c>
      <c r="D52" s="1" t="s">
        <v>257</v>
      </c>
    </row>
    <row r="53" spans="1:4" x14ac:dyDescent="0.3">
      <c r="A53" t="s">
        <v>328</v>
      </c>
      <c r="C53">
        <v>4</v>
      </c>
      <c r="D53" s="1" t="s">
        <v>258</v>
      </c>
    </row>
    <row r="54" spans="1:4" x14ac:dyDescent="0.3">
      <c r="A54" s="1" t="s">
        <v>345</v>
      </c>
      <c r="B54">
        <v>100</v>
      </c>
      <c r="D54" s="1" t="s">
        <v>153</v>
      </c>
    </row>
    <row r="55" spans="1:4" x14ac:dyDescent="0.3">
      <c r="A55" t="s">
        <v>322</v>
      </c>
      <c r="C55">
        <v>2</v>
      </c>
      <c r="D55" s="1" t="s">
        <v>259</v>
      </c>
    </row>
    <row r="56" spans="1:4" x14ac:dyDescent="0.3">
      <c r="A56" t="s">
        <v>323</v>
      </c>
      <c r="C56">
        <v>2</v>
      </c>
      <c r="D56" s="1" t="s">
        <v>260</v>
      </c>
    </row>
    <row r="57" spans="1:4" x14ac:dyDescent="0.3">
      <c r="A57" s="1" t="s">
        <v>346</v>
      </c>
      <c r="B57">
        <v>100</v>
      </c>
      <c r="D57" s="1" t="s">
        <v>214</v>
      </c>
    </row>
    <row r="58" spans="1:4" x14ac:dyDescent="0.3">
      <c r="A58" t="s">
        <v>322</v>
      </c>
      <c r="C58">
        <v>2</v>
      </c>
      <c r="D58" s="1" t="s">
        <v>261</v>
      </c>
    </row>
    <row r="59" spans="1:4" x14ac:dyDescent="0.3">
      <c r="A59" t="s">
        <v>323</v>
      </c>
      <c r="C59">
        <v>3</v>
      </c>
      <c r="D59" s="1" t="s">
        <v>262</v>
      </c>
    </row>
    <row r="60" spans="1:4" x14ac:dyDescent="0.3">
      <c r="A60" s="1" t="s">
        <v>347</v>
      </c>
      <c r="B60">
        <v>100</v>
      </c>
      <c r="D60" s="1" t="s">
        <v>263</v>
      </c>
    </row>
    <row r="61" spans="1:4" x14ac:dyDescent="0.3">
      <c r="A61" t="s">
        <v>348</v>
      </c>
      <c r="C61">
        <v>0</v>
      </c>
      <c r="D61" s="1" t="s">
        <v>265</v>
      </c>
    </row>
    <row r="62" spans="1:4" x14ac:dyDescent="0.3">
      <c r="A62" s="1" t="s">
        <v>349</v>
      </c>
      <c r="B62">
        <v>100</v>
      </c>
      <c r="D62" s="1" t="s">
        <v>247</v>
      </c>
    </row>
    <row r="63" spans="1:4" x14ac:dyDescent="0.3">
      <c r="A63" t="s">
        <v>350</v>
      </c>
      <c r="C63">
        <v>6</v>
      </c>
      <c r="D63" s="1" t="s">
        <v>266</v>
      </c>
    </row>
    <row r="64" spans="1:4" x14ac:dyDescent="0.3">
      <c r="A64" s="1" t="s">
        <v>351</v>
      </c>
      <c r="B64">
        <v>100</v>
      </c>
      <c r="D64" s="1" t="s">
        <v>248</v>
      </c>
    </row>
    <row r="65" spans="1:4" x14ac:dyDescent="0.3">
      <c r="A65" t="s">
        <v>348</v>
      </c>
      <c r="C65">
        <v>0</v>
      </c>
      <c r="D65" s="1" t="s">
        <v>267</v>
      </c>
    </row>
    <row r="66" spans="1:4" x14ac:dyDescent="0.3">
      <c r="A66" s="1" t="s">
        <v>352</v>
      </c>
      <c r="B66">
        <v>100</v>
      </c>
      <c r="D66" s="1" t="s">
        <v>249</v>
      </c>
    </row>
    <row r="67" spans="1:4" x14ac:dyDescent="0.3">
      <c r="A67" t="s">
        <v>353</v>
      </c>
      <c r="C67">
        <v>0</v>
      </c>
      <c r="D67" s="1" t="s">
        <v>268</v>
      </c>
    </row>
    <row r="68" spans="1:4" x14ac:dyDescent="0.3">
      <c r="A68" s="1" t="s">
        <v>354</v>
      </c>
      <c r="B68">
        <v>100</v>
      </c>
      <c r="D68" s="1" t="s">
        <v>224</v>
      </c>
    </row>
    <row r="69" spans="1:4" x14ac:dyDescent="0.3">
      <c r="A69" t="s">
        <v>322</v>
      </c>
      <c r="C69">
        <v>2</v>
      </c>
      <c r="D69" s="1" t="s">
        <v>269</v>
      </c>
    </row>
    <row r="70" spans="1:4" x14ac:dyDescent="0.3">
      <c r="A70" t="s">
        <v>323</v>
      </c>
      <c r="C70">
        <v>4</v>
      </c>
      <c r="D70" s="1" t="s">
        <v>270</v>
      </c>
    </row>
    <row r="71" spans="1:4" x14ac:dyDescent="0.3">
      <c r="A71" s="1" t="s">
        <v>355</v>
      </c>
      <c r="B71">
        <v>100</v>
      </c>
      <c r="D71" s="1" t="s">
        <v>271</v>
      </c>
    </row>
    <row r="72" spans="1:4" x14ac:dyDescent="0.3">
      <c r="A72" t="s">
        <v>350</v>
      </c>
      <c r="C72">
        <v>0</v>
      </c>
      <c r="D72" s="1" t="s">
        <v>272</v>
      </c>
    </row>
    <row r="73" spans="1:4" x14ac:dyDescent="0.3">
      <c r="A73" s="1" t="s">
        <v>356</v>
      </c>
      <c r="B73">
        <v>100</v>
      </c>
      <c r="D73" s="1" t="s">
        <v>273</v>
      </c>
    </row>
    <row r="74" spans="1:4" x14ac:dyDescent="0.3">
      <c r="A74" t="s">
        <v>353</v>
      </c>
      <c r="C74">
        <v>0</v>
      </c>
      <c r="D74" s="1" t="s">
        <v>274</v>
      </c>
    </row>
    <row r="75" spans="1:4" x14ac:dyDescent="0.3">
      <c r="A75" s="1" t="s">
        <v>357</v>
      </c>
      <c r="B75">
        <v>100</v>
      </c>
      <c r="D75" s="1" t="s">
        <v>250</v>
      </c>
    </row>
    <row r="76" spans="1:4" x14ac:dyDescent="0.3">
      <c r="A76" t="s">
        <v>322</v>
      </c>
      <c r="C76">
        <v>2</v>
      </c>
      <c r="D76" s="1" t="s">
        <v>275</v>
      </c>
    </row>
    <row r="77" spans="1:4" x14ac:dyDescent="0.3">
      <c r="A77" t="s">
        <v>323</v>
      </c>
      <c r="C77">
        <v>1</v>
      </c>
      <c r="D77" s="1" t="s">
        <v>276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/>
  </sheetViews>
  <sheetFormatPr defaultRowHeight="16.5" x14ac:dyDescent="0.3"/>
  <sheetData>
    <row r="1" spans="1:7" x14ac:dyDescent="0.3">
      <c r="A1" t="s">
        <v>363</v>
      </c>
    </row>
    <row r="2" spans="1:7" x14ac:dyDescent="0.3">
      <c r="A2" s="1" t="s">
        <v>364</v>
      </c>
      <c r="B2" t="s">
        <v>365</v>
      </c>
      <c r="C2" s="1" t="s">
        <v>366</v>
      </c>
    </row>
    <row r="3" spans="1:7" x14ac:dyDescent="0.3">
      <c r="A3" s="1" t="s">
        <v>367</v>
      </c>
      <c r="B3" t="s">
        <v>368</v>
      </c>
    </row>
    <row r="4" spans="1:7" x14ac:dyDescent="0.3">
      <c r="A4" s="1" t="s">
        <v>369</v>
      </c>
      <c r="B4">
        <v>5</v>
      </c>
    </row>
    <row r="5" spans="1:7" x14ac:dyDescent="0.3">
      <c r="A5" s="1" t="s">
        <v>370</v>
      </c>
      <c r="B5">
        <v>5</v>
      </c>
    </row>
    <row r="6" spans="1:7" x14ac:dyDescent="0.3">
      <c r="A6" s="1" t="s">
        <v>371</v>
      </c>
      <c r="B6" t="s">
        <v>372</v>
      </c>
    </row>
    <row r="7" spans="1:7" x14ac:dyDescent="0.3">
      <c r="A7" s="1" t="s">
        <v>373</v>
      </c>
      <c r="B7" t="s">
        <v>279</v>
      </c>
      <c r="C7">
        <v>1</v>
      </c>
    </row>
    <row r="8" spans="1:7" x14ac:dyDescent="0.3">
      <c r="A8" s="1" t="s">
        <v>374</v>
      </c>
      <c r="B8" t="s">
        <v>279</v>
      </c>
      <c r="C8">
        <v>2</v>
      </c>
    </row>
    <row r="9" spans="1:7" x14ac:dyDescent="0.3">
      <c r="A9" s="1" t="s">
        <v>375</v>
      </c>
      <c r="B9" t="s">
        <v>280</v>
      </c>
      <c r="C9" t="s">
        <v>281</v>
      </c>
      <c r="D9" t="s">
        <v>282</v>
      </c>
      <c r="E9" t="s">
        <v>283</v>
      </c>
      <c r="F9" t="s">
        <v>284</v>
      </c>
      <c r="G9" t="s">
        <v>376</v>
      </c>
    </row>
    <row r="10" spans="1:7" x14ac:dyDescent="0.3">
      <c r="A10" s="1" t="s">
        <v>377</v>
      </c>
      <c r="B10">
        <v>1185</v>
      </c>
      <c r="C10">
        <v>0</v>
      </c>
      <c r="D10">
        <v>0</v>
      </c>
    </row>
    <row r="11" spans="1:7" x14ac:dyDescent="0.3">
      <c r="A11" s="1" t="s">
        <v>378</v>
      </c>
      <c r="B11" t="s">
        <v>379</v>
      </c>
      <c r="C11">
        <v>4</v>
      </c>
    </row>
    <row r="12" spans="1:7" x14ac:dyDescent="0.3">
      <c r="A12" s="1" t="s">
        <v>380</v>
      </c>
      <c r="B12" t="s">
        <v>379</v>
      </c>
      <c r="C12">
        <v>4</v>
      </c>
    </row>
    <row r="13" spans="1:7" x14ac:dyDescent="0.3">
      <c r="A13" s="1" t="s">
        <v>381</v>
      </c>
      <c r="B13" t="s">
        <v>379</v>
      </c>
      <c r="C13">
        <v>3</v>
      </c>
    </row>
    <row r="14" spans="1:7" x14ac:dyDescent="0.3">
      <c r="A14" s="1" t="s">
        <v>382</v>
      </c>
      <c r="B14" t="s">
        <v>379</v>
      </c>
      <c r="C14">
        <v>5</v>
      </c>
    </row>
    <row r="15" spans="1:7" x14ac:dyDescent="0.3">
      <c r="A15" s="1" t="s">
        <v>383</v>
      </c>
      <c r="B15" t="s">
        <v>264</v>
      </c>
      <c r="C15" t="s">
        <v>384</v>
      </c>
      <c r="D15" t="s">
        <v>384</v>
      </c>
      <c r="E15" t="s">
        <v>384</v>
      </c>
      <c r="F15">
        <v>1</v>
      </c>
    </row>
    <row r="16" spans="1:7" x14ac:dyDescent="0.3">
      <c r="A16" s="1" t="s">
        <v>385</v>
      </c>
      <c r="B16">
        <v>1.1100000000000001</v>
      </c>
      <c r="C16">
        <v>1.1200000000000001</v>
      </c>
    </row>
    <row r="17" spans="1:13" x14ac:dyDescent="0.3">
      <c r="A17" s="1" t="s">
        <v>386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387</v>
      </c>
      <c r="B18">
        <v>1.25</v>
      </c>
      <c r="C18">
        <v>1.071</v>
      </c>
    </row>
    <row r="19" spans="1:13" x14ac:dyDescent="0.3">
      <c r="A19" s="1" t="s">
        <v>388</v>
      </c>
    </row>
    <row r="20" spans="1:13" x14ac:dyDescent="0.3">
      <c r="A20" s="1" t="s">
        <v>389</v>
      </c>
      <c r="B20" s="1" t="s">
        <v>279</v>
      </c>
      <c r="C20">
        <v>1</v>
      </c>
    </row>
    <row r="21" spans="1:13" x14ac:dyDescent="0.3">
      <c r="A21" t="s">
        <v>278</v>
      </c>
      <c r="B21" t="s">
        <v>391</v>
      </c>
      <c r="C21" t="s">
        <v>392</v>
      </c>
    </row>
    <row r="22" spans="1:13" x14ac:dyDescent="0.3">
      <c r="A22">
        <v>1</v>
      </c>
      <c r="B22" s="1" t="s">
        <v>393</v>
      </c>
      <c r="C22" s="1" t="s">
        <v>358</v>
      </c>
    </row>
    <row r="23" spans="1:13" x14ac:dyDescent="0.3">
      <c r="A23">
        <v>2</v>
      </c>
      <c r="B23" s="1" t="s">
        <v>394</v>
      </c>
      <c r="C23" s="1" t="s">
        <v>395</v>
      </c>
    </row>
    <row r="24" spans="1:13" x14ac:dyDescent="0.3">
      <c r="A24">
        <v>3</v>
      </c>
      <c r="B24" s="1" t="s">
        <v>360</v>
      </c>
      <c r="C24" s="1" t="s">
        <v>359</v>
      </c>
    </row>
    <row r="25" spans="1:13" x14ac:dyDescent="0.3">
      <c r="A25">
        <v>4</v>
      </c>
      <c r="B25" s="1" t="s">
        <v>362</v>
      </c>
      <c r="C25" s="1" t="s">
        <v>361</v>
      </c>
    </row>
    <row r="26" spans="1:13" x14ac:dyDescent="0.3">
      <c r="A26">
        <v>5</v>
      </c>
      <c r="B26" s="1" t="s">
        <v>396</v>
      </c>
      <c r="C26" s="1" t="s">
        <v>397</v>
      </c>
    </row>
    <row r="27" spans="1:13" x14ac:dyDescent="0.3">
      <c r="A27">
        <v>6</v>
      </c>
      <c r="B27" s="1" t="s">
        <v>398</v>
      </c>
      <c r="C27" s="1" t="s">
        <v>399</v>
      </c>
    </row>
    <row r="28" spans="1:13" x14ac:dyDescent="0.3">
      <c r="A28">
        <v>7</v>
      </c>
      <c r="B28" s="1" t="s">
        <v>400</v>
      </c>
      <c r="C28" s="1" t="s">
        <v>401</v>
      </c>
    </row>
    <row r="29" spans="1:13" x14ac:dyDescent="0.3">
      <c r="A29">
        <v>8</v>
      </c>
      <c r="B29" s="1" t="s">
        <v>402</v>
      </c>
      <c r="C29" s="1" t="s">
        <v>52</v>
      </c>
    </row>
    <row r="30" spans="1:13" x14ac:dyDescent="0.3">
      <c r="A30">
        <v>9</v>
      </c>
      <c r="B30" s="1" t="s">
        <v>402</v>
      </c>
      <c r="C30" s="1" t="s">
        <v>52</v>
      </c>
    </row>
    <row r="43" spans="1:2" x14ac:dyDescent="0.3">
      <c r="A43" t="s">
        <v>390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공종별집계표</vt:lpstr>
      <vt:lpstr>공종별내역서</vt:lpstr>
      <vt:lpstr>공량산출근거서</vt:lpstr>
      <vt:lpstr>공량설정</vt:lpstr>
      <vt:lpstr>공량설정_일위대가</vt:lpstr>
      <vt:lpstr> 공사설정 </vt:lpstr>
      <vt:lpstr>Sheet1</vt:lpstr>
      <vt:lpstr>공량산출근거서!Print_Area</vt:lpstr>
      <vt:lpstr>공종별내역서!Print_Area</vt:lpstr>
      <vt:lpstr>공종별집계표!Print_Area</vt:lpstr>
      <vt:lpstr>공량산출근거서!Print_Titles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2026-08-19T04:17:03Z</dcterms:created>
  <dcterms:modified xsi:type="dcterms:W3CDTF">2026-10-13T08:32:12Z</dcterms:modified>
</cp:coreProperties>
</file>