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동호 처리\(261007) 시청 부설주차장 일부 재정비 공사 및 건설폐기물 처리 용역\"/>
    </mc:Choice>
  </mc:AlternateContent>
  <xr:revisionPtr revIDLastSave="0" documentId="13_ncr:1_{2DE1A252-8E4D-48F1-B877-4312DFB8B7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조정내역" sheetId="1" r:id="rId1"/>
  </sheets>
  <definedNames>
    <definedName name="_xlnm.Print_Area" localSheetId="0">조정내역!$A$1:$F$36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4" i="1" l="1"/>
  <c r="D23" i="1"/>
  <c r="D26" i="1" l="1"/>
  <c r="D19" i="1"/>
  <c r="D25" i="1"/>
  <c r="D28" i="1"/>
  <c r="D27" i="1"/>
  <c r="D22" i="1" l="1"/>
  <c r="D21" i="1"/>
  <c r="D9" i="1"/>
  <c r="D13" i="1" l="1"/>
  <c r="D15" i="1"/>
  <c r="D14" i="1" l="1"/>
  <c r="D12" i="1"/>
  <c r="D11" i="1"/>
  <c r="D8" i="1"/>
  <c r="D16" i="1" l="1"/>
  <c r="D17" i="1"/>
  <c r="D20" i="1"/>
  <c r="D18" i="1"/>
  <c r="D10" i="1" l="1"/>
  <c r="C30" i="1" l="1"/>
  <c r="C31" i="1" l="1"/>
  <c r="D29" i="1" l="1"/>
  <c r="B30" i="1"/>
  <c r="B31" i="1" l="1"/>
  <c r="D30" i="1"/>
  <c r="D31" i="1" l="1"/>
  <c r="F31" i="1" s="1"/>
</calcChain>
</file>

<file path=xl/sharedStrings.xml><?xml version="1.0" encoding="utf-8"?>
<sst xmlns="http://schemas.openxmlformats.org/spreadsheetml/2006/main" count="38" uniqueCount="38">
  <si>
    <t>제잡비 소계</t>
    <phoneticPr fontId="5" type="noConversion"/>
  </si>
  <si>
    <t xml:space="preserve">   - 부가가치세</t>
    <phoneticPr fontId="5" type="noConversion"/>
  </si>
  <si>
    <t xml:space="preserve">   - 일반관리비</t>
    <phoneticPr fontId="5" type="noConversion"/>
  </si>
  <si>
    <t xml:space="preserve">   - 고용보험료</t>
  </si>
  <si>
    <t xml:space="preserve">   - 산재보험료</t>
  </si>
  <si>
    <t xml:space="preserve">   - 간접노무비</t>
  </si>
  <si>
    <t>직접공사비계</t>
    <phoneticPr fontId="5" type="noConversion"/>
  </si>
  <si>
    <t>설계율(%)</t>
    <phoneticPr fontId="5" type="noConversion"/>
  </si>
  <si>
    <t>증(감)액</t>
    <phoneticPr fontId="5" type="noConversion"/>
  </si>
  <si>
    <t>조사금액</t>
    <phoneticPr fontId="5" type="noConversion"/>
  </si>
  <si>
    <t>설계금액</t>
    <phoneticPr fontId="5" type="noConversion"/>
  </si>
  <si>
    <t>구       분</t>
    <phoneticPr fontId="5" type="noConversion"/>
  </si>
  <si>
    <t>(단위 : 천원)</t>
    <phoneticPr fontId="5" type="noConversion"/>
  </si>
  <si>
    <t>계약심사 조정내역</t>
    <phoneticPr fontId="5" type="noConversion"/>
  </si>
  <si>
    <t>1) 조사율 : 계약심사부서에서 적용한 비율</t>
    <phoneticPr fontId="3" type="noConversion"/>
  </si>
  <si>
    <t xml:space="preserve">   - 건강보험료</t>
    <phoneticPr fontId="3" type="noConversion"/>
  </si>
  <si>
    <t>조정율 :</t>
    <phoneticPr fontId="3" type="noConversion"/>
  </si>
  <si>
    <t xml:space="preserve">   - 연금보험료</t>
    <phoneticPr fontId="3" type="noConversion"/>
  </si>
  <si>
    <t xml:space="preserve">   - 건설기계지급보증</t>
    <phoneticPr fontId="3" type="noConversion"/>
  </si>
  <si>
    <t xml:space="preserve">   - 노인장기요양보험</t>
    <phoneticPr fontId="3" type="noConversion"/>
  </si>
  <si>
    <t xml:space="preserve">   - 환경보전비</t>
    <phoneticPr fontId="3" type="noConversion"/>
  </si>
  <si>
    <t xml:space="preserve">   - 기타경비</t>
    <phoneticPr fontId="3" type="noConversion"/>
  </si>
  <si>
    <t xml:space="preserve">   - 이윤</t>
    <phoneticPr fontId="5" type="noConversion"/>
  </si>
  <si>
    <r>
      <t>조사율(%)</t>
    </r>
    <r>
      <rPr>
        <b/>
        <vertAlign val="superscript"/>
        <sz val="12"/>
        <rFont val="맑은 고딕"/>
        <family val="3"/>
        <charset val="129"/>
        <scheme val="minor"/>
      </rPr>
      <t>1)</t>
    </r>
    <phoneticPr fontId="5" type="noConversion"/>
  </si>
  <si>
    <t>주요 조정내용</t>
    <phoneticPr fontId="5" type="noConversion"/>
  </si>
  <si>
    <t>도급공사비</t>
    <phoneticPr fontId="5" type="noConversion"/>
  </si>
  <si>
    <t xml:space="preserve">   - 퇴직공제부금비</t>
    <phoneticPr fontId="3" type="noConversion"/>
  </si>
  <si>
    <t xml:space="preserve">   - 산업안전보건관리비</t>
    <phoneticPr fontId="3" type="noConversion"/>
  </si>
  <si>
    <t xml:space="preserve">   - 하도급대금지급보증수수료</t>
    <phoneticPr fontId="5" type="noConversion"/>
  </si>
  <si>
    <t xml:space="preserve">   - 품질시험비</t>
    <phoneticPr fontId="3" type="noConversion"/>
  </si>
  <si>
    <t xml:space="preserve">   - 폐기물처리비</t>
    <phoneticPr fontId="3" type="noConversion"/>
  </si>
  <si>
    <t xml:space="preserve">   - 안전관리비</t>
    <phoneticPr fontId="5" type="noConversion"/>
  </si>
  <si>
    <t xml:space="preserve">   - 고재처리</t>
    <phoneticPr fontId="3" type="noConversion"/>
  </si>
  <si>
    <t xml:space="preserve">   - 석면분담금</t>
    <phoneticPr fontId="3" type="noConversion"/>
  </si>
  <si>
    <t xml:space="preserve">   - 임금채권부담금</t>
    <phoneticPr fontId="3" type="noConversion"/>
  </si>
  <si>
    <t>○ 공 사 명 : 시청 부설주차장 일부 재정비 공사 및 건설폐기물 처리 용역</t>
    <phoneticPr fontId="5" type="noConversion"/>
  </si>
  <si>
    <t>○ 직접공사비 조정, 간접공사비 조정, 자재단가 조정</t>
    <phoneticPr fontId="3" type="noConversion"/>
  </si>
  <si>
    <t xml:space="preserve">   - 내역서, 단가산출, 일위대가, 원가계산, 자재단가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</si>
</sst>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_ &quot;₩&quot;* #,##0_ ;_ &quot;₩&quot;* \-#,##0_ ;_ &quot;₩&quot;* &quot;-&quot;_ ;_ @_ "/>
    <numFmt numFmtId="177" formatCode="0.00000"/>
    <numFmt numFmtId="178" formatCode="#,##0.000000"/>
    <numFmt numFmtId="179" formatCode="#,##0.0000000"/>
    <numFmt numFmtId="180" formatCode="&quot;$&quot;#,##0.00_);[Red]&quot;₩&quot;\(&quot;$&quot;#,##0.00&quot;₩&quot;\)"/>
    <numFmt numFmtId="181" formatCode="_ * #,##0.000_ ;_ * \-#,##0.000_ ;_ * &quot;-&quot;_ ;_ @_ "/>
    <numFmt numFmtId="182" formatCode="_-* #,##0\ _D_M_-;\-* #,##0\ _D_M_-;_-* &quot;-&quot;\ _D_M_-;_-@_-"/>
    <numFmt numFmtId="183" formatCode="&quot;$&quot;#,##0_);[Red]\(&quot;$&quot;#,##0\)"/>
    <numFmt numFmtId="184" formatCode="_ * #,##0_ ;_ * \-#,##0_ ;_ * &quot;-&quot;_ ;_ @_ "/>
    <numFmt numFmtId="185" formatCode="_ * #,##0.00_ ;_ * \-#,##0.00_ ;_ * &quot;-&quot;??_ ;_ @_ "/>
    <numFmt numFmtId="186" formatCode="_-* #,##0\ &quot;DM&quot;_-;\-* #,##0\ &quot;DM&quot;_-;_-* &quot;-&quot;\ &quot;DM&quot;_-;_-@_-"/>
    <numFmt numFmtId="187" formatCode="0.000%"/>
    <numFmt numFmtId="188" formatCode="#,##0_ "/>
    <numFmt numFmtId="189" formatCode="\△#,###"/>
  </numFmts>
  <fonts count="2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Courier"/>
      <family val="3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color indexed="8"/>
      <name val="굴림체"/>
      <family val="3"/>
      <charset val="129"/>
    </font>
    <font>
      <b/>
      <u val="double"/>
      <sz val="2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vertAlign val="superscript"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indexed="3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9">
    <xf numFmtId="0" fontId="0" fillId="0" borderId="0"/>
    <xf numFmtId="9" fontId="2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2" fillId="0" borderId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2" fillId="0" borderId="0"/>
    <xf numFmtId="18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3" fontId="2" fillId="0" borderId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0" fontId="8" fillId="0" borderId="0"/>
    <xf numFmtId="186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>
      <alignment vertical="center"/>
    </xf>
    <xf numFmtId="3" fontId="1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" fillId="0" borderId="0">
      <alignment vertical="center"/>
    </xf>
    <xf numFmtId="0" fontId="1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/>
    <xf numFmtId="0" fontId="14" fillId="0" borderId="0"/>
    <xf numFmtId="0" fontId="4" fillId="0" borderId="0"/>
    <xf numFmtId="0" fontId="4" fillId="0" borderId="0">
      <alignment vertical="center"/>
    </xf>
    <xf numFmtId="0" fontId="15" fillId="0" borderId="0"/>
    <xf numFmtId="0" fontId="4" fillId="0" borderId="0"/>
  </cellStyleXfs>
  <cellXfs count="46">
    <xf numFmtId="0" fontId="0" fillId="0" borderId="0" xfId="0"/>
    <xf numFmtId="0" fontId="4" fillId="0" borderId="0" xfId="2" applyAlignment="1">
      <alignment vertical="center"/>
    </xf>
    <xf numFmtId="0" fontId="6" fillId="2" borderId="0" xfId="2" applyFont="1" applyFill="1" applyAlignment="1">
      <alignment vertical="center"/>
    </xf>
    <xf numFmtId="0" fontId="4" fillId="2" borderId="0" xfId="2" applyFill="1" applyAlignment="1">
      <alignment vertical="center"/>
    </xf>
    <xf numFmtId="0" fontId="0" fillId="2" borderId="0" xfId="2" applyFont="1" applyFill="1" applyAlignment="1">
      <alignment vertical="center"/>
    </xf>
    <xf numFmtId="0" fontId="17" fillId="2" borderId="0" xfId="2" applyFont="1" applyFill="1" applyAlignment="1">
      <alignment vertical="center"/>
    </xf>
    <xf numFmtId="0" fontId="17" fillId="2" borderId="0" xfId="2" applyFont="1" applyFill="1" applyAlignment="1">
      <alignment horizontal="right" vertical="center"/>
    </xf>
    <xf numFmtId="0" fontId="21" fillId="0" borderId="4" xfId="2" applyFont="1" applyBorder="1" applyAlignment="1">
      <alignment vertical="center" shrinkToFit="1"/>
    </xf>
    <xf numFmtId="10" fontId="23" fillId="0" borderId="11" xfId="2" applyNumberFormat="1" applyFont="1" applyBorder="1" applyAlignment="1">
      <alignment horizontal="center" vertical="center"/>
    </xf>
    <xf numFmtId="10" fontId="19" fillId="0" borderId="11" xfId="2" applyNumberFormat="1" applyFont="1" applyBorder="1" applyAlignment="1">
      <alignment horizontal="center" vertical="center"/>
    </xf>
    <xf numFmtId="0" fontId="21" fillId="0" borderId="2" xfId="2" applyFont="1" applyBorder="1" applyAlignment="1">
      <alignment vertical="center" shrinkToFit="1"/>
    </xf>
    <xf numFmtId="10" fontId="23" fillId="0" borderId="10" xfId="2" applyNumberFormat="1" applyFont="1" applyBorder="1" applyAlignment="1">
      <alignment horizontal="center" vertical="center"/>
    </xf>
    <xf numFmtId="10" fontId="19" fillId="0" borderId="10" xfId="2" applyNumberFormat="1" applyFont="1" applyBorder="1" applyAlignment="1">
      <alignment horizontal="center" vertical="center"/>
    </xf>
    <xf numFmtId="187" fontId="23" fillId="0" borderId="10" xfId="2" applyNumberFormat="1" applyFont="1" applyBorder="1" applyAlignment="1">
      <alignment horizontal="center" vertical="center"/>
    </xf>
    <xf numFmtId="187" fontId="19" fillId="0" borderId="10" xfId="2" applyNumberFormat="1" applyFont="1" applyBorder="1" applyAlignment="1">
      <alignment horizontal="center" vertical="center"/>
    </xf>
    <xf numFmtId="0" fontId="21" fillId="3" borderId="7" xfId="2" applyFont="1" applyFill="1" applyBorder="1" applyAlignment="1">
      <alignment horizontal="center" vertical="center" shrinkToFit="1"/>
    </xf>
    <xf numFmtId="10" fontId="21" fillId="3" borderId="9" xfId="2" applyNumberFormat="1" applyFont="1" applyFill="1" applyBorder="1" applyAlignment="1">
      <alignment horizontal="center" vertical="center"/>
    </xf>
    <xf numFmtId="0" fontId="21" fillId="3" borderId="9" xfId="2" applyFont="1" applyFill="1" applyBorder="1" applyAlignment="1">
      <alignment horizontal="center" vertical="center" shrinkToFit="1"/>
    </xf>
    <xf numFmtId="10" fontId="21" fillId="3" borderId="9" xfId="3" applyNumberFormat="1" applyFont="1" applyFill="1" applyBorder="1" applyAlignment="1">
      <alignment horizontal="center" vertical="center" shrinkToFit="1"/>
    </xf>
    <xf numFmtId="0" fontId="19" fillId="4" borderId="7" xfId="2" applyFont="1" applyFill="1" applyBorder="1" applyAlignment="1">
      <alignment horizontal="center" vertical="center" shrinkToFit="1"/>
    </xf>
    <xf numFmtId="0" fontId="25" fillId="4" borderId="7" xfId="1" applyNumberFormat="1" applyFont="1" applyFill="1" applyBorder="1" applyAlignment="1">
      <alignment horizontal="right" vertical="center"/>
    </xf>
    <xf numFmtId="0" fontId="19" fillId="4" borderId="7" xfId="2" applyFont="1" applyFill="1" applyBorder="1" applyAlignment="1">
      <alignment horizontal="center" vertical="center"/>
    </xf>
    <xf numFmtId="0" fontId="19" fillId="4" borderId="9" xfId="2" applyFont="1" applyFill="1" applyBorder="1" applyAlignment="1">
      <alignment horizontal="center" vertical="center"/>
    </xf>
    <xf numFmtId="0" fontId="19" fillId="4" borderId="5" xfId="2" applyFont="1" applyFill="1" applyBorder="1" applyAlignment="1">
      <alignment horizontal="center" vertical="center"/>
    </xf>
    <xf numFmtId="0" fontId="21" fillId="2" borderId="0" xfId="2" applyFont="1" applyFill="1" applyAlignment="1">
      <alignment vertical="center"/>
    </xf>
    <xf numFmtId="0" fontId="21" fillId="2" borderId="0" xfId="2" applyFont="1" applyFill="1" applyAlignment="1">
      <alignment horizontal="left" vertical="center"/>
    </xf>
    <xf numFmtId="0" fontId="27" fillId="2" borderId="0" xfId="2" applyFont="1" applyFill="1" applyAlignment="1">
      <alignment vertical="center" wrapText="1" shrinkToFit="1"/>
    </xf>
    <xf numFmtId="0" fontId="28" fillId="2" borderId="2" xfId="2" applyFont="1" applyFill="1" applyBorder="1" applyAlignment="1">
      <alignment vertical="center"/>
    </xf>
    <xf numFmtId="0" fontId="21" fillId="2" borderId="1" xfId="2" applyFont="1" applyFill="1" applyBorder="1" applyAlignment="1">
      <alignment vertical="center"/>
    </xf>
    <xf numFmtId="10" fontId="26" fillId="4" borderId="5" xfId="1" applyNumberFormat="1" applyFont="1" applyFill="1" applyBorder="1" applyAlignment="1">
      <alignment horizontal="left" vertical="center"/>
    </xf>
    <xf numFmtId="188" fontId="21" fillId="3" borderId="9" xfId="3" applyNumberFormat="1" applyFont="1" applyFill="1" applyBorder="1" applyAlignment="1">
      <alignment vertical="center" shrinkToFit="1"/>
    </xf>
    <xf numFmtId="188" fontId="23" fillId="0" borderId="11" xfId="3" applyNumberFormat="1" applyFont="1" applyBorder="1" applyAlignment="1">
      <alignment vertical="center" shrinkToFit="1"/>
    </xf>
    <xf numFmtId="188" fontId="23" fillId="0" borderId="10" xfId="3" applyNumberFormat="1" applyFont="1" applyBorder="1" applyAlignment="1">
      <alignment vertical="center" shrinkToFit="1"/>
    </xf>
    <xf numFmtId="188" fontId="19" fillId="4" borderId="8" xfId="3" applyNumberFormat="1" applyFont="1" applyFill="1" applyBorder="1" applyAlignment="1">
      <alignment vertical="center" shrinkToFit="1"/>
    </xf>
    <xf numFmtId="0" fontId="21" fillId="0" borderId="2" xfId="2" quotePrefix="1" applyFont="1" applyBorder="1" applyAlignment="1">
      <alignment vertical="center" shrinkToFit="1"/>
    </xf>
    <xf numFmtId="188" fontId="22" fillId="0" borderId="10" xfId="2" applyNumberFormat="1" applyFont="1" applyBorder="1" applyAlignment="1">
      <alignment vertical="center" shrinkToFit="1"/>
    </xf>
    <xf numFmtId="189" fontId="24" fillId="4" borderId="7" xfId="2" applyNumberFormat="1" applyFont="1" applyFill="1" applyBorder="1" applyAlignment="1">
      <alignment vertical="center" shrinkToFit="1"/>
    </xf>
    <xf numFmtId="188" fontId="22" fillId="3" borderId="9" xfId="3" applyNumberFormat="1" applyFont="1" applyFill="1" applyBorder="1" applyAlignment="1">
      <alignment vertical="center" shrinkToFit="1"/>
    </xf>
    <xf numFmtId="188" fontId="22" fillId="3" borderId="9" xfId="2" applyNumberFormat="1" applyFont="1" applyFill="1" applyBorder="1" applyAlignment="1">
      <alignment vertical="center" shrinkToFit="1"/>
    </xf>
    <xf numFmtId="0" fontId="28" fillId="2" borderId="2" xfId="2" quotePrefix="1" applyFont="1" applyFill="1" applyBorder="1" applyAlignment="1">
      <alignment vertical="center"/>
    </xf>
    <xf numFmtId="0" fontId="16" fillId="2" borderId="0" xfId="2" applyFont="1" applyFill="1" applyAlignment="1">
      <alignment horizontal="center" vertical="center"/>
    </xf>
    <xf numFmtId="0" fontId="19" fillId="4" borderId="7" xfId="2" applyFont="1" applyFill="1" applyBorder="1" applyAlignment="1">
      <alignment horizontal="left" vertical="center"/>
    </xf>
    <xf numFmtId="0" fontId="19" fillId="4" borderId="6" xfId="2" applyFont="1" applyFill="1" applyBorder="1" applyAlignment="1">
      <alignment horizontal="left" vertical="center"/>
    </xf>
    <xf numFmtId="0" fontId="19" fillId="4" borderId="5" xfId="2" applyFont="1" applyFill="1" applyBorder="1" applyAlignment="1">
      <alignment horizontal="left" vertical="center"/>
    </xf>
    <xf numFmtId="0" fontId="18" fillId="2" borderId="0" xfId="2" applyFont="1" applyFill="1" applyAlignment="1">
      <alignment horizontal="left" vertical="center"/>
    </xf>
    <xf numFmtId="0" fontId="21" fillId="2" borderId="3" xfId="2" applyFont="1" applyFill="1" applyBorder="1" applyAlignment="1">
      <alignment horizontal="left" vertical="center" shrinkToFit="1"/>
    </xf>
  </cellXfs>
  <cellStyles count="39">
    <cellStyle name="Comma [0]_Israel&amp;Safr" xfId="4" xr:uid="{00000000-0005-0000-0000-000000000000}"/>
    <cellStyle name="comma zerodec" xfId="5" xr:uid="{00000000-0005-0000-0000-000001000000}"/>
    <cellStyle name="Comma_FOB-J" xfId="6" xr:uid="{00000000-0005-0000-0000-000002000000}"/>
    <cellStyle name="Currency [0]_Israel&amp;Safr" xfId="7" xr:uid="{00000000-0005-0000-0000-000003000000}"/>
    <cellStyle name="Currency_DEMAND (2)" xfId="8" xr:uid="{00000000-0005-0000-0000-000004000000}"/>
    <cellStyle name="Currency1" xfId="9" xr:uid="{00000000-0005-0000-0000-000005000000}"/>
    <cellStyle name="Dezimal [0]_laroux" xfId="10" xr:uid="{00000000-0005-0000-0000-000006000000}"/>
    <cellStyle name="Dezimal_laroux" xfId="11" xr:uid="{00000000-0005-0000-0000-000007000000}"/>
    <cellStyle name="Dollar (zero dec)" xfId="12" xr:uid="{00000000-0005-0000-0000-000008000000}"/>
    <cellStyle name="Milliers [0]_Arabian Spec" xfId="13" xr:uid="{00000000-0005-0000-0000-000009000000}"/>
    <cellStyle name="Milliers_Arabian Spec" xfId="14" xr:uid="{00000000-0005-0000-0000-00000A000000}"/>
    <cellStyle name="Mon?aire [0]_Arabian Spec" xfId="15" xr:uid="{00000000-0005-0000-0000-00000B000000}"/>
    <cellStyle name="Mon?aire_Arabian Spec" xfId="16" xr:uid="{00000000-0005-0000-0000-00000C000000}"/>
    <cellStyle name="Normal_Apac" xfId="17" xr:uid="{00000000-0005-0000-0000-00000D000000}"/>
    <cellStyle name="Standard_laroux" xfId="18" xr:uid="{00000000-0005-0000-0000-00000E000000}"/>
    <cellStyle name="W?rung [0]_laroux" xfId="19" xr:uid="{00000000-0005-0000-0000-00000F000000}"/>
    <cellStyle name="W?rung_laroux" xfId="20" xr:uid="{00000000-0005-0000-0000-000010000000}"/>
    <cellStyle name="백분율" xfId="1" builtinId="5"/>
    <cellStyle name="쉼표 [0] 2 5 2" xfId="31" xr:uid="{00000000-0005-0000-0000-000012000000}"/>
    <cellStyle name="쉼표 [0]_조사금액작성보고서(동읍-한림)" xfId="3" xr:uid="{00000000-0005-0000-0000-000013000000}"/>
    <cellStyle name="유1" xfId="21" xr:uid="{00000000-0005-0000-0000-000014000000}"/>
    <cellStyle name="자리수0" xfId="22" xr:uid="{00000000-0005-0000-0000-000015000000}"/>
    <cellStyle name="콤마 [0]_2공구통신" xfId="23" xr:uid="{00000000-0005-0000-0000-000016000000}"/>
    <cellStyle name="콤마_2공구통신" xfId="24" xr:uid="{00000000-0005-0000-0000-000017000000}"/>
    <cellStyle name="표준" xfId="0" builtinId="0"/>
    <cellStyle name="표준 10 5" xfId="30" xr:uid="{00000000-0005-0000-0000-000019000000}"/>
    <cellStyle name="표준 12" xfId="32" xr:uid="{00000000-0005-0000-0000-00001A000000}"/>
    <cellStyle name="표준 2" xfId="25" xr:uid="{00000000-0005-0000-0000-00001B000000}"/>
    <cellStyle name="표준 2 2" xfId="34" xr:uid="{00000000-0005-0000-0000-00001C000000}"/>
    <cellStyle name="표준 2 2 2" xfId="33" xr:uid="{00000000-0005-0000-0000-00001D000000}"/>
    <cellStyle name="표준 2 24" xfId="28" xr:uid="{00000000-0005-0000-0000-00001E000000}"/>
    <cellStyle name="표준 2 25" xfId="37" xr:uid="{00000000-0005-0000-0000-00001F000000}"/>
    <cellStyle name="표준 20" xfId="35" xr:uid="{00000000-0005-0000-0000-000020000000}"/>
    <cellStyle name="표준 25 6" xfId="29" xr:uid="{00000000-0005-0000-0000-000021000000}"/>
    <cellStyle name="표준 3" xfId="26" xr:uid="{00000000-0005-0000-0000-000022000000}"/>
    <cellStyle name="표준 3 2" xfId="36" xr:uid="{00000000-0005-0000-0000-000023000000}"/>
    <cellStyle name="표준 4" xfId="38" xr:uid="{00000000-0005-0000-0000-000024000000}"/>
    <cellStyle name="표준 5" xfId="27" xr:uid="{00000000-0005-0000-0000-000025000000}"/>
    <cellStyle name="표준_조사금액작성보고서(동읍-한림)" xfId="2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abSelected="1" view="pageBreakPreview" zoomScaleNormal="100" zoomScaleSheetLayoutView="100" workbookViewId="0">
      <selection activeCell="A3" sqref="A3:F3"/>
    </sheetView>
  </sheetViews>
  <sheetFormatPr defaultRowHeight="14.25"/>
  <cols>
    <col min="1" max="6" width="13.125" style="1" customWidth="1"/>
  </cols>
  <sheetData>
    <row r="1" spans="1:6" ht="18" customHeight="1">
      <c r="A1" s="2"/>
      <c r="B1" s="3"/>
      <c r="C1" s="3"/>
      <c r="D1" s="3"/>
      <c r="E1" s="3"/>
      <c r="F1" s="3"/>
    </row>
    <row r="2" spans="1:6" ht="11.25" customHeight="1">
      <c r="A2" s="4"/>
      <c r="B2" s="3"/>
      <c r="C2" s="3"/>
      <c r="D2" s="3"/>
      <c r="E2" s="3"/>
      <c r="F2" s="3"/>
    </row>
    <row r="3" spans="1:6" ht="31.5">
      <c r="A3" s="40" t="s">
        <v>13</v>
      </c>
      <c r="B3" s="40"/>
      <c r="C3" s="40"/>
      <c r="D3" s="40"/>
      <c r="E3" s="40"/>
      <c r="F3" s="40"/>
    </row>
    <row r="4" spans="1:6" ht="20.100000000000001" customHeight="1">
      <c r="A4" s="5"/>
      <c r="B4" s="5"/>
      <c r="C4" s="5"/>
      <c r="D4" s="5"/>
      <c r="E4" s="5"/>
      <c r="F4" s="5"/>
    </row>
    <row r="5" spans="1:6" ht="20.100000000000001" customHeight="1">
      <c r="A5" s="44" t="s">
        <v>35</v>
      </c>
      <c r="B5" s="44"/>
      <c r="C5" s="44"/>
      <c r="D5" s="44"/>
      <c r="E5" s="44"/>
      <c r="F5" s="44"/>
    </row>
    <row r="6" spans="1:6" ht="20.100000000000001" customHeight="1">
      <c r="A6" s="5"/>
      <c r="B6" s="5"/>
      <c r="C6" s="5"/>
      <c r="D6" s="5"/>
      <c r="E6" s="5"/>
      <c r="F6" s="6" t="s">
        <v>12</v>
      </c>
    </row>
    <row r="7" spans="1:6" ht="20.100000000000001" customHeight="1">
      <c r="A7" s="21" t="s">
        <v>11</v>
      </c>
      <c r="B7" s="22" t="s">
        <v>10</v>
      </c>
      <c r="C7" s="23" t="s">
        <v>9</v>
      </c>
      <c r="D7" s="22" t="s">
        <v>8</v>
      </c>
      <c r="E7" s="21" t="s">
        <v>7</v>
      </c>
      <c r="F7" s="22" t="s">
        <v>23</v>
      </c>
    </row>
    <row r="8" spans="1:6" ht="20.100000000000001" customHeight="1">
      <c r="A8" s="15" t="s">
        <v>6</v>
      </c>
      <c r="B8" s="30">
        <v>124808</v>
      </c>
      <c r="C8" s="30">
        <v>122945</v>
      </c>
      <c r="D8" s="37">
        <f>C8-B8</f>
        <v>-1863</v>
      </c>
      <c r="E8" s="16"/>
      <c r="F8" s="16"/>
    </row>
    <row r="9" spans="1:6" ht="20.100000000000001" customHeight="1">
      <c r="A9" s="7" t="s">
        <v>5</v>
      </c>
      <c r="B9" s="31">
        <v>13074</v>
      </c>
      <c r="C9" s="31">
        <v>12838</v>
      </c>
      <c r="D9" s="35">
        <f t="shared" ref="D9:D28" si="0">C9-B9</f>
        <v>-236</v>
      </c>
      <c r="E9" s="8">
        <v>0.191</v>
      </c>
      <c r="F9" s="9">
        <v>0.191</v>
      </c>
    </row>
    <row r="10" spans="1:6" ht="20.100000000000001" customHeight="1">
      <c r="A10" s="10" t="s">
        <v>4</v>
      </c>
      <c r="B10" s="32">
        <v>2902</v>
      </c>
      <c r="C10" s="32">
        <v>2850</v>
      </c>
      <c r="D10" s="35">
        <f t="shared" si="0"/>
        <v>-52</v>
      </c>
      <c r="E10" s="11">
        <v>3.56E-2</v>
      </c>
      <c r="F10" s="12">
        <v>3.56E-2</v>
      </c>
    </row>
    <row r="11" spans="1:6" ht="20.100000000000001" customHeight="1">
      <c r="A11" s="10" t="s">
        <v>3</v>
      </c>
      <c r="B11" s="32">
        <v>824</v>
      </c>
      <c r="C11" s="32">
        <v>808</v>
      </c>
      <c r="D11" s="35">
        <f t="shared" si="0"/>
        <v>-16</v>
      </c>
      <c r="E11" s="11">
        <v>1.01E-2</v>
      </c>
      <c r="F11" s="12">
        <v>1.01E-2</v>
      </c>
    </row>
    <row r="12" spans="1:6" ht="20.100000000000001" customHeight="1">
      <c r="A12" s="10" t="s">
        <v>15</v>
      </c>
      <c r="B12" s="32">
        <v>2461</v>
      </c>
      <c r="C12" s="32">
        <v>2416</v>
      </c>
      <c r="D12" s="35">
        <f t="shared" si="0"/>
        <v>-45</v>
      </c>
      <c r="E12" s="13">
        <v>3.5950000000000003E-2</v>
      </c>
      <c r="F12" s="14">
        <v>3.5950000000000003E-2</v>
      </c>
    </row>
    <row r="13" spans="1:6" ht="20.100000000000001" customHeight="1">
      <c r="A13" s="10" t="s">
        <v>17</v>
      </c>
      <c r="B13" s="32">
        <v>3251</v>
      </c>
      <c r="C13" s="32">
        <v>3193</v>
      </c>
      <c r="D13" s="35">
        <f t="shared" si="0"/>
        <v>-58</v>
      </c>
      <c r="E13" s="11">
        <v>4.7500000000000001E-2</v>
      </c>
      <c r="F13" s="12">
        <v>4.7500000000000001E-2</v>
      </c>
    </row>
    <row r="14" spans="1:6" ht="20.100000000000001" customHeight="1">
      <c r="A14" s="10" t="s">
        <v>19</v>
      </c>
      <c r="B14" s="32">
        <v>323</v>
      </c>
      <c r="C14" s="32">
        <v>317</v>
      </c>
      <c r="D14" s="35">
        <f t="shared" si="0"/>
        <v>-6</v>
      </c>
      <c r="E14" s="11">
        <v>0.13139999999999999</v>
      </c>
      <c r="F14" s="12">
        <v>0.13139999999999999</v>
      </c>
    </row>
    <row r="15" spans="1:6" ht="20.100000000000001" customHeight="1">
      <c r="A15" s="10" t="s">
        <v>26</v>
      </c>
      <c r="B15" s="32">
        <v>1574</v>
      </c>
      <c r="C15" s="32">
        <v>1546</v>
      </c>
      <c r="D15" s="35">
        <f t="shared" si="0"/>
        <v>-28</v>
      </c>
      <c r="E15" s="11">
        <v>2.3E-2</v>
      </c>
      <c r="F15" s="12">
        <v>2.3E-2</v>
      </c>
    </row>
    <row r="16" spans="1:6" ht="20.100000000000001" customHeight="1">
      <c r="A16" s="10" t="s">
        <v>18</v>
      </c>
      <c r="B16" s="32">
        <v>849</v>
      </c>
      <c r="C16" s="32">
        <v>836</v>
      </c>
      <c r="D16" s="35">
        <f t="shared" si="0"/>
        <v>-13</v>
      </c>
      <c r="E16" s="11">
        <v>6.7999999999999996E-3</v>
      </c>
      <c r="F16" s="12">
        <v>6.7999999999999996E-3</v>
      </c>
    </row>
    <row r="17" spans="1:6" ht="20.100000000000001" customHeight="1">
      <c r="A17" s="10" t="s">
        <v>27</v>
      </c>
      <c r="B17" s="32">
        <v>7222</v>
      </c>
      <c r="C17" s="32">
        <v>3994</v>
      </c>
      <c r="D17" s="35">
        <f t="shared" si="0"/>
        <v>-3228</v>
      </c>
      <c r="E17" s="11">
        <v>2.53E-2</v>
      </c>
      <c r="F17" s="12">
        <v>3.15E-2</v>
      </c>
    </row>
    <row r="18" spans="1:6" ht="20.100000000000001" customHeight="1">
      <c r="A18" s="10" t="s">
        <v>20</v>
      </c>
      <c r="B18" s="32">
        <v>1123</v>
      </c>
      <c r="C18" s="32">
        <v>1107</v>
      </c>
      <c r="D18" s="35">
        <f t="shared" si="0"/>
        <v>-16</v>
      </c>
      <c r="E18" s="11">
        <v>8.9999999999999993E-3</v>
      </c>
      <c r="F18" s="12">
        <v>8.9999999999999993E-3</v>
      </c>
    </row>
    <row r="19" spans="1:6" ht="20.100000000000001" customHeight="1">
      <c r="A19" s="10" t="s">
        <v>31</v>
      </c>
      <c r="B19" s="32">
        <v>4040</v>
      </c>
      <c r="C19" s="32">
        <v>4040</v>
      </c>
      <c r="D19" s="35">
        <f t="shared" ref="D19" si="1">C19-B19</f>
        <v>0</v>
      </c>
      <c r="E19" s="11"/>
      <c r="F19" s="12"/>
    </row>
    <row r="20" spans="1:6" ht="20.100000000000001" customHeight="1">
      <c r="A20" s="10" t="s">
        <v>21</v>
      </c>
      <c r="B20" s="32">
        <v>6629</v>
      </c>
      <c r="C20" s="32">
        <v>6518</v>
      </c>
      <c r="D20" s="35">
        <f t="shared" si="0"/>
        <v>-111</v>
      </c>
      <c r="E20" s="11">
        <v>5.5E-2</v>
      </c>
      <c r="F20" s="12">
        <v>5.5E-2</v>
      </c>
    </row>
    <row r="21" spans="1:6" ht="20.100000000000001" customHeight="1">
      <c r="A21" s="10" t="s">
        <v>28</v>
      </c>
      <c r="B21" s="32">
        <v>0</v>
      </c>
      <c r="C21" s="32">
        <v>0</v>
      </c>
      <c r="D21" s="35">
        <f t="shared" si="0"/>
        <v>0</v>
      </c>
      <c r="E21" s="13">
        <v>8.0999999999999996E-4</v>
      </c>
      <c r="F21" s="14">
        <v>8.0999999999999996E-4</v>
      </c>
    </row>
    <row r="22" spans="1:6" ht="20.100000000000001" customHeight="1">
      <c r="A22" s="34" t="s">
        <v>29</v>
      </c>
      <c r="B22" s="32">
        <v>312</v>
      </c>
      <c r="C22" s="32">
        <v>312</v>
      </c>
      <c r="D22" s="35">
        <f t="shared" si="0"/>
        <v>0</v>
      </c>
      <c r="E22" s="11"/>
      <c r="F22" s="12"/>
    </row>
    <row r="23" spans="1:6" ht="20.100000000000001" customHeight="1">
      <c r="A23" s="34" t="s">
        <v>33</v>
      </c>
      <c r="B23" s="32">
        <v>5</v>
      </c>
      <c r="C23" s="32">
        <v>5</v>
      </c>
      <c r="D23" s="35">
        <f t="shared" si="0"/>
        <v>0</v>
      </c>
      <c r="E23" s="13">
        <v>6.0000000000000002E-5</v>
      </c>
      <c r="F23" s="14">
        <v>6.0000000000000002E-5</v>
      </c>
    </row>
    <row r="24" spans="1:6" ht="20.100000000000001" customHeight="1">
      <c r="A24" s="34" t="s">
        <v>34</v>
      </c>
      <c r="B24" s="32">
        <v>73</v>
      </c>
      <c r="C24" s="32">
        <v>72</v>
      </c>
      <c r="D24" s="35">
        <f t="shared" si="0"/>
        <v>-1</v>
      </c>
      <c r="E24" s="11">
        <v>8.9999999999999998E-4</v>
      </c>
      <c r="F24" s="12">
        <v>8.9999999999999998E-4</v>
      </c>
    </row>
    <row r="25" spans="1:6" ht="20.100000000000001" customHeight="1">
      <c r="A25" s="10" t="s">
        <v>2</v>
      </c>
      <c r="B25" s="32">
        <v>13558</v>
      </c>
      <c r="C25" s="32">
        <v>13104</v>
      </c>
      <c r="D25" s="35">
        <f t="shared" ref="D25:D26" si="2">C25-B25</f>
        <v>-454</v>
      </c>
      <c r="E25" s="11">
        <v>0.08</v>
      </c>
      <c r="F25" s="12">
        <v>0.08</v>
      </c>
    </row>
    <row r="26" spans="1:6" ht="20.100000000000001" customHeight="1">
      <c r="A26" s="10" t="s">
        <v>22</v>
      </c>
      <c r="B26" s="32">
        <v>21602</v>
      </c>
      <c r="C26" s="32">
        <v>20764</v>
      </c>
      <c r="D26" s="35">
        <f t="shared" si="2"/>
        <v>-838</v>
      </c>
      <c r="E26" s="11">
        <v>0.15</v>
      </c>
      <c r="F26" s="12">
        <v>0.15</v>
      </c>
    </row>
    <row r="27" spans="1:6" ht="20.100000000000001" customHeight="1">
      <c r="A27" s="34" t="s">
        <v>30</v>
      </c>
      <c r="B27" s="32">
        <v>0</v>
      </c>
      <c r="C27" s="32">
        <v>0</v>
      </c>
      <c r="D27" s="35">
        <f t="shared" si="0"/>
        <v>0</v>
      </c>
      <c r="E27" s="11"/>
      <c r="F27" s="12"/>
    </row>
    <row r="28" spans="1:6" ht="20.100000000000001" customHeight="1">
      <c r="A28" s="34" t="s">
        <v>32</v>
      </c>
      <c r="B28" s="32">
        <v>0</v>
      </c>
      <c r="C28" s="32">
        <v>0</v>
      </c>
      <c r="D28" s="35">
        <f t="shared" si="0"/>
        <v>0</v>
      </c>
      <c r="E28" s="11"/>
      <c r="F28" s="12"/>
    </row>
    <row r="29" spans="1:6" ht="20.100000000000001" customHeight="1">
      <c r="A29" s="10" t="s">
        <v>1</v>
      </c>
      <c r="B29" s="32">
        <v>20463</v>
      </c>
      <c r="C29" s="32">
        <v>19766</v>
      </c>
      <c r="D29" s="35">
        <f>C29-B29</f>
        <v>-697</v>
      </c>
      <c r="E29" s="11">
        <v>0.1</v>
      </c>
      <c r="F29" s="12">
        <v>0.1</v>
      </c>
    </row>
    <row r="30" spans="1:6" ht="20.100000000000001" customHeight="1">
      <c r="A30" s="17" t="s">
        <v>0</v>
      </c>
      <c r="B30" s="30">
        <f>SUM(B9:B29)</f>
        <v>100285</v>
      </c>
      <c r="C30" s="30">
        <f>SUM(C9:C29)</f>
        <v>94486</v>
      </c>
      <c r="D30" s="38">
        <f>C30-B30</f>
        <v>-5799</v>
      </c>
      <c r="E30" s="18"/>
      <c r="F30" s="18"/>
    </row>
    <row r="31" spans="1:6" ht="20.100000000000001" customHeight="1">
      <c r="A31" s="19" t="s">
        <v>25</v>
      </c>
      <c r="B31" s="33">
        <f>B30+B8</f>
        <v>225093</v>
      </c>
      <c r="C31" s="33">
        <f>C30+C8</f>
        <v>217431</v>
      </c>
      <c r="D31" s="36">
        <f>B31-C31</f>
        <v>7662</v>
      </c>
      <c r="E31" s="20" t="s">
        <v>16</v>
      </c>
      <c r="F31" s="29">
        <f>(D31/B31)</f>
        <v>3.4039263770974666E-2</v>
      </c>
    </row>
    <row r="32" spans="1:6" ht="20.100000000000001" customHeight="1">
      <c r="A32" s="45" t="s">
        <v>14</v>
      </c>
      <c r="B32" s="45"/>
      <c r="C32" s="45"/>
      <c r="D32" s="45"/>
      <c r="E32" s="45"/>
      <c r="F32" s="45"/>
    </row>
    <row r="33" spans="1:6" ht="18" customHeight="1">
      <c r="A33" s="24"/>
      <c r="B33" s="25"/>
      <c r="C33" s="25"/>
      <c r="D33" s="26"/>
      <c r="E33" s="26"/>
      <c r="F33" s="26"/>
    </row>
    <row r="34" spans="1:6" ht="20.100000000000001" customHeight="1">
      <c r="A34" s="41" t="s">
        <v>24</v>
      </c>
      <c r="B34" s="42"/>
      <c r="C34" s="42"/>
      <c r="D34" s="42"/>
      <c r="E34" s="42"/>
      <c r="F34" s="43"/>
    </row>
    <row r="35" spans="1:6" ht="20.100000000000001" customHeight="1">
      <c r="A35" s="27" t="s">
        <v>36</v>
      </c>
      <c r="B35" s="24"/>
      <c r="C35" s="24"/>
      <c r="D35" s="24"/>
      <c r="E35" s="24"/>
      <c r="F35" s="28"/>
    </row>
    <row r="36" spans="1:6" ht="20.100000000000001" customHeight="1">
      <c r="A36" s="39" t="s">
        <v>37</v>
      </c>
      <c r="B36" s="24"/>
      <c r="C36" s="24"/>
      <c r="D36" s="24"/>
      <c r="E36" s="24"/>
      <c r="F36" s="28"/>
    </row>
  </sheetData>
  <mergeCells count="4">
    <mergeCell ref="A3:F3"/>
    <mergeCell ref="A34:F34"/>
    <mergeCell ref="A5:F5"/>
    <mergeCell ref="A32:F32"/>
  </mergeCells>
  <phoneticPr fontId="3" type="noConversion"/>
  <pageMargins left="0.31496062992125984" right="1.1023622047244095" top="0.7480314960629921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조정내역</vt:lpstr>
      <vt:lpstr>조정내역!Print_Area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2023-07-05T05:46:49Z</cp:lastPrinted>
  <dcterms:created xsi:type="dcterms:W3CDTF">2014-07-15T05:47:46Z</dcterms:created>
  <dcterms:modified xsi:type="dcterms:W3CDTF">2026-10-13T01:34:29Z</dcterms:modified>
</cp:coreProperties>
</file>