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000.2026 업무\2026 공사, 용역\공사\소액수의(2인이상)\06. 은로초(은로유) 교사동 방수 및 기타공사(기금)(이건우)\02. 공고\"/>
    </mc:Choice>
  </mc:AlternateContent>
  <xr:revisionPtr revIDLastSave="0" documentId="8_{2CE06704-6859-4B1B-900D-721096D1F5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  (건축)" sheetId="2" r:id="rId1"/>
    <sheet name="공종별집계표" sheetId="3" r:id="rId2"/>
    <sheet name="공종별내역서" sheetId="4" r:id="rId3"/>
  </sheets>
  <definedNames>
    <definedName name="_xlnm.Print_Area" localSheetId="2">공종별내역서!$A$1:$M$333</definedName>
    <definedName name="_xlnm.Print_Area" localSheetId="1">공종별집계표!$A$1:$M$22</definedName>
    <definedName name="_xlnm.Print_Area" localSheetId="0">'원가  (건축)'!$A$1:$F$43</definedName>
    <definedName name="_xlnm.Print_Titles" localSheetId="2">공종별내역서!$1:$3</definedName>
    <definedName name="_xlnm.Print_Titles" localSheetId="1">공종별집계표!$1:$4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2" i="4" l="1"/>
  <c r="D181" i="4"/>
  <c r="D117" i="4" l="1"/>
  <c r="D116" i="4"/>
  <c r="G18" i="3" l="1"/>
  <c r="H18" i="3" s="1"/>
  <c r="G17" i="3" l="1"/>
  <c r="H17" i="3" s="1"/>
  <c r="E18" i="3"/>
  <c r="F18" i="3" s="1"/>
  <c r="I19" i="3"/>
  <c r="J19" i="3" s="1"/>
  <c r="I20" i="3"/>
  <c r="J20" i="3" s="1"/>
  <c r="I17" i="3"/>
  <c r="J17" i="3" s="1"/>
  <c r="G19" i="3"/>
  <c r="H19" i="3" s="1"/>
  <c r="G20" i="3"/>
  <c r="H20" i="3" s="1"/>
  <c r="G16" i="3" l="1"/>
  <c r="H16" i="3" s="1"/>
  <c r="G8" i="3"/>
  <c r="H8" i="3" s="1"/>
  <c r="I18" i="3"/>
  <c r="E17" i="3"/>
  <c r="G13" i="3" l="1"/>
  <c r="H13" i="3" s="1"/>
  <c r="I13" i="3"/>
  <c r="J13" i="3" s="1"/>
  <c r="I7" i="3"/>
  <c r="J7" i="3" s="1"/>
  <c r="G7" i="3"/>
  <c r="H7" i="3" s="1"/>
  <c r="G11" i="3"/>
  <c r="H11" i="3" s="1"/>
  <c r="I10" i="3"/>
  <c r="J10" i="3" s="1"/>
  <c r="F17" i="3"/>
  <c r="L17" i="3" s="1"/>
  <c r="K17" i="3"/>
  <c r="J18" i="3"/>
  <c r="L18" i="3" s="1"/>
  <c r="K18" i="3"/>
  <c r="I8" i="3" l="1"/>
  <c r="J8" i="3" s="1"/>
  <c r="G9" i="3"/>
  <c r="H9" i="3" s="1"/>
  <c r="G10" i="3"/>
  <c r="H10" i="3" s="1"/>
  <c r="T18" i="3"/>
  <c r="G14" i="3"/>
  <c r="H14" i="3" s="1"/>
  <c r="I9" i="3"/>
  <c r="J9" i="3" s="1"/>
  <c r="E20" i="3" l="1"/>
  <c r="E19" i="3"/>
  <c r="K19" i="3" l="1"/>
  <c r="F19" i="3"/>
  <c r="L19" i="3" s="1"/>
  <c r="K20" i="3"/>
  <c r="F20" i="3"/>
  <c r="L20" i="3" s="1"/>
  <c r="G12" i="3"/>
  <c r="H12" i="3" s="1"/>
  <c r="G15" i="3"/>
  <c r="H15" i="3" s="1"/>
  <c r="T20" i="3" l="1"/>
  <c r="T19" i="3"/>
  <c r="I16" i="3"/>
  <c r="J16" i="3" s="1"/>
  <c r="G6" i="3"/>
  <c r="H6" i="3" s="1"/>
  <c r="G5" i="3" s="1"/>
  <c r="I14" i="3"/>
  <c r="J14" i="3" s="1"/>
  <c r="H5" i="3" l="1"/>
  <c r="H22" i="3" s="1"/>
  <c r="E16" i="3" l="1"/>
  <c r="F16" i="3" l="1"/>
  <c r="L16" i="3" s="1"/>
  <c r="K16" i="3"/>
  <c r="E7" i="3"/>
  <c r="E14" i="3"/>
  <c r="I12" i="3" l="1"/>
  <c r="J12" i="3" s="1"/>
  <c r="I15" i="3"/>
  <c r="J15" i="3" s="1"/>
  <c r="F7" i="3"/>
  <c r="K7" i="3"/>
  <c r="I11" i="3"/>
  <c r="J11" i="3" s="1"/>
  <c r="F14" i="3"/>
  <c r="L14" i="3" s="1"/>
  <c r="K14" i="3"/>
  <c r="E11" i="3"/>
  <c r="I6" i="3" l="1"/>
  <c r="J6" i="3" s="1"/>
  <c r="E13" i="3"/>
  <c r="F11" i="3"/>
  <c r="L11" i="3" s="1"/>
  <c r="K11" i="3"/>
  <c r="L7" i="3"/>
  <c r="I5" i="3" l="1"/>
  <c r="J5" i="3" s="1"/>
  <c r="J22" i="3" s="1"/>
  <c r="F13" i="3"/>
  <c r="L13" i="3" s="1"/>
  <c r="K13" i="3"/>
  <c r="E10" i="3"/>
  <c r="E8" i="3"/>
  <c r="K10" i="3" l="1"/>
  <c r="F10" i="3"/>
  <c r="L10" i="3" s="1"/>
  <c r="F8" i="3"/>
  <c r="K8" i="3"/>
  <c r="E12" i="3" l="1"/>
  <c r="L8" i="3"/>
  <c r="E15" i="3"/>
  <c r="K15" i="3" l="1"/>
  <c r="F15" i="3"/>
  <c r="L15" i="3" s="1"/>
  <c r="K12" i="3"/>
  <c r="F12" i="3"/>
  <c r="L12" i="3" s="1"/>
  <c r="E9" i="3" l="1"/>
  <c r="K9" i="3" l="1"/>
  <c r="F9" i="3"/>
  <c r="L9" i="3" l="1"/>
  <c r="E6" i="3"/>
  <c r="K6" i="3" l="1"/>
  <c r="F6" i="3"/>
  <c r="E5" i="3" l="1"/>
  <c r="L6" i="3"/>
  <c r="F5" i="3" l="1"/>
  <c r="K5" i="3"/>
  <c r="L5" i="3" l="1"/>
  <c r="L22" i="3" s="1"/>
  <c r="F22" i="3"/>
</calcChain>
</file>

<file path=xl/sharedStrings.xml><?xml version="1.0" encoding="utf-8"?>
<sst xmlns="http://schemas.openxmlformats.org/spreadsheetml/2006/main" count="1825" uniqueCount="505">
  <si>
    <t>518A42E299B1851A4939F1CE5EE901</t>
  </si>
  <si>
    <t>51AF72B2293AA3B3143331F6512C44</t>
  </si>
  <si>
    <t>518A32F2F9A64F895130D1060D42F2</t>
  </si>
  <si>
    <t>선홈통 철거</t>
  </si>
  <si>
    <t>총        공       사        비</t>
  </si>
  <si>
    <t>공      급         가        액</t>
  </si>
  <si>
    <t>부     가     가     치     세</t>
  </si>
  <si>
    <t>일     반     관     리     비</t>
  </si>
  <si>
    <t>518A42E299B1851A4939F1CE5EE853</t>
  </si>
  <si>
    <t>순   공   사   원   가</t>
  </si>
  <si>
    <t>운        반        비</t>
  </si>
  <si>
    <t xml:space="preserve">건  강   보   험  료 </t>
  </si>
  <si>
    <t xml:space="preserve">고  용   보   험  료 </t>
  </si>
  <si>
    <t>[ 소             계 ]</t>
  </si>
  <si>
    <t>기    타     경    비</t>
  </si>
  <si>
    <t xml:space="preserve">산  재   보   험  료 </t>
  </si>
  <si>
    <t xml:space="preserve">기    계     경    비 </t>
  </si>
  <si>
    <t xml:space="preserve">연  금   보   험  료 </t>
  </si>
  <si>
    <t>소형브레이커(전기식), 무근, 2.7m3/일당</t>
  </si>
  <si>
    <t>그 밖의 건설폐기물에 가연성 5% 이하 혼합</t>
  </si>
  <si>
    <t>01  은로유치원 본관동 방수 및 기타공사(건축)</t>
  </si>
  <si>
    <t>내부 2회, con'c·mortar면, 친환경</t>
  </si>
  <si>
    <t>준공시 시공으로 인한 오염물질 제거 / (마감재,창호,유리 등)</t>
  </si>
  <si>
    <t>불연천장재, 마이톤, M-Bar용, 12*300*600mm</t>
  </si>
  <si>
    <t>직  접  재  료  비</t>
  </si>
  <si>
    <t>직  접  노  무  비</t>
  </si>
  <si>
    <t>간  접  재  료  비</t>
  </si>
  <si>
    <t>공 사 원 가 계 산 서</t>
  </si>
  <si>
    <t>환  경   보   전  비</t>
  </si>
  <si>
    <t>간  접  노  무  비</t>
  </si>
  <si>
    <t>건 설 하 도 급 대 금</t>
  </si>
  <si>
    <t>콘크리트 절단</t>
  </si>
  <si>
    <t>텍스 해체</t>
  </si>
  <si>
    <t>조적벽 해체</t>
  </si>
  <si>
    <t>56AE726279AC94AFBC33B1B4D00F96129B5A21</t>
  </si>
  <si>
    <t>518A52C2E9DB23211431619DAD705C</t>
  </si>
  <si>
    <t>518A42E2C906EB0A393EA1C40F4A45</t>
  </si>
  <si>
    <t>518A52C2E9DEF6B7853F61C18627B2</t>
  </si>
  <si>
    <t>518A52C2F9E4C3122B3C71B82E5714</t>
  </si>
  <si>
    <t>518A42E2C906EB0A393EA1C40F4A46</t>
  </si>
  <si>
    <t>518A42E2197DF39B623CC10DE85113</t>
  </si>
  <si>
    <t>518A42E22900EBB3A73CA1D7FAB07D</t>
  </si>
  <si>
    <t>518A42E22900E983F834B19396BB58</t>
  </si>
  <si>
    <t>518A42E22900E983F834B19396BB5A</t>
  </si>
  <si>
    <t>518A12B2892340C54B38113DA6FE07</t>
  </si>
  <si>
    <t>518A42E289A8E5E6523A41ACADAD3A</t>
  </si>
  <si>
    <t>518A42E289A8E5E6523A41ACADAD3B</t>
  </si>
  <si>
    <t>518A42E289A8E5E6523A41AE5AE35C</t>
  </si>
  <si>
    <t>518A42E289A8E5E6523A41AE5AE35D</t>
  </si>
  <si>
    <t>518A02429973016BBE3A1126D5A386</t>
  </si>
  <si>
    <t>518A12B2596CC73C4D31E10D56C2CB</t>
  </si>
  <si>
    <t>518A12B2596CC616473D510AB247D4</t>
  </si>
  <si>
    <t>518A02428968B466203CC18C3FE244</t>
  </si>
  <si>
    <t>518A12B229990F68F63EE1EBF64D6F</t>
  </si>
  <si>
    <t>518A42E299B1851A4939F1CE5EE855</t>
  </si>
  <si>
    <t>518A42E269FDDE27F332D137F1F81C</t>
  </si>
  <si>
    <t>518A42E299B1851A4939F1CAE387B0</t>
  </si>
  <si>
    <t>518A42E299B1851A4939F1CE5EE856</t>
  </si>
  <si>
    <t>518A7212895C6FA81B32E13534861A</t>
  </si>
  <si>
    <t>518AF2C2E9BB55B3303FB1308744D0</t>
  </si>
  <si>
    <t>518AF2C2B9E6EFC3EA3AF15E5756BA</t>
  </si>
  <si>
    <t>518AF2C2B9E5CE409B3A015F98F99F</t>
  </si>
  <si>
    <t>518AF2C2B9E5CE409B3A015F98884F</t>
  </si>
  <si>
    <t>집기류 및 가구,수납장,전자제품,벽부착물 등 이전 재설치</t>
  </si>
  <si>
    <t>518AF2C2E9BB55B3323AC160CE1737</t>
  </si>
  <si>
    <t>518AF2C2B9E5CE40983EC199915E95</t>
  </si>
  <si>
    <t>518AF2C2B9E6EFC3EA3AF15E5756D1</t>
  </si>
  <si>
    <t>518AA242B999131DD33E616683DD0A</t>
  </si>
  <si>
    <t>518A92626908DDF1C130C1A0C2FCFD</t>
  </si>
  <si>
    <t>518AA242C9BD6770D33D017D076B1B</t>
  </si>
  <si>
    <t>518A42E289A8E5E6523A41AE5A93CF</t>
  </si>
  <si>
    <t>518AA2425971B4FCDE3F8120D4F488</t>
  </si>
  <si>
    <t>518A6232E9D722B3CD3F715F2135D2</t>
  </si>
  <si>
    <t>518A6232E9D722B3CD3F715F2135D1</t>
  </si>
  <si>
    <t>518A623249D122F59F3371C27D57E6</t>
  </si>
  <si>
    <t>518A623269825117B33101EEC202CF</t>
  </si>
  <si>
    <t>518A623249D122F59F3371C27D57E4</t>
  </si>
  <si>
    <t>518A2292199878454930E150F5F20E</t>
  </si>
  <si>
    <t>518A6232B90384863C38A1987EC552</t>
  </si>
  <si>
    <t>01011256838222490ED3FC733CF1EF2B07C96F9AF253</t>
  </si>
  <si>
    <t>01011451CB92A2C9BC847A12361195F8B257C33E5A35</t>
  </si>
  <si>
    <t>01011156AE726279AB8F626436D18BF27AE296FA798D</t>
  </si>
  <si>
    <t>01010256AE726279AB8F615E3041B31AF096825B8668</t>
  </si>
  <si>
    <t>01011451CB92A2C9BC847A12361195F8B257C339D980</t>
  </si>
  <si>
    <t>01010856AE726279AC94AFBC33B1B4D00A16CF8478D9</t>
  </si>
  <si>
    <t>010101569C0252C93A2C1B6B3FF152E2E67CF33E683670</t>
  </si>
  <si>
    <t>01010856AE726279AC94AFBC33B1B4D00F96129B5A21</t>
  </si>
  <si>
    <t>01011256838222490ED3FC733CF1EF2B07C96F9AF0A5</t>
  </si>
  <si>
    <t>0101095093A2F259D9A4D5A53311BBBE018D8347330D</t>
  </si>
  <si>
    <t>01010256DBC2E2D9F33DD2453C01548B522E8A706C75</t>
  </si>
  <si>
    <t>0101115683822249069D3DC13111251070BE28581725</t>
  </si>
  <si>
    <t>slump 8~12cm, 벽,기둥,슬래브 등, f2 : Type-Ⅰ, 32m</t>
  </si>
  <si>
    <t>569C0252C93A2C1B6B3FF152E2E67CF33E683670</t>
  </si>
  <si>
    <t>010105518A52C2E9DB23211431619DAD705C</t>
  </si>
  <si>
    <t>010106518A42E2C906EB0A393EA1C40F4A46</t>
  </si>
  <si>
    <t>010104518A2292199878454930E150F5F20E</t>
  </si>
  <si>
    <t>010106518A42E2C906EB0A393EA1C40F4A45</t>
  </si>
  <si>
    <t>010106518A12B2892340C54B38113DA6FE07</t>
  </si>
  <si>
    <t>010106518A42E2197DF39B623CC10DE85113</t>
  </si>
  <si>
    <t>010106518A42E22900E983F834B19396BB58</t>
  </si>
  <si>
    <t>010106518A42E22900E983F834B19396BB5A</t>
  </si>
  <si>
    <t>010106518A42E289A8E5E6523A41AE5AE35C</t>
  </si>
  <si>
    <t>010106518A42E289A8E5E6523A41ACADAD3B</t>
  </si>
  <si>
    <t>010106518A42E289A8E5E6523A41ACADAD3A</t>
  </si>
  <si>
    <t>010106518A42E22900EBB3A73CA1D7FAB07D</t>
  </si>
  <si>
    <t>010106518A42E289A8E5E6523A41AE5AE35D</t>
  </si>
  <si>
    <t>010105518A52C2F9E4C3122B3C71B82E5714</t>
  </si>
  <si>
    <t>010107518A02428968B466203CC18C3FE244</t>
  </si>
  <si>
    <t>010105518A52C2E9DEF6B7853F61C18627B2</t>
  </si>
  <si>
    <t>010107518A02429973016BBE3A1126D5A386</t>
  </si>
  <si>
    <t>56AE726279AC94AFBC33B1B4D00A16CF8478D9</t>
  </si>
  <si>
    <t>불연성 건설폐기물에 가연성 5% 이하 혼합</t>
  </si>
  <si>
    <t>스테인리스, W200*3t / 케이싱포함</t>
  </si>
  <si>
    <t>준불연 단열재 접착제 붙이기 - 천장</t>
  </si>
  <si>
    <t>가연성이 제거된 재활용이 가능한 혼합물</t>
  </si>
  <si>
    <t>t0.5mm*W1200 / 피스 고정</t>
  </si>
  <si>
    <t>차선도색/수용성형 페인트 수동식/신설공사</t>
  </si>
  <si>
    <t>W형, 15*15*15*15*1.0mm</t>
  </si>
  <si>
    <t>스테인리스, W100*3t / 케이싱포함</t>
  </si>
  <si>
    <t>붓칠 2회, con'c·mortar면</t>
  </si>
  <si>
    <t>24톤암롤트럭, 30km</t>
  </si>
  <si>
    <t>철강설, 동판, 작업설부산물</t>
  </si>
  <si>
    <t>30M3 당 120만원*</t>
  </si>
  <si>
    <t>PVC관 설치</t>
  </si>
  <si>
    <t>010110</t>
  </si>
  <si>
    <t>010108</t>
  </si>
  <si>
    <t>블라인드 설치</t>
  </si>
  <si>
    <t>보도블럭 철거</t>
  </si>
  <si>
    <t>앵글 설치</t>
  </si>
  <si>
    <t>010107</t>
  </si>
  <si>
    <t>L-50*50</t>
  </si>
  <si>
    <t>텍스 설치</t>
  </si>
  <si>
    <t>220mm</t>
  </si>
  <si>
    <t>불연천장재</t>
  </si>
  <si>
    <t>오픈트랜치</t>
  </si>
  <si>
    <t>010109</t>
  </si>
  <si>
    <t>실선(백색)</t>
  </si>
  <si>
    <t>T=20</t>
  </si>
  <si>
    <t>10M2</t>
  </si>
  <si>
    <t>해체재 재사용</t>
  </si>
  <si>
    <t>투수시트 깔기</t>
  </si>
  <si>
    <t>목재데크 설치</t>
  </si>
  <si>
    <t>배수관 설치</t>
  </si>
  <si>
    <t>0101105093A2F259D9A4D5A53311BD6CFBFE</t>
  </si>
  <si>
    <t>0101105093A2F259D9A4D5A53311BD6CFBF9</t>
  </si>
  <si>
    <t>0101105093A2F259D9A4D5A53311BD6CFBFA</t>
  </si>
  <si>
    <t>0101105093A2F259D9A4D5A53311BD6CFBFD</t>
  </si>
  <si>
    <t>0101105093A2F259D9A4D5A53311BD6CFBFC</t>
  </si>
  <si>
    <t>0101105093A2F259D9A4D5A53311B9F194C4</t>
  </si>
  <si>
    <t>010110518BF2B2A991AB29CE36216E219482</t>
  </si>
  <si>
    <t>0101105093A2F259D9A4D5A53311BA981ECD</t>
  </si>
  <si>
    <t>010110518BF2B2A991AB29CE363175136DFB</t>
  </si>
  <si>
    <t>010110518AA24259736258E539B1B09F080D</t>
  </si>
  <si>
    <t>0101105093A2F259D9A4D5A53311BD6CFBFB</t>
  </si>
  <si>
    <t>010104  방 수 공 사</t>
  </si>
  <si>
    <t>010106  금 속 공 사</t>
  </si>
  <si>
    <t>시스템비계 설치 및 해체</t>
  </si>
  <si>
    <t>공사중 옥내외 청소 + 정리</t>
  </si>
  <si>
    <t>0101  ▶ 건 축 공 사</t>
  </si>
  <si>
    <t>가설칸막이 설치 및 해체</t>
  </si>
  <si>
    <t>010102  콘크리트공사</t>
  </si>
  <si>
    <t>콘크리트 펌프차 타설(무근)</t>
  </si>
  <si>
    <t>합판거푸집 설치 및 해체</t>
  </si>
  <si>
    <t>보통 4회, 수직고 7m까지</t>
  </si>
  <si>
    <t>010101  가 설 공 사</t>
  </si>
  <si>
    <t>바탕만들기+수성페인트 롤러칠</t>
  </si>
  <si>
    <t>160mm / 화스너보강</t>
  </si>
  <si>
    <t>t=80, 모래지정 포함</t>
  </si>
  <si>
    <t>스프링쿨러 철거, 신설</t>
  </si>
  <si>
    <t>홀딩도아(자바라) 설치</t>
  </si>
  <si>
    <t>010110  철 거 공 사</t>
  </si>
  <si>
    <t>콘크리트구조물 헐기(인력)</t>
  </si>
  <si>
    <t>목재데크 틀 및 널 철거</t>
  </si>
  <si>
    <t>강화유리문(편개) 철거</t>
  </si>
  <si>
    <t>010111  골  재  비</t>
  </si>
  <si>
    <t>010108  수 장 공 사</t>
  </si>
  <si>
    <t>AL 시트 후레슁 설치</t>
  </si>
  <si>
    <t>폴리카보네이트 난간 설치</t>
  </si>
  <si>
    <t>차량 차단기 해체, 재설치</t>
  </si>
  <si>
    <t>철강설, 고철, 작업설부산물</t>
  </si>
  <si>
    <t>010109  기 타 공 사</t>
  </si>
  <si>
    <t>기존방수층 제거 및 바탕처리</t>
  </si>
  <si>
    <t>010107  도 장 공 사</t>
  </si>
  <si>
    <t>010108518A12B2596CC616473D510AB247D4</t>
  </si>
  <si>
    <t>010109518A42E299B1851A4939F1CAE387B0</t>
  </si>
  <si>
    <t>010109518A32F2F9A64F895130D1060D42F2</t>
  </si>
  <si>
    <t>01010951AF72B2293AA3B3143331F6512C44</t>
  </si>
  <si>
    <t>010109518A7212895C6FA81B32E13534861A</t>
  </si>
  <si>
    <t>010108518A12B229990F68F63EE1EBF64D6F</t>
  </si>
  <si>
    <t>010108518A42E299B1851A4939F1CE5EE855</t>
  </si>
  <si>
    <t>010108518A42E299B1851A4939F1CE5EE856</t>
  </si>
  <si>
    <t>010109518A42E269FDDE27F332D137F1F81C</t>
  </si>
  <si>
    <t>010108518A12B2596CC73C4D31E10D56C2CB</t>
  </si>
  <si>
    <t>5093A2F259D9A4D5A53311BBBE018D8347330D</t>
  </si>
  <si>
    <t>010109518A42E299B1851A4939F1CE5EE850</t>
  </si>
  <si>
    <t>010109518A42E299B1851A4939F1CE5EE852</t>
  </si>
  <si>
    <t>010109518A42E299B1851A4939F1CE5EE854</t>
  </si>
  <si>
    <t>010109518A42E299B1851A4939F1CE5EE901</t>
  </si>
  <si>
    <t>010109518A52C2E9DEF6B7853F61C18624FF</t>
  </si>
  <si>
    <t>010109518A42E299B1851A4939F1CE5EE851</t>
  </si>
  <si>
    <t>010110518BF2B2A991AB29CE36411BF6AAB5</t>
  </si>
  <si>
    <t>010110518BF2B2A99A83D07733A113864E01</t>
  </si>
  <si>
    <t>010109518A024289695F45F23BE1A989E7C4</t>
  </si>
  <si>
    <t>010109518A42E299B1851A4939F1CE5EE853</t>
  </si>
  <si>
    <t>010109518A42E299B1851A4939F1CE5EE857</t>
  </si>
  <si>
    <t>와이어메시 바닥깔기</t>
  </si>
  <si>
    <t>#8-150*150</t>
  </si>
  <si>
    <t>루프드레인 설치</t>
  </si>
  <si>
    <t>250*250*250</t>
  </si>
  <si>
    <t>L형, D150mm</t>
  </si>
  <si>
    <t>유리섬유메쉬 보강</t>
  </si>
  <si>
    <t>0101105093A2F259D9A4D5A53311BD6CF550</t>
  </si>
  <si>
    <t>0101105093A2F259D9A4D5A53311BD6CF552</t>
  </si>
  <si>
    <t>56838222490ED3FC733CF1EF2B07C96F9AF0A5</t>
  </si>
  <si>
    <t>5683822249069D3DC13111251070BE28581725</t>
  </si>
  <si>
    <t>0101105093A2F259D9A4D5A53311BD6CF551</t>
  </si>
  <si>
    <t>0101105093A2F259D9A4D5A53311BD6CF553</t>
  </si>
  <si>
    <t>56AE726279AB8F626436D18BF27AE296FA798D</t>
  </si>
  <si>
    <t>56838222490ED3FC733CF1EF2B07C96F9AF253</t>
  </si>
  <si>
    <t>0101105093A2F259D9A4D5A53311BD6CF4B1</t>
  </si>
  <si>
    <t>0101105093A2F259D9A4D5A53311B242A629</t>
  </si>
  <si>
    <t>0101105093A2F259D9A4D5A53311BD6CF55F</t>
  </si>
  <si>
    <t>0101105093A2F259D9A4D5A53311BD6CF4B0</t>
  </si>
  <si>
    <t>010113518AF2C2B9E5CDB82536915DA04E5A</t>
  </si>
  <si>
    <t>51CB92A2C9BC847A12361195F8B257C33E5A35</t>
  </si>
  <si>
    <t>0101105093A2F259D9A4D5A53311BD6CF55E</t>
  </si>
  <si>
    <t>010113518AF2C2B9E5CDB82536915DA04E5B</t>
  </si>
  <si>
    <t>010114518AF2C2B9E5CDB9CD3BC1D56AB504</t>
  </si>
  <si>
    <t>0101105093A2F259D9A4D5A53311BD6CF931</t>
  </si>
  <si>
    <t>51CB92A2C9BC847A12361195F8B257C339D980</t>
  </si>
  <si>
    <t>010114518AF2C2B9E5CDB9CD3BC1D3BFAEC3</t>
  </si>
  <si>
    <t>010114518AF2C2B9E5CDB82536915DA04E58</t>
  </si>
  <si>
    <t>0101105093A2F259D9A4D5A53311BD6CF4B2</t>
  </si>
  <si>
    <t>010114518AF2C2B9E5CDB82434510D21EC5C</t>
  </si>
  <si>
    <t>010114518AF2C2B9E5CDB82434510D21EC5F</t>
  </si>
  <si>
    <t>010114518AF2C2B9E5CDB82536915DA04E59</t>
  </si>
  <si>
    <t>수량</t>
  </si>
  <si>
    <t>단산</t>
  </si>
  <si>
    <t>일위</t>
  </si>
  <si>
    <t>단위</t>
  </si>
  <si>
    <t>변수</t>
  </si>
  <si>
    <t>설정</t>
  </si>
  <si>
    <t>EA</t>
  </si>
  <si>
    <t>D20</t>
  </si>
  <si>
    <t>모래</t>
  </si>
  <si>
    <t/>
  </si>
  <si>
    <t>시멘트</t>
  </si>
  <si>
    <t>T12</t>
  </si>
  <si>
    <t>대</t>
  </si>
  <si>
    <t>포</t>
  </si>
  <si>
    <t>철강설</t>
  </si>
  <si>
    <t>M3</t>
  </si>
  <si>
    <t>kg</t>
  </si>
  <si>
    <t>식</t>
  </si>
  <si>
    <t>1</t>
  </si>
  <si>
    <t>01</t>
  </si>
  <si>
    <t>합판</t>
  </si>
  <si>
    <t>M</t>
  </si>
  <si>
    <t>개소</t>
  </si>
  <si>
    <t>바닥</t>
  </si>
  <si>
    <t>HR</t>
  </si>
  <si>
    <t>수직부</t>
  </si>
  <si>
    <t>TON</t>
  </si>
  <si>
    <t>건재상</t>
  </si>
  <si>
    <t>6</t>
  </si>
  <si>
    <t>M2</t>
  </si>
  <si>
    <t>적용율</t>
  </si>
  <si>
    <t>인</t>
  </si>
  <si>
    <t>자재</t>
  </si>
  <si>
    <t>F</t>
  </si>
  <si>
    <t>회</t>
  </si>
  <si>
    <t>T</t>
  </si>
  <si>
    <t>트랜치</t>
  </si>
  <si>
    <t xml:space="preserve"> </t>
  </si>
  <si>
    <t>바닥 단열재 철거</t>
  </si>
  <si>
    <t>H=3.6m 이하</t>
  </si>
  <si>
    <t>경량천장철골틀 해체</t>
  </si>
  <si>
    <t>투습방수지 철거</t>
  </si>
  <si>
    <t>단열재(천정) 철거</t>
  </si>
  <si>
    <t>단열재(벽) 철거</t>
  </si>
  <si>
    <t>창호주위 합판 철거</t>
  </si>
  <si>
    <t>D100 ~150mm</t>
  </si>
  <si>
    <t>T3.0*W170</t>
  </si>
  <si>
    <t>STL PIPE 설치</t>
  </si>
  <si>
    <t>탄성포장재 설치</t>
  </si>
  <si>
    <t>소형고압블럭포장</t>
  </si>
  <si>
    <t>T75, 시공도)</t>
  </si>
  <si>
    <t>난간대 해체, 재설치</t>
  </si>
  <si>
    <t>기존강판 피스 고정</t>
  </si>
  <si>
    <t>고창석타일 설치</t>
  </si>
  <si>
    <t>배수드레인판 설치</t>
  </si>
  <si>
    <t>PVC 발포보드 설치</t>
  </si>
  <si>
    <t>JUK14</t>
  </si>
  <si>
    <t>JUK20</t>
  </si>
  <si>
    <t>자재구분</t>
  </si>
  <si>
    <t>고유번호</t>
  </si>
  <si>
    <t>JUK19</t>
  </si>
  <si>
    <t>0101</t>
  </si>
  <si>
    <t>JUK18</t>
  </si>
  <si>
    <t>준공 청소</t>
  </si>
  <si>
    <t>고소작업차</t>
  </si>
  <si>
    <t>010102</t>
  </si>
  <si>
    <t>5ton</t>
  </si>
  <si>
    <t>JUK17</t>
  </si>
  <si>
    <t>TOTAL</t>
  </si>
  <si>
    <t>010101</t>
  </si>
  <si>
    <t>JUK13</t>
  </si>
  <si>
    <t>공종+자재</t>
  </si>
  <si>
    <t>JUK15</t>
  </si>
  <si>
    <t>JUK12</t>
  </si>
  <si>
    <t>JUK16</t>
  </si>
  <si>
    <t>기계마감</t>
  </si>
  <si>
    <t>복합 방수</t>
  </si>
  <si>
    <t>010104</t>
  </si>
  <si>
    <t>비노출, 바닥</t>
  </si>
  <si>
    <t>비노출, 벽체</t>
  </si>
  <si>
    <t>발수재 도포</t>
  </si>
  <si>
    <t>10㎜*10㎜</t>
  </si>
  <si>
    <t>뿜칠 2회</t>
  </si>
  <si>
    <t>010103</t>
  </si>
  <si>
    <t>20㎜*20㎜</t>
  </si>
  <si>
    <t>옥상 줄눈설치</t>
  </si>
  <si>
    <t>펌프카 임대료</t>
  </si>
  <si>
    <t>앵글 보강</t>
  </si>
  <si>
    <t>010105</t>
  </si>
  <si>
    <t>경량철골천정틀</t>
  </si>
  <si>
    <t>AL몰딩 설치</t>
  </si>
  <si>
    <t>우레탄폼 충진</t>
  </si>
  <si>
    <t>010106</t>
  </si>
  <si>
    <t>이전 가능한 모든 것 (소운반 포함)</t>
  </si>
  <si>
    <t>T50, 그라스울패널 / (출입문 포함)</t>
  </si>
  <si>
    <t>앵글+케미컬앵커+하이픽스+방습지 등 포함)</t>
  </si>
  <si>
    <t>T-BAR, H:1m미만. 인써트 유</t>
  </si>
  <si>
    <t>M-BAR, H:1m미만. 인써트 유</t>
  </si>
  <si>
    <t>강관 조립말비계(이동식)설치 및 해체</t>
  </si>
  <si>
    <t>10m 이하,재료포함</t>
  </si>
  <si>
    <t>건축물 현장정리</t>
  </si>
  <si>
    <t>높이 2m, 3개월</t>
  </si>
  <si>
    <t>레미콘 - 서울</t>
  </si>
  <si>
    <t>25-18-12</t>
  </si>
  <si>
    <t>모르타르 기계바름</t>
  </si>
  <si>
    <t>0.5일(1회)</t>
  </si>
  <si>
    <t>수밀코킹(실리콘)</t>
  </si>
  <si>
    <t>SAW CUT+코킹</t>
  </si>
  <si>
    <t>건설폐기물·운반비</t>
  </si>
  <si>
    <t>폐기물(단열재)</t>
  </si>
  <si>
    <t>모래, 서울, 도착도</t>
  </si>
  <si>
    <t>합판 및 강판 철거</t>
  </si>
  <si>
    <t>건설폐기물·상차비</t>
  </si>
  <si>
    <t>24톤덤프, 30km</t>
  </si>
  <si>
    <t>공 종 별 집 계 표</t>
  </si>
  <si>
    <t>합      계</t>
  </si>
  <si>
    <t>품      명</t>
  </si>
  <si>
    <t>경      비</t>
  </si>
  <si>
    <t>원가계산서 연결금액</t>
  </si>
  <si>
    <t>규      격</t>
  </si>
  <si>
    <t>한면, L-25*25*3t 아연도금</t>
  </si>
  <si>
    <t>[ 합           계 ]</t>
  </si>
  <si>
    <t>010105  지붕 및 홈통공사</t>
  </si>
  <si>
    <t>010103  치장벽 보강공사</t>
  </si>
  <si>
    <t>기존 바닥면 보양 설치 및 해체</t>
  </si>
  <si>
    <t>□30*30*1.4T @300</t>
  </si>
  <si>
    <t>XPS 단열재 슬래브 위 깔기</t>
  </si>
  <si>
    <t>010113  ◈ 폐기물 상차비</t>
  </si>
  <si>
    <t>바탕만들기+걸레받이용 페인트칠</t>
  </si>
  <si>
    <t>이물질이 없는 순수한 폐콘크리트</t>
  </si>
  <si>
    <t>집게차30M3(상,하차 포함)*</t>
  </si>
  <si>
    <t>H1200 / SST 고정대 포함</t>
  </si>
  <si>
    <t>금속천정재(천정틀 포함) 철거</t>
  </si>
  <si>
    <t>010112  ◈ 작 업 부 산 물</t>
  </si>
  <si>
    <t>010114  ◈ 폐기물 처리비</t>
  </si>
  <si>
    <t>010101518AF2C2B9E5CE409B3A015F98F99F</t>
  </si>
  <si>
    <t>56AE726279AB8F615E3041B31AF096825B8668</t>
  </si>
  <si>
    <t>010102518AA242B999131DD33E616683DD0A</t>
  </si>
  <si>
    <t>010101518AF2C2E9BB55B3303FB1308744D0</t>
  </si>
  <si>
    <t>010103518A42E289A8E5E6523A41AE5A93CF</t>
  </si>
  <si>
    <t>010104518A6232E9D722B3CD3F715F2135D1</t>
  </si>
  <si>
    <t>010104518A623269825117B33101EEC202CF</t>
  </si>
  <si>
    <t>010104518AA2425971B4FCDE3F8120D4F488</t>
  </si>
  <si>
    <t>010101518AF2C2B9E5CE409B3A015F98884F</t>
  </si>
  <si>
    <t>010101518AF2C2B9E6EFC3EA3AF15E5756BA</t>
  </si>
  <si>
    <t>010104518A623249D122F59F3371C27D57E4</t>
  </si>
  <si>
    <t>010104518A6232B90384863C38A1987EC552</t>
  </si>
  <si>
    <t>010104518A623249D122F59F3371C27D57E6</t>
  </si>
  <si>
    <t>010101518AF2C2B9E6EFC3EA3AF15E5756D1</t>
  </si>
  <si>
    <t>56DBC2E2D9F33DD2453C01548B522E8A706C75</t>
  </si>
  <si>
    <t>010101518AF2C2E9BB55B3323AC160CE1737</t>
  </si>
  <si>
    <t>010102518AA242C9BD6770D33D017D076B1B</t>
  </si>
  <si>
    <t>010104518A6232E9D722B3CD3F715F2135D2</t>
  </si>
  <si>
    <t>불연천장재, MCD-900, T-Bar용, 15*603*603mm</t>
  </si>
  <si>
    <t>010101518AF2C2B9E5CE40983EC199915E95</t>
  </si>
  <si>
    <t>010102518A92626908DDF1C130C1A0C2FCFD</t>
  </si>
  <si>
    <t>손료적용</t>
  </si>
  <si>
    <t>공종레벨</t>
  </si>
  <si>
    <t>품목코드</t>
  </si>
  <si>
    <t>손료저장</t>
  </si>
  <si>
    <t>JUK4</t>
  </si>
  <si>
    <t>JUK5</t>
  </si>
  <si>
    <t>JUK1</t>
  </si>
  <si>
    <t>공종소계</t>
  </si>
  <si>
    <t>JUK6</t>
  </si>
  <si>
    <t>JUK7</t>
  </si>
  <si>
    <t>JUK8</t>
  </si>
  <si>
    <t>JUK10</t>
  </si>
  <si>
    <t>JUK11</t>
  </si>
  <si>
    <t>JUK9</t>
  </si>
  <si>
    <t>JUK2</t>
  </si>
  <si>
    <t>JUK3</t>
  </si>
  <si>
    <t>공종구분</t>
  </si>
  <si>
    <t>슬라브 천공</t>
  </si>
  <si>
    <t>재  료  비</t>
  </si>
  <si>
    <t>단  가</t>
  </si>
  <si>
    <t>노  무  비</t>
  </si>
  <si>
    <t>금  액</t>
  </si>
  <si>
    <t>상위공종</t>
  </si>
  <si>
    <t>비  고</t>
  </si>
  <si>
    <t>공종코드</t>
  </si>
  <si>
    <t>518A42E299B1851A4939F1CE5EE857</t>
  </si>
  <si>
    <t>518A52C2E9DEF6B7853F61C18624FF</t>
  </si>
  <si>
    <t>518A42E299B1851A4939F1CE5EE850</t>
  </si>
  <si>
    <t>518A42E299B1851A4939F1CE5EE852</t>
  </si>
  <si>
    <t>518A42E299B1851A4939F1CE5EE851</t>
  </si>
  <si>
    <t>518A024289695F45F23BE1A989E7C4</t>
  </si>
  <si>
    <t>518A42E299B1851A4939F1CE5EE854</t>
  </si>
  <si>
    <t>5093A2F259D9A4D5A53311B9F194C4</t>
  </si>
  <si>
    <t>518BF2B2A991AB29CE36411BF6AAB5</t>
  </si>
  <si>
    <t>518AA24259736258E539B1B09F080D</t>
  </si>
  <si>
    <t>5093A2F259D9A4D5A53311BA981ECD</t>
  </si>
  <si>
    <t>518BF2B2A99A83D07733A113864E01</t>
  </si>
  <si>
    <t>5093A2F259D9A4D5A53311BD6CFBFA</t>
  </si>
  <si>
    <t>5093A2F259D9A4D5A53311BD6CFBFD</t>
  </si>
  <si>
    <t>5093A2F259D9A4D5A53311BD6CFBFC</t>
  </si>
  <si>
    <t>5093A2F259D9A4D5A53311BD6CFBFB</t>
  </si>
  <si>
    <t>5093A2F259D9A4D5A53311BD6CFBFE</t>
  </si>
  <si>
    <t>5093A2F259D9A4D5A53311BD6CFBF9</t>
  </si>
  <si>
    <t>5093A2F259D9A4D5A53311BD6CF550</t>
  </si>
  <si>
    <t>5093A2F259D9A4D5A53311BD6CF553</t>
  </si>
  <si>
    <t>5093A2F259D9A4D5A53311BD6CF931</t>
  </si>
  <si>
    <t>5093A2F259D9A4D5A53311BD6CF552</t>
  </si>
  <si>
    <t>518BF2B2A991AB29CE363175136DFB</t>
  </si>
  <si>
    <t>518BF2B2A991AB29CE36216E219482</t>
  </si>
  <si>
    <t>5093A2F259D9A4D5A53311BD6CF551</t>
  </si>
  <si>
    <t>5093A2F259D9A4D5A53311BD6CF55E</t>
  </si>
  <si>
    <t>5093A2F259D9A4D5A53311BD6CF55F</t>
  </si>
  <si>
    <t>5093A2F259D9A4D5A53311BD6CF4B0</t>
  </si>
  <si>
    <t>5093A2F259D9A4D5A53311BD6CF4B1</t>
  </si>
  <si>
    <t>5093A2F259D9A4D5A53311BD6CF4B2</t>
  </si>
  <si>
    <t>5093A2F259D9A4D5A53311B242A629</t>
  </si>
  <si>
    <t>518AF2C2B9E5CDB9CD3BC1D3BFAEC3</t>
  </si>
  <si>
    <t>518AF2C2B9E5CDB9CD3BC1D56AB504</t>
  </si>
  <si>
    <t>518AF2C2B9E5CDB82536915DA04E5A</t>
  </si>
  <si>
    <t>518AF2C2B9E5CDB82536915DA04E5B</t>
  </si>
  <si>
    <t>518AF2C2B9E5CDB82536915DA04E58</t>
  </si>
  <si>
    <t>518AF2C2B9E5CDB82434510D21EC5C</t>
  </si>
  <si>
    <t>518AF2C2B9E5CDB82536915DA04E59</t>
  </si>
  <si>
    <t>518AF2C2B9E5CDB82434510D21EC5F</t>
  </si>
  <si>
    <t>폐기물 소운반</t>
  </si>
  <si>
    <t>코킹 철거</t>
  </si>
  <si>
    <t>010111</t>
  </si>
  <si>
    <t>010112</t>
  </si>
  <si>
    <t>010113</t>
  </si>
  <si>
    <t>건설폐재류</t>
  </si>
  <si>
    <t>W1200</t>
  </si>
  <si>
    <t>배수관 철거</t>
  </si>
  <si>
    <t>010114</t>
  </si>
  <si>
    <t>폐콘크리트</t>
  </si>
  <si>
    <t>혼합건설폐기물</t>
  </si>
  <si>
    <t>트렌치 철거</t>
  </si>
  <si>
    <t>블라인드 철거</t>
  </si>
  <si>
    <t>단열재 운반비</t>
  </si>
  <si>
    <t>폐기물처리비</t>
  </si>
  <si>
    <t>구                성                비</t>
  </si>
  <si>
    <t>노무비</t>
  </si>
  <si>
    <t>계</t>
  </si>
  <si>
    <t>재료비</t>
  </si>
  <si>
    <t>금                   액</t>
  </si>
  <si>
    <t>[  소             계  ]</t>
  </si>
  <si>
    <t>[ 소                계 ]</t>
  </si>
  <si>
    <t>공 사 명 :</t>
  </si>
  <si>
    <t>임금채권부담금</t>
  </si>
  <si>
    <t>작업부산물</t>
  </si>
  <si>
    <t xml:space="preserve">비   고 </t>
  </si>
  <si>
    <t>폐기물상차비</t>
  </si>
  <si>
    <t>석면분담금</t>
  </si>
  <si>
    <t xml:space="preserve">비                                 목 </t>
  </si>
  <si>
    <t>도            급             액</t>
  </si>
  <si>
    <t>이                            윤</t>
  </si>
  <si>
    <t>노인장기요양보험료</t>
  </si>
  <si>
    <t>도급자관급자재비</t>
  </si>
  <si>
    <t>퇴 직 공 제 부금비</t>
  </si>
  <si>
    <t>지급보증서발급수수료</t>
  </si>
  <si>
    <t>건설기계대여대금</t>
  </si>
  <si>
    <t>작업설, 부산물( )</t>
  </si>
  <si>
    <t>산업안전보건관리비</t>
  </si>
  <si>
    <t>관급자관급자재비</t>
  </si>
  <si>
    <t>특허(신기술)사용료</t>
  </si>
  <si>
    <t>7-&gt;0</t>
    <phoneticPr fontId="13" type="noConversion"/>
  </si>
  <si>
    <t>아연도강판 설치(외부처마 하부)</t>
    <phoneticPr fontId="13" type="noConversion"/>
  </si>
  <si>
    <t>24톤덤프, 30km-건설폐기물</t>
    <phoneticPr fontId="13" type="noConversion"/>
  </si>
  <si>
    <t>M</t>
    <phoneticPr fontId="13" type="noConversion"/>
  </si>
  <si>
    <t>AL 선홈통 설치</t>
    <phoneticPr fontId="13" type="noConversion"/>
  </si>
  <si>
    <t>150*150</t>
    <phoneticPr fontId="13" type="noConversion"/>
  </si>
  <si>
    <t>AL 상자홈통 설치</t>
    <phoneticPr fontId="13" type="noConversion"/>
  </si>
  <si>
    <t>은로초(유치원) 본관동 방수 및 기타공사(건축)</t>
    <phoneticPr fontId="13" type="noConversion"/>
  </si>
  <si>
    <t>[ 은로초(유치원) 본관동 방수 및 기타공사(건축) ]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</si>
</sst>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7" x14ac:knownFonts="1">
    <font>
      <sz val="11"/>
      <color rgb="FF000000"/>
      <name val="굴림체"/>
    </font>
    <font>
      <b/>
      <u/>
      <sz val="16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u/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8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color rgb="FFFF0000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/>
    <xf numFmtId="41" fontId="3" fillId="0" borderId="0">
      <alignment vertical="center"/>
    </xf>
    <xf numFmtId="41" fontId="3" fillId="0" borderId="0"/>
  </cellStyleXfs>
  <cellXfs count="110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vertical="center"/>
    </xf>
    <xf numFmtId="0" fontId="1" fillId="0" borderId="0" xfId="0" quotePrefix="1" applyNumberFormat="1" applyFont="1" applyAlignment="1">
      <alignment horizontal="centerContinuous" vertical="center"/>
    </xf>
    <xf numFmtId="0" fontId="1" fillId="0" borderId="0" xfId="0" applyNumberFormat="1" applyFont="1" applyAlignment="1">
      <alignment horizontal="centerContinuous"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2" fillId="0" borderId="4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2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3" fillId="0" borderId="0" xfId="1" applyNumberFormat="1"/>
    <xf numFmtId="0" fontId="4" fillId="0" borderId="0" xfId="1" applyNumberFormat="1" applyFont="1"/>
    <xf numFmtId="0" fontId="6" fillId="0" borderId="0" xfId="1" applyNumberFormat="1" applyFont="1" applyAlignment="1">
      <alignment vertical="center"/>
    </xf>
    <xf numFmtId="0" fontId="7" fillId="0" borderId="0" xfId="1" applyNumberFormat="1" applyFont="1" applyAlignment="1">
      <alignment vertical="center"/>
    </xf>
    <xf numFmtId="0" fontId="8" fillId="0" borderId="0" xfId="1" applyNumberFormat="1" applyFont="1"/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distributed" vertical="distributed"/>
    </xf>
    <xf numFmtId="41" fontId="6" fillId="0" borderId="11" xfId="2" applyNumberFormat="1" applyFont="1" applyBorder="1">
      <alignment vertical="center"/>
    </xf>
    <xf numFmtId="0" fontId="6" fillId="0" borderId="11" xfId="1" applyNumberFormat="1" applyFont="1" applyBorder="1" applyAlignment="1">
      <alignment vertical="center"/>
    </xf>
    <xf numFmtId="0" fontId="6" fillId="0" borderId="12" xfId="1" applyNumberFormat="1" applyFont="1" applyBorder="1" applyAlignment="1">
      <alignment vertical="center"/>
    </xf>
    <xf numFmtId="0" fontId="9" fillId="0" borderId="0" xfId="1" applyNumberFormat="1" applyFont="1"/>
    <xf numFmtId="41" fontId="6" fillId="0" borderId="11" xfId="1" applyNumberFormat="1" applyFont="1" applyBorder="1" applyAlignment="1">
      <alignment vertical="center"/>
    </xf>
    <xf numFmtId="0" fontId="6" fillId="0" borderId="15" xfId="1" applyNumberFormat="1" applyFont="1" applyBorder="1" applyAlignment="1">
      <alignment horizontal="distributed" vertical="distributed"/>
    </xf>
    <xf numFmtId="41" fontId="6" fillId="0" borderId="15" xfId="2" applyNumberFormat="1" applyFont="1" applyBorder="1">
      <alignment vertical="center"/>
    </xf>
    <xf numFmtId="0" fontId="6" fillId="0" borderId="15" xfId="1" applyNumberFormat="1" applyFont="1" applyBorder="1" applyAlignment="1">
      <alignment vertical="center"/>
    </xf>
    <xf numFmtId="0" fontId="6" fillId="0" borderId="16" xfId="1" applyNumberFormat="1" applyFont="1" applyBorder="1" applyAlignment="1">
      <alignment vertical="center"/>
    </xf>
    <xf numFmtId="0" fontId="6" fillId="0" borderId="10" xfId="1" applyNumberFormat="1" applyFont="1" applyBorder="1" applyAlignment="1">
      <alignment horizontal="distributed" vertical="distributed"/>
    </xf>
    <xf numFmtId="41" fontId="6" fillId="0" borderId="10" xfId="1" applyNumberFormat="1" applyFont="1" applyBorder="1" applyAlignment="1">
      <alignment vertical="center"/>
    </xf>
    <xf numFmtId="0" fontId="6" fillId="0" borderId="10" xfId="1" applyNumberFormat="1" applyFont="1" applyBorder="1" applyAlignment="1">
      <alignment vertical="center"/>
    </xf>
    <xf numFmtId="0" fontId="6" fillId="0" borderId="17" xfId="1" applyNumberFormat="1" applyFont="1" applyBorder="1" applyAlignment="1">
      <alignment vertical="center"/>
    </xf>
    <xf numFmtId="0" fontId="10" fillId="0" borderId="12" xfId="1" applyNumberFormat="1" applyFont="1" applyBorder="1" applyAlignment="1">
      <alignment vertical="center"/>
    </xf>
    <xf numFmtId="0" fontId="11" fillId="0" borderId="11" xfId="1" applyNumberFormat="1" applyFont="1" applyBorder="1" applyAlignment="1">
      <alignment horizontal="distributed" vertical="distributed"/>
    </xf>
    <xf numFmtId="41" fontId="6" fillId="0" borderId="14" xfId="1" applyNumberFormat="1" applyFont="1" applyBorder="1" applyAlignment="1">
      <alignment vertical="center"/>
    </xf>
    <xf numFmtId="0" fontId="6" fillId="0" borderId="14" xfId="1" applyNumberFormat="1" applyFont="1" applyBorder="1" applyAlignment="1">
      <alignment vertical="center"/>
    </xf>
    <xf numFmtId="0" fontId="6" fillId="0" borderId="20" xfId="1" applyNumberFormat="1" applyFont="1" applyBorder="1" applyAlignment="1">
      <alignment vertical="center"/>
    </xf>
    <xf numFmtId="41" fontId="6" fillId="0" borderId="14" xfId="2" applyNumberFormat="1" applyFont="1" applyBorder="1">
      <alignment vertical="center"/>
    </xf>
    <xf numFmtId="41" fontId="6" fillId="0" borderId="15" xfId="1" applyNumberFormat="1" applyFont="1" applyBorder="1" applyAlignment="1">
      <alignment vertical="center"/>
    </xf>
    <xf numFmtId="41" fontId="6" fillId="0" borderId="25" xfId="1" applyNumberFormat="1" applyFont="1" applyBorder="1" applyAlignment="1">
      <alignment vertical="center"/>
    </xf>
    <xf numFmtId="0" fontId="6" fillId="0" borderId="25" xfId="1" applyNumberFormat="1" applyFont="1" applyBorder="1" applyAlignment="1">
      <alignment vertical="center"/>
    </xf>
    <xf numFmtId="0" fontId="6" fillId="0" borderId="26" xfId="1" applyNumberFormat="1" applyFont="1" applyBorder="1" applyAlignment="1">
      <alignment vertical="center"/>
    </xf>
    <xf numFmtId="41" fontId="3" fillId="0" borderId="0" xfId="1" applyNumberFormat="1"/>
    <xf numFmtId="0" fontId="0" fillId="2" borderId="4" xfId="0" quotePrefix="1" applyNumberFormat="1" applyFont="1" applyFill="1" applyBorder="1" applyAlignment="1">
      <alignment vertical="center" wrapText="1"/>
    </xf>
    <xf numFmtId="176" fontId="0" fillId="2" borderId="4" xfId="0" applyNumberFormat="1" applyFont="1" applyFill="1" applyBorder="1" applyAlignment="1">
      <alignment vertical="center" wrapText="1"/>
    </xf>
    <xf numFmtId="0" fontId="0" fillId="2" borderId="0" xfId="0" quotePrefix="1" applyNumberFormat="1" applyFill="1" applyAlignment="1">
      <alignment vertical="center"/>
    </xf>
    <xf numFmtId="0" fontId="0" fillId="2" borderId="0" xfId="0" applyNumberFormat="1" applyFill="1" applyAlignment="1">
      <alignment vertical="center"/>
    </xf>
    <xf numFmtId="0" fontId="0" fillId="2" borderId="0" xfId="0" applyNumberFormat="1" applyFill="1">
      <alignment vertical="center"/>
    </xf>
    <xf numFmtId="0" fontId="14" fillId="2" borderId="4" xfId="0" applyNumberFormat="1" applyFont="1" applyFill="1" applyBorder="1" applyAlignment="1">
      <alignment vertical="center" wrapText="1"/>
    </xf>
    <xf numFmtId="0" fontId="14" fillId="2" borderId="0" xfId="0" applyNumberFormat="1" applyFont="1" applyFill="1">
      <alignment vertical="center"/>
    </xf>
    <xf numFmtId="0" fontId="14" fillId="0" borderId="0" xfId="0" quotePrefix="1" applyNumberFormat="1" applyFont="1" applyAlignment="1">
      <alignment vertical="center"/>
    </xf>
    <xf numFmtId="0" fontId="14" fillId="0" borderId="0" xfId="0" applyNumberFormat="1" applyFont="1" applyAlignment="1">
      <alignment vertical="center"/>
    </xf>
    <xf numFmtId="0" fontId="14" fillId="0" borderId="0" xfId="0" applyNumberFormat="1" applyFont="1">
      <alignment vertical="center"/>
    </xf>
    <xf numFmtId="0" fontId="12" fillId="0" borderId="4" xfId="0" quotePrefix="1" applyNumberFormat="1" applyFont="1" applyBorder="1" applyAlignment="1">
      <alignment vertical="center" wrapText="1"/>
    </xf>
    <xf numFmtId="0" fontId="0" fillId="0" borderId="4" xfId="0" quotePrefix="1" applyNumberFormat="1" applyFont="1" applyFill="1" applyBorder="1" applyAlignment="1">
      <alignment vertical="center" wrapText="1"/>
    </xf>
    <xf numFmtId="0" fontId="0" fillId="0" borderId="4" xfId="0" applyNumberFormat="1" applyFont="1" applyFill="1" applyBorder="1" applyAlignment="1">
      <alignment vertical="center" wrapText="1"/>
    </xf>
    <xf numFmtId="0" fontId="12" fillId="0" borderId="4" xfId="0" quotePrefix="1" applyNumberFormat="1" applyFont="1" applyFill="1" applyBorder="1" applyAlignment="1">
      <alignment vertical="center" wrapText="1"/>
    </xf>
    <xf numFmtId="0" fontId="0" fillId="0" borderId="0" xfId="0" quotePrefix="1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176" fontId="0" fillId="0" borderId="4" xfId="0" applyNumberFormat="1" applyFont="1" applyFill="1" applyBorder="1" applyAlignment="1">
      <alignment vertical="center" wrapText="1"/>
    </xf>
    <xf numFmtId="0" fontId="15" fillId="0" borderId="4" xfId="0" quotePrefix="1" applyNumberFormat="1" applyFont="1" applyFill="1" applyBorder="1" applyAlignment="1">
      <alignment vertical="center" wrapText="1"/>
    </xf>
    <xf numFmtId="0" fontId="15" fillId="0" borderId="4" xfId="0" applyNumberFormat="1" applyFont="1" applyFill="1" applyBorder="1" applyAlignment="1">
      <alignment vertical="center" wrapText="1"/>
    </xf>
    <xf numFmtId="176" fontId="15" fillId="0" borderId="4" xfId="0" applyNumberFormat="1" applyFont="1" applyFill="1" applyBorder="1" applyAlignment="1">
      <alignment vertical="center" wrapText="1"/>
    </xf>
    <xf numFmtId="0" fontId="15" fillId="0" borderId="0" xfId="0" quotePrefix="1" applyNumberFormat="1" applyFont="1" applyFill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0" xfId="0" applyNumberFormat="1" applyFont="1" applyFill="1">
      <alignment vertical="center"/>
    </xf>
    <xf numFmtId="0" fontId="14" fillId="0" borderId="0" xfId="0" applyNumberFormat="1" applyFont="1" applyFill="1">
      <alignment vertical="center"/>
    </xf>
    <xf numFmtId="9" fontId="15" fillId="0" borderId="0" xfId="0" applyNumberFormat="1" applyFont="1" applyFill="1">
      <alignment vertical="center"/>
    </xf>
    <xf numFmtId="0" fontId="15" fillId="0" borderId="4" xfId="0" quotePrefix="1" applyNumberFormat="1" applyFont="1" applyBorder="1" applyAlignment="1">
      <alignment vertical="center" wrapText="1"/>
    </xf>
    <xf numFmtId="0" fontId="15" fillId="0" borderId="4" xfId="0" applyNumberFormat="1" applyFont="1" applyBorder="1" applyAlignment="1">
      <alignment vertical="center" wrapText="1"/>
    </xf>
    <xf numFmtId="176" fontId="15" fillId="0" borderId="4" xfId="0" applyNumberFormat="1" applyFont="1" applyBorder="1" applyAlignment="1">
      <alignment vertical="center" wrapText="1"/>
    </xf>
    <xf numFmtId="0" fontId="15" fillId="0" borderId="0" xfId="0" quotePrefix="1" applyNumberFormat="1" applyFont="1" applyAlignment="1">
      <alignment vertical="center"/>
    </xf>
    <xf numFmtId="0" fontId="15" fillId="0" borderId="0" xfId="0" applyNumberFormat="1" applyFont="1" applyAlignment="1">
      <alignment vertical="center"/>
    </xf>
    <xf numFmtId="0" fontId="15" fillId="0" borderId="0" xfId="0" applyNumberFormat="1" applyFont="1">
      <alignment vertical="center"/>
    </xf>
    <xf numFmtId="0" fontId="12" fillId="0" borderId="1" xfId="0" quotePrefix="1" applyNumberFormat="1" applyFont="1" applyBorder="1" applyAlignment="1">
      <alignment vertical="center"/>
    </xf>
    <xf numFmtId="0" fontId="16" fillId="0" borderId="11" xfId="1" applyNumberFormat="1" applyFont="1" applyBorder="1" applyAlignment="1">
      <alignment horizontal="distributed" vertical="distributed"/>
    </xf>
    <xf numFmtId="41" fontId="16" fillId="0" borderId="11" xfId="1" applyNumberFormat="1" applyFont="1" applyBorder="1" applyAlignment="1">
      <alignment vertical="center"/>
    </xf>
    <xf numFmtId="0" fontId="16" fillId="0" borderId="11" xfId="1" applyNumberFormat="1" applyFont="1" applyBorder="1" applyAlignment="1">
      <alignment vertical="center"/>
    </xf>
    <xf numFmtId="0" fontId="6" fillId="0" borderId="19" xfId="1" applyNumberFormat="1" applyFont="1" applyBorder="1" applyAlignment="1">
      <alignment horizontal="distributed" vertical="distributed"/>
    </xf>
    <xf numFmtId="0" fontId="6" fillId="0" borderId="14" xfId="1" applyNumberFormat="1" applyFont="1" applyBorder="1" applyAlignment="1">
      <alignment horizontal="distributed" vertical="distributed"/>
    </xf>
    <xf numFmtId="0" fontId="6" fillId="0" borderId="24" xfId="1" applyNumberFormat="1" applyFont="1" applyBorder="1" applyAlignment="1">
      <alignment horizontal="distributed" vertical="distributed"/>
    </xf>
    <xf numFmtId="0" fontId="6" fillId="0" borderId="25" xfId="1" applyNumberFormat="1" applyFont="1" applyBorder="1" applyAlignment="1">
      <alignment horizontal="distributed" vertical="distributed"/>
    </xf>
    <xf numFmtId="0" fontId="6" fillId="0" borderId="21" xfId="1" applyNumberFormat="1" applyFont="1" applyBorder="1" applyAlignment="1">
      <alignment horizontal="distributed" vertical="distributed"/>
    </xf>
    <xf numFmtId="0" fontId="6" fillId="0" borderId="22" xfId="1" applyNumberFormat="1" applyFont="1" applyBorder="1" applyAlignment="1">
      <alignment horizontal="distributed" vertical="distributed"/>
    </xf>
    <xf numFmtId="0" fontId="6" fillId="0" borderId="23" xfId="1" applyNumberFormat="1" applyFont="1" applyBorder="1" applyAlignment="1">
      <alignment horizontal="distributed" vertical="distributed"/>
    </xf>
    <xf numFmtId="0" fontId="5" fillId="0" borderId="0" xfId="1" applyNumberFormat="1" applyFont="1" applyAlignment="1">
      <alignment horizontal="center" vertical="center"/>
    </xf>
    <xf numFmtId="0" fontId="7" fillId="0" borderId="5" xfId="1" applyNumberFormat="1" applyFont="1" applyBorder="1" applyAlignment="1">
      <alignment vertical="center"/>
    </xf>
    <xf numFmtId="0" fontId="6" fillId="0" borderId="5" xfId="1" applyNumberFormat="1" applyFont="1" applyBorder="1" applyAlignment="1">
      <alignment vertical="center"/>
    </xf>
    <xf numFmtId="0" fontId="6" fillId="0" borderId="6" xfId="1" applyNumberFormat="1" applyFont="1" applyBorder="1" applyAlignment="1">
      <alignment horizontal="center" vertical="center"/>
    </xf>
    <xf numFmtId="0" fontId="6" fillId="0" borderId="7" xfId="1" applyNumberFormat="1" applyFont="1" applyBorder="1" applyAlignment="1">
      <alignment horizontal="center" vertical="center"/>
    </xf>
    <xf numFmtId="0" fontId="6" fillId="0" borderId="9" xfId="1" applyNumberFormat="1" applyFont="1" applyBorder="1" applyAlignment="1">
      <alignment horizontal="center" vertical="center" textRotation="255"/>
    </xf>
    <xf numFmtId="0" fontId="6" fillId="0" borderId="13" xfId="1" applyNumberFormat="1" applyFont="1" applyBorder="1" applyAlignment="1">
      <alignment horizontal="center" vertical="center" textRotation="255"/>
    </xf>
    <xf numFmtId="0" fontId="6" fillId="0" borderId="18" xfId="1" applyNumberFormat="1" applyFont="1" applyBorder="1" applyAlignment="1">
      <alignment horizontal="center" vertical="center"/>
    </xf>
    <xf numFmtId="0" fontId="6" fillId="0" borderId="10" xfId="1" applyNumberFormat="1" applyFont="1" applyBorder="1" applyAlignment="1">
      <alignment horizontal="center" vertical="center" textRotation="255"/>
    </xf>
    <xf numFmtId="0" fontId="6" fillId="0" borderId="14" xfId="1" applyNumberFormat="1" applyFont="1" applyBorder="1" applyAlignment="1">
      <alignment horizontal="center" vertical="center" textRotation="255"/>
    </xf>
    <xf numFmtId="0" fontId="6" fillId="0" borderId="15" xfId="1" applyNumberFormat="1" applyFont="1" applyBorder="1" applyAlignment="1">
      <alignment horizontal="center" vertical="center" textRotation="255"/>
    </xf>
    <xf numFmtId="0" fontId="6" fillId="0" borderId="11" xfId="1" applyNumberFormat="1" applyFont="1" applyBorder="1" applyAlignment="1">
      <alignment horizontal="center" vertical="center" textRotation="255"/>
    </xf>
    <xf numFmtId="0" fontId="6" fillId="0" borderId="10" xfId="1" applyNumberFormat="1" applyFont="1" applyBorder="1" applyAlignment="1">
      <alignment horizontal="center" vertical="center"/>
    </xf>
    <xf numFmtId="41" fontId="6" fillId="0" borderId="11" xfId="2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left" vertical="center"/>
    </xf>
    <xf numFmtId="0" fontId="6" fillId="0" borderId="12" xfId="1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vertical="center"/>
    </xf>
    <xf numFmtId="0" fontId="2" fillId="0" borderId="4" xfId="0" quotePrefix="1" applyNumberFormat="1" applyFont="1" applyBorder="1" applyAlignment="1">
      <alignment horizontal="center" vertical="center"/>
    </xf>
    <xf numFmtId="0" fontId="2" fillId="0" borderId="4" xfId="0" quotePrefix="1" applyNumberFormat="1" applyFont="1" applyBorder="1" applyAlignment="1">
      <alignment horizontal="center" vertical="center" wrapText="1"/>
    </xf>
  </cellXfs>
  <cellStyles count="4">
    <cellStyle name="쉼표 [0] 2 2" xfId="2" xr:uid="{00000000-0005-0000-0000-000001000000}"/>
    <cellStyle name="쉼표 [0] 3 2" xfId="3" xr:uid="{00000000-0005-0000-0000-000002000000}"/>
    <cellStyle name="표준" xfId="0" builtinId="0"/>
    <cellStyle name="표준_070305A-대진디자인고등학교 특별교실 리모델링공사(건축)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tabColor rgb="FFBED7EE"/>
    <pageSetUpPr fitToPage="1"/>
  </sheetPr>
  <dimension ref="A1:H387"/>
  <sheetViews>
    <sheetView tabSelected="1" zoomScale="90" zoomScaleNormal="90" zoomScaleSheetLayoutView="90" workbookViewId="0">
      <selection activeCell="L29" sqref="L29"/>
    </sheetView>
  </sheetViews>
  <sheetFormatPr defaultColWidth="9" defaultRowHeight="13.5" x14ac:dyDescent="0.15"/>
  <cols>
    <col min="1" max="1" width="4.75" style="16" customWidth="1"/>
    <col min="2" max="2" width="3.75" style="16" customWidth="1"/>
    <col min="3" max="3" width="23.25" style="16" customWidth="1"/>
    <col min="4" max="4" width="29.75" style="16" customWidth="1"/>
    <col min="5" max="5" width="44.5" style="16" customWidth="1"/>
    <col min="6" max="6" width="23.75" style="16" customWidth="1"/>
    <col min="7" max="256" width="9" style="16"/>
    <col min="257" max="257" width="4.75" style="16" customWidth="1"/>
    <col min="258" max="258" width="3.75" style="16" customWidth="1"/>
    <col min="259" max="259" width="21" style="16" customWidth="1"/>
    <col min="260" max="260" width="25.375" style="16" customWidth="1"/>
    <col min="261" max="261" width="37" style="16" customWidth="1"/>
    <col min="262" max="262" width="34.875" style="16" customWidth="1"/>
    <col min="263" max="512" width="9" style="16"/>
    <col min="513" max="513" width="4.75" style="16" customWidth="1"/>
    <col min="514" max="514" width="3.75" style="16" customWidth="1"/>
    <col min="515" max="515" width="21" style="16" customWidth="1"/>
    <col min="516" max="516" width="25.375" style="16" customWidth="1"/>
    <col min="517" max="517" width="37" style="16" customWidth="1"/>
    <col min="518" max="518" width="34.875" style="16" customWidth="1"/>
    <col min="519" max="768" width="9" style="16"/>
    <col min="769" max="769" width="4.75" style="16" customWidth="1"/>
    <col min="770" max="770" width="3.75" style="16" customWidth="1"/>
    <col min="771" max="771" width="21" style="16" customWidth="1"/>
    <col min="772" max="772" width="25.375" style="16" customWidth="1"/>
    <col min="773" max="773" width="37" style="16" customWidth="1"/>
    <col min="774" max="774" width="34.875" style="16" customWidth="1"/>
    <col min="775" max="1024" width="9" style="16"/>
    <col min="1025" max="1025" width="4.75" style="16" customWidth="1"/>
    <col min="1026" max="1026" width="3.75" style="16" customWidth="1"/>
    <col min="1027" max="1027" width="21" style="16" customWidth="1"/>
    <col min="1028" max="1028" width="25.375" style="16" customWidth="1"/>
    <col min="1029" max="1029" width="37" style="16" customWidth="1"/>
    <col min="1030" max="1030" width="34.875" style="16" customWidth="1"/>
    <col min="1031" max="1280" width="9" style="16"/>
    <col min="1281" max="1281" width="4.75" style="16" customWidth="1"/>
    <col min="1282" max="1282" width="3.75" style="16" customWidth="1"/>
    <col min="1283" max="1283" width="21" style="16" customWidth="1"/>
    <col min="1284" max="1284" width="25.375" style="16" customWidth="1"/>
    <col min="1285" max="1285" width="37" style="16" customWidth="1"/>
    <col min="1286" max="1286" width="34.875" style="16" customWidth="1"/>
    <col min="1287" max="1536" width="9" style="16"/>
    <col min="1537" max="1537" width="4.75" style="16" customWidth="1"/>
    <col min="1538" max="1538" width="3.75" style="16" customWidth="1"/>
    <col min="1539" max="1539" width="21" style="16" customWidth="1"/>
    <col min="1540" max="1540" width="25.375" style="16" customWidth="1"/>
    <col min="1541" max="1541" width="37" style="16" customWidth="1"/>
    <col min="1542" max="1542" width="34.875" style="16" customWidth="1"/>
    <col min="1543" max="1792" width="9" style="16"/>
    <col min="1793" max="1793" width="4.75" style="16" customWidth="1"/>
    <col min="1794" max="1794" width="3.75" style="16" customWidth="1"/>
    <col min="1795" max="1795" width="21" style="16" customWidth="1"/>
    <col min="1796" max="1796" width="25.375" style="16" customWidth="1"/>
    <col min="1797" max="1797" width="37" style="16" customWidth="1"/>
    <col min="1798" max="1798" width="34.875" style="16" customWidth="1"/>
    <col min="1799" max="2048" width="9" style="16"/>
    <col min="2049" max="2049" width="4.75" style="16" customWidth="1"/>
    <col min="2050" max="2050" width="3.75" style="16" customWidth="1"/>
    <col min="2051" max="2051" width="21" style="16" customWidth="1"/>
    <col min="2052" max="2052" width="25.375" style="16" customWidth="1"/>
    <col min="2053" max="2053" width="37" style="16" customWidth="1"/>
    <col min="2054" max="2054" width="34.875" style="16" customWidth="1"/>
    <col min="2055" max="2304" width="9" style="16"/>
    <col min="2305" max="2305" width="4.75" style="16" customWidth="1"/>
    <col min="2306" max="2306" width="3.75" style="16" customWidth="1"/>
    <col min="2307" max="2307" width="21" style="16" customWidth="1"/>
    <col min="2308" max="2308" width="25.375" style="16" customWidth="1"/>
    <col min="2309" max="2309" width="37" style="16" customWidth="1"/>
    <col min="2310" max="2310" width="34.875" style="16" customWidth="1"/>
    <col min="2311" max="2560" width="9" style="16"/>
    <col min="2561" max="2561" width="4.75" style="16" customWidth="1"/>
    <col min="2562" max="2562" width="3.75" style="16" customWidth="1"/>
    <col min="2563" max="2563" width="21" style="16" customWidth="1"/>
    <col min="2564" max="2564" width="25.375" style="16" customWidth="1"/>
    <col min="2565" max="2565" width="37" style="16" customWidth="1"/>
    <col min="2566" max="2566" width="34.875" style="16" customWidth="1"/>
    <col min="2567" max="2816" width="9" style="16"/>
    <col min="2817" max="2817" width="4.75" style="16" customWidth="1"/>
    <col min="2818" max="2818" width="3.75" style="16" customWidth="1"/>
    <col min="2819" max="2819" width="21" style="16" customWidth="1"/>
    <col min="2820" max="2820" width="25.375" style="16" customWidth="1"/>
    <col min="2821" max="2821" width="37" style="16" customWidth="1"/>
    <col min="2822" max="2822" width="34.875" style="16" customWidth="1"/>
    <col min="2823" max="3072" width="9" style="16"/>
    <col min="3073" max="3073" width="4.75" style="16" customWidth="1"/>
    <col min="3074" max="3074" width="3.75" style="16" customWidth="1"/>
    <col min="3075" max="3075" width="21" style="16" customWidth="1"/>
    <col min="3076" max="3076" width="25.375" style="16" customWidth="1"/>
    <col min="3077" max="3077" width="37" style="16" customWidth="1"/>
    <col min="3078" max="3078" width="34.875" style="16" customWidth="1"/>
    <col min="3079" max="3328" width="9" style="16"/>
    <col min="3329" max="3329" width="4.75" style="16" customWidth="1"/>
    <col min="3330" max="3330" width="3.75" style="16" customWidth="1"/>
    <col min="3331" max="3331" width="21" style="16" customWidth="1"/>
    <col min="3332" max="3332" width="25.375" style="16" customWidth="1"/>
    <col min="3333" max="3333" width="37" style="16" customWidth="1"/>
    <col min="3334" max="3334" width="34.875" style="16" customWidth="1"/>
    <col min="3335" max="3584" width="9" style="16"/>
    <col min="3585" max="3585" width="4.75" style="16" customWidth="1"/>
    <col min="3586" max="3586" width="3.75" style="16" customWidth="1"/>
    <col min="3587" max="3587" width="21" style="16" customWidth="1"/>
    <col min="3588" max="3588" width="25.375" style="16" customWidth="1"/>
    <col min="3589" max="3589" width="37" style="16" customWidth="1"/>
    <col min="3590" max="3590" width="34.875" style="16" customWidth="1"/>
    <col min="3591" max="3840" width="9" style="16"/>
    <col min="3841" max="3841" width="4.75" style="16" customWidth="1"/>
    <col min="3842" max="3842" width="3.75" style="16" customWidth="1"/>
    <col min="3843" max="3843" width="21" style="16" customWidth="1"/>
    <col min="3844" max="3844" width="25.375" style="16" customWidth="1"/>
    <col min="3845" max="3845" width="37" style="16" customWidth="1"/>
    <col min="3846" max="3846" width="34.875" style="16" customWidth="1"/>
    <col min="3847" max="4096" width="9" style="16"/>
    <col min="4097" max="4097" width="4.75" style="16" customWidth="1"/>
    <col min="4098" max="4098" width="3.75" style="16" customWidth="1"/>
    <col min="4099" max="4099" width="21" style="16" customWidth="1"/>
    <col min="4100" max="4100" width="25.375" style="16" customWidth="1"/>
    <col min="4101" max="4101" width="37" style="16" customWidth="1"/>
    <col min="4102" max="4102" width="34.875" style="16" customWidth="1"/>
    <col min="4103" max="4352" width="9" style="16"/>
    <col min="4353" max="4353" width="4.75" style="16" customWidth="1"/>
    <col min="4354" max="4354" width="3.75" style="16" customWidth="1"/>
    <col min="4355" max="4355" width="21" style="16" customWidth="1"/>
    <col min="4356" max="4356" width="25.375" style="16" customWidth="1"/>
    <col min="4357" max="4357" width="37" style="16" customWidth="1"/>
    <col min="4358" max="4358" width="34.875" style="16" customWidth="1"/>
    <col min="4359" max="4608" width="9" style="16"/>
    <col min="4609" max="4609" width="4.75" style="16" customWidth="1"/>
    <col min="4610" max="4610" width="3.75" style="16" customWidth="1"/>
    <col min="4611" max="4611" width="21" style="16" customWidth="1"/>
    <col min="4612" max="4612" width="25.375" style="16" customWidth="1"/>
    <col min="4613" max="4613" width="37" style="16" customWidth="1"/>
    <col min="4614" max="4614" width="34.875" style="16" customWidth="1"/>
    <col min="4615" max="4864" width="9" style="16"/>
    <col min="4865" max="4865" width="4.75" style="16" customWidth="1"/>
    <col min="4866" max="4866" width="3.75" style="16" customWidth="1"/>
    <col min="4867" max="4867" width="21" style="16" customWidth="1"/>
    <col min="4868" max="4868" width="25.375" style="16" customWidth="1"/>
    <col min="4869" max="4869" width="37" style="16" customWidth="1"/>
    <col min="4870" max="4870" width="34.875" style="16" customWidth="1"/>
    <col min="4871" max="5120" width="9" style="16"/>
    <col min="5121" max="5121" width="4.75" style="16" customWidth="1"/>
    <col min="5122" max="5122" width="3.75" style="16" customWidth="1"/>
    <col min="5123" max="5123" width="21" style="16" customWidth="1"/>
    <col min="5124" max="5124" width="25.375" style="16" customWidth="1"/>
    <col min="5125" max="5125" width="37" style="16" customWidth="1"/>
    <col min="5126" max="5126" width="34.875" style="16" customWidth="1"/>
    <col min="5127" max="5376" width="9" style="16"/>
    <col min="5377" max="5377" width="4.75" style="16" customWidth="1"/>
    <col min="5378" max="5378" width="3.75" style="16" customWidth="1"/>
    <col min="5379" max="5379" width="21" style="16" customWidth="1"/>
    <col min="5380" max="5380" width="25.375" style="16" customWidth="1"/>
    <col min="5381" max="5381" width="37" style="16" customWidth="1"/>
    <col min="5382" max="5382" width="34.875" style="16" customWidth="1"/>
    <col min="5383" max="5632" width="9" style="16"/>
    <col min="5633" max="5633" width="4.75" style="16" customWidth="1"/>
    <col min="5634" max="5634" width="3.75" style="16" customWidth="1"/>
    <col min="5635" max="5635" width="21" style="16" customWidth="1"/>
    <col min="5636" max="5636" width="25.375" style="16" customWidth="1"/>
    <col min="5637" max="5637" width="37" style="16" customWidth="1"/>
    <col min="5638" max="5638" width="34.875" style="16" customWidth="1"/>
    <col min="5639" max="5888" width="9" style="16"/>
    <col min="5889" max="5889" width="4.75" style="16" customWidth="1"/>
    <col min="5890" max="5890" width="3.75" style="16" customWidth="1"/>
    <col min="5891" max="5891" width="21" style="16" customWidth="1"/>
    <col min="5892" max="5892" width="25.375" style="16" customWidth="1"/>
    <col min="5893" max="5893" width="37" style="16" customWidth="1"/>
    <col min="5894" max="5894" width="34.875" style="16" customWidth="1"/>
    <col min="5895" max="6144" width="9" style="16"/>
    <col min="6145" max="6145" width="4.75" style="16" customWidth="1"/>
    <col min="6146" max="6146" width="3.75" style="16" customWidth="1"/>
    <col min="6147" max="6147" width="21" style="16" customWidth="1"/>
    <col min="6148" max="6148" width="25.375" style="16" customWidth="1"/>
    <col min="6149" max="6149" width="37" style="16" customWidth="1"/>
    <col min="6150" max="6150" width="34.875" style="16" customWidth="1"/>
    <col min="6151" max="6400" width="9" style="16"/>
    <col min="6401" max="6401" width="4.75" style="16" customWidth="1"/>
    <col min="6402" max="6402" width="3.75" style="16" customWidth="1"/>
    <col min="6403" max="6403" width="21" style="16" customWidth="1"/>
    <col min="6404" max="6404" width="25.375" style="16" customWidth="1"/>
    <col min="6405" max="6405" width="37" style="16" customWidth="1"/>
    <col min="6406" max="6406" width="34.875" style="16" customWidth="1"/>
    <col min="6407" max="6656" width="9" style="16"/>
    <col min="6657" max="6657" width="4.75" style="16" customWidth="1"/>
    <col min="6658" max="6658" width="3.75" style="16" customWidth="1"/>
    <col min="6659" max="6659" width="21" style="16" customWidth="1"/>
    <col min="6660" max="6660" width="25.375" style="16" customWidth="1"/>
    <col min="6661" max="6661" width="37" style="16" customWidth="1"/>
    <col min="6662" max="6662" width="34.875" style="16" customWidth="1"/>
    <col min="6663" max="6912" width="9" style="16"/>
    <col min="6913" max="6913" width="4.75" style="16" customWidth="1"/>
    <col min="6914" max="6914" width="3.75" style="16" customWidth="1"/>
    <col min="6915" max="6915" width="21" style="16" customWidth="1"/>
    <col min="6916" max="6916" width="25.375" style="16" customWidth="1"/>
    <col min="6917" max="6917" width="37" style="16" customWidth="1"/>
    <col min="6918" max="6918" width="34.875" style="16" customWidth="1"/>
    <col min="6919" max="7168" width="9" style="16"/>
    <col min="7169" max="7169" width="4.75" style="16" customWidth="1"/>
    <col min="7170" max="7170" width="3.75" style="16" customWidth="1"/>
    <col min="7171" max="7171" width="21" style="16" customWidth="1"/>
    <col min="7172" max="7172" width="25.375" style="16" customWidth="1"/>
    <col min="7173" max="7173" width="37" style="16" customWidth="1"/>
    <col min="7174" max="7174" width="34.875" style="16" customWidth="1"/>
    <col min="7175" max="7424" width="9" style="16"/>
    <col min="7425" max="7425" width="4.75" style="16" customWidth="1"/>
    <col min="7426" max="7426" width="3.75" style="16" customWidth="1"/>
    <col min="7427" max="7427" width="21" style="16" customWidth="1"/>
    <col min="7428" max="7428" width="25.375" style="16" customWidth="1"/>
    <col min="7429" max="7429" width="37" style="16" customWidth="1"/>
    <col min="7430" max="7430" width="34.875" style="16" customWidth="1"/>
    <col min="7431" max="7680" width="9" style="16"/>
    <col min="7681" max="7681" width="4.75" style="16" customWidth="1"/>
    <col min="7682" max="7682" width="3.75" style="16" customWidth="1"/>
    <col min="7683" max="7683" width="21" style="16" customWidth="1"/>
    <col min="7684" max="7684" width="25.375" style="16" customWidth="1"/>
    <col min="7685" max="7685" width="37" style="16" customWidth="1"/>
    <col min="7686" max="7686" width="34.875" style="16" customWidth="1"/>
    <col min="7687" max="7936" width="9" style="16"/>
    <col min="7937" max="7937" width="4.75" style="16" customWidth="1"/>
    <col min="7938" max="7938" width="3.75" style="16" customWidth="1"/>
    <col min="7939" max="7939" width="21" style="16" customWidth="1"/>
    <col min="7940" max="7940" width="25.375" style="16" customWidth="1"/>
    <col min="7941" max="7941" width="37" style="16" customWidth="1"/>
    <col min="7942" max="7942" width="34.875" style="16" customWidth="1"/>
    <col min="7943" max="8192" width="9" style="16"/>
    <col min="8193" max="8193" width="4.75" style="16" customWidth="1"/>
    <col min="8194" max="8194" width="3.75" style="16" customWidth="1"/>
    <col min="8195" max="8195" width="21" style="16" customWidth="1"/>
    <col min="8196" max="8196" width="25.375" style="16" customWidth="1"/>
    <col min="8197" max="8197" width="37" style="16" customWidth="1"/>
    <col min="8198" max="8198" width="34.875" style="16" customWidth="1"/>
    <col min="8199" max="8448" width="9" style="16"/>
    <col min="8449" max="8449" width="4.75" style="16" customWidth="1"/>
    <col min="8450" max="8450" width="3.75" style="16" customWidth="1"/>
    <col min="8451" max="8451" width="21" style="16" customWidth="1"/>
    <col min="8452" max="8452" width="25.375" style="16" customWidth="1"/>
    <col min="8453" max="8453" width="37" style="16" customWidth="1"/>
    <col min="8454" max="8454" width="34.875" style="16" customWidth="1"/>
    <col min="8455" max="8704" width="9" style="16"/>
    <col min="8705" max="8705" width="4.75" style="16" customWidth="1"/>
    <col min="8706" max="8706" width="3.75" style="16" customWidth="1"/>
    <col min="8707" max="8707" width="21" style="16" customWidth="1"/>
    <col min="8708" max="8708" width="25.375" style="16" customWidth="1"/>
    <col min="8709" max="8709" width="37" style="16" customWidth="1"/>
    <col min="8710" max="8710" width="34.875" style="16" customWidth="1"/>
    <col min="8711" max="8960" width="9" style="16"/>
    <col min="8961" max="8961" width="4.75" style="16" customWidth="1"/>
    <col min="8962" max="8962" width="3.75" style="16" customWidth="1"/>
    <col min="8963" max="8963" width="21" style="16" customWidth="1"/>
    <col min="8964" max="8964" width="25.375" style="16" customWidth="1"/>
    <col min="8965" max="8965" width="37" style="16" customWidth="1"/>
    <col min="8966" max="8966" width="34.875" style="16" customWidth="1"/>
    <col min="8967" max="9216" width="9" style="16"/>
    <col min="9217" max="9217" width="4.75" style="16" customWidth="1"/>
    <col min="9218" max="9218" width="3.75" style="16" customWidth="1"/>
    <col min="9219" max="9219" width="21" style="16" customWidth="1"/>
    <col min="9220" max="9220" width="25.375" style="16" customWidth="1"/>
    <col min="9221" max="9221" width="37" style="16" customWidth="1"/>
    <col min="9222" max="9222" width="34.875" style="16" customWidth="1"/>
    <col min="9223" max="9472" width="9" style="16"/>
    <col min="9473" max="9473" width="4.75" style="16" customWidth="1"/>
    <col min="9474" max="9474" width="3.75" style="16" customWidth="1"/>
    <col min="9475" max="9475" width="21" style="16" customWidth="1"/>
    <col min="9476" max="9476" width="25.375" style="16" customWidth="1"/>
    <col min="9477" max="9477" width="37" style="16" customWidth="1"/>
    <col min="9478" max="9478" width="34.875" style="16" customWidth="1"/>
    <col min="9479" max="9728" width="9" style="16"/>
    <col min="9729" max="9729" width="4.75" style="16" customWidth="1"/>
    <col min="9730" max="9730" width="3.75" style="16" customWidth="1"/>
    <col min="9731" max="9731" width="21" style="16" customWidth="1"/>
    <col min="9732" max="9732" width="25.375" style="16" customWidth="1"/>
    <col min="9733" max="9733" width="37" style="16" customWidth="1"/>
    <col min="9734" max="9734" width="34.875" style="16" customWidth="1"/>
    <col min="9735" max="9984" width="9" style="16"/>
    <col min="9985" max="9985" width="4.75" style="16" customWidth="1"/>
    <col min="9986" max="9986" width="3.75" style="16" customWidth="1"/>
    <col min="9987" max="9987" width="21" style="16" customWidth="1"/>
    <col min="9988" max="9988" width="25.375" style="16" customWidth="1"/>
    <col min="9989" max="9989" width="37" style="16" customWidth="1"/>
    <col min="9990" max="9990" width="34.875" style="16" customWidth="1"/>
    <col min="9991" max="10240" width="9" style="16"/>
    <col min="10241" max="10241" width="4.75" style="16" customWidth="1"/>
    <col min="10242" max="10242" width="3.75" style="16" customWidth="1"/>
    <col min="10243" max="10243" width="21" style="16" customWidth="1"/>
    <col min="10244" max="10244" width="25.375" style="16" customWidth="1"/>
    <col min="10245" max="10245" width="37" style="16" customWidth="1"/>
    <col min="10246" max="10246" width="34.875" style="16" customWidth="1"/>
    <col min="10247" max="10496" width="9" style="16"/>
    <col min="10497" max="10497" width="4.75" style="16" customWidth="1"/>
    <col min="10498" max="10498" width="3.75" style="16" customWidth="1"/>
    <col min="10499" max="10499" width="21" style="16" customWidth="1"/>
    <col min="10500" max="10500" width="25.375" style="16" customWidth="1"/>
    <col min="10501" max="10501" width="37" style="16" customWidth="1"/>
    <col min="10502" max="10502" width="34.875" style="16" customWidth="1"/>
    <col min="10503" max="10752" width="9" style="16"/>
    <col min="10753" max="10753" width="4.75" style="16" customWidth="1"/>
    <col min="10754" max="10754" width="3.75" style="16" customWidth="1"/>
    <col min="10755" max="10755" width="21" style="16" customWidth="1"/>
    <col min="10756" max="10756" width="25.375" style="16" customWidth="1"/>
    <col min="10757" max="10757" width="37" style="16" customWidth="1"/>
    <col min="10758" max="10758" width="34.875" style="16" customWidth="1"/>
    <col min="10759" max="11008" width="9" style="16"/>
    <col min="11009" max="11009" width="4.75" style="16" customWidth="1"/>
    <col min="11010" max="11010" width="3.75" style="16" customWidth="1"/>
    <col min="11011" max="11011" width="21" style="16" customWidth="1"/>
    <col min="11012" max="11012" width="25.375" style="16" customWidth="1"/>
    <col min="11013" max="11013" width="37" style="16" customWidth="1"/>
    <col min="11014" max="11014" width="34.875" style="16" customWidth="1"/>
    <col min="11015" max="11264" width="9" style="16"/>
    <col min="11265" max="11265" width="4.75" style="16" customWidth="1"/>
    <col min="11266" max="11266" width="3.75" style="16" customWidth="1"/>
    <col min="11267" max="11267" width="21" style="16" customWidth="1"/>
    <col min="11268" max="11268" width="25.375" style="16" customWidth="1"/>
    <col min="11269" max="11269" width="37" style="16" customWidth="1"/>
    <col min="11270" max="11270" width="34.875" style="16" customWidth="1"/>
    <col min="11271" max="11520" width="9" style="16"/>
    <col min="11521" max="11521" width="4.75" style="16" customWidth="1"/>
    <col min="11522" max="11522" width="3.75" style="16" customWidth="1"/>
    <col min="11523" max="11523" width="21" style="16" customWidth="1"/>
    <col min="11524" max="11524" width="25.375" style="16" customWidth="1"/>
    <col min="11525" max="11525" width="37" style="16" customWidth="1"/>
    <col min="11526" max="11526" width="34.875" style="16" customWidth="1"/>
    <col min="11527" max="11776" width="9" style="16"/>
    <col min="11777" max="11777" width="4.75" style="16" customWidth="1"/>
    <col min="11778" max="11778" width="3.75" style="16" customWidth="1"/>
    <col min="11779" max="11779" width="21" style="16" customWidth="1"/>
    <col min="11780" max="11780" width="25.375" style="16" customWidth="1"/>
    <col min="11781" max="11781" width="37" style="16" customWidth="1"/>
    <col min="11782" max="11782" width="34.875" style="16" customWidth="1"/>
    <col min="11783" max="12032" width="9" style="16"/>
    <col min="12033" max="12033" width="4.75" style="16" customWidth="1"/>
    <col min="12034" max="12034" width="3.75" style="16" customWidth="1"/>
    <col min="12035" max="12035" width="21" style="16" customWidth="1"/>
    <col min="12036" max="12036" width="25.375" style="16" customWidth="1"/>
    <col min="12037" max="12037" width="37" style="16" customWidth="1"/>
    <col min="12038" max="12038" width="34.875" style="16" customWidth="1"/>
    <col min="12039" max="12288" width="9" style="16"/>
    <col min="12289" max="12289" width="4.75" style="16" customWidth="1"/>
    <col min="12290" max="12290" width="3.75" style="16" customWidth="1"/>
    <col min="12291" max="12291" width="21" style="16" customWidth="1"/>
    <col min="12292" max="12292" width="25.375" style="16" customWidth="1"/>
    <col min="12293" max="12293" width="37" style="16" customWidth="1"/>
    <col min="12294" max="12294" width="34.875" style="16" customWidth="1"/>
    <col min="12295" max="12544" width="9" style="16"/>
    <col min="12545" max="12545" width="4.75" style="16" customWidth="1"/>
    <col min="12546" max="12546" width="3.75" style="16" customWidth="1"/>
    <col min="12547" max="12547" width="21" style="16" customWidth="1"/>
    <col min="12548" max="12548" width="25.375" style="16" customWidth="1"/>
    <col min="12549" max="12549" width="37" style="16" customWidth="1"/>
    <col min="12550" max="12550" width="34.875" style="16" customWidth="1"/>
    <col min="12551" max="12800" width="9" style="16"/>
    <col min="12801" max="12801" width="4.75" style="16" customWidth="1"/>
    <col min="12802" max="12802" width="3.75" style="16" customWidth="1"/>
    <col min="12803" max="12803" width="21" style="16" customWidth="1"/>
    <col min="12804" max="12804" width="25.375" style="16" customWidth="1"/>
    <col min="12805" max="12805" width="37" style="16" customWidth="1"/>
    <col min="12806" max="12806" width="34.875" style="16" customWidth="1"/>
    <col min="12807" max="13056" width="9" style="16"/>
    <col min="13057" max="13057" width="4.75" style="16" customWidth="1"/>
    <col min="13058" max="13058" width="3.75" style="16" customWidth="1"/>
    <col min="13059" max="13059" width="21" style="16" customWidth="1"/>
    <col min="13060" max="13060" width="25.375" style="16" customWidth="1"/>
    <col min="13061" max="13061" width="37" style="16" customWidth="1"/>
    <col min="13062" max="13062" width="34.875" style="16" customWidth="1"/>
    <col min="13063" max="13312" width="9" style="16"/>
    <col min="13313" max="13313" width="4.75" style="16" customWidth="1"/>
    <col min="13314" max="13314" width="3.75" style="16" customWidth="1"/>
    <col min="13315" max="13315" width="21" style="16" customWidth="1"/>
    <col min="13316" max="13316" width="25.375" style="16" customWidth="1"/>
    <col min="13317" max="13317" width="37" style="16" customWidth="1"/>
    <col min="13318" max="13318" width="34.875" style="16" customWidth="1"/>
    <col min="13319" max="13568" width="9" style="16"/>
    <col min="13569" max="13569" width="4.75" style="16" customWidth="1"/>
    <col min="13570" max="13570" width="3.75" style="16" customWidth="1"/>
    <col min="13571" max="13571" width="21" style="16" customWidth="1"/>
    <col min="13572" max="13572" width="25.375" style="16" customWidth="1"/>
    <col min="13573" max="13573" width="37" style="16" customWidth="1"/>
    <col min="13574" max="13574" width="34.875" style="16" customWidth="1"/>
    <col min="13575" max="13824" width="9" style="16"/>
    <col min="13825" max="13825" width="4.75" style="16" customWidth="1"/>
    <col min="13826" max="13826" width="3.75" style="16" customWidth="1"/>
    <col min="13827" max="13827" width="21" style="16" customWidth="1"/>
    <col min="13828" max="13828" width="25.375" style="16" customWidth="1"/>
    <col min="13829" max="13829" width="37" style="16" customWidth="1"/>
    <col min="13830" max="13830" width="34.875" style="16" customWidth="1"/>
    <col min="13831" max="14080" width="9" style="16"/>
    <col min="14081" max="14081" width="4.75" style="16" customWidth="1"/>
    <col min="14082" max="14082" width="3.75" style="16" customWidth="1"/>
    <col min="14083" max="14083" width="21" style="16" customWidth="1"/>
    <col min="14084" max="14084" width="25.375" style="16" customWidth="1"/>
    <col min="14085" max="14085" width="37" style="16" customWidth="1"/>
    <col min="14086" max="14086" width="34.875" style="16" customWidth="1"/>
    <col min="14087" max="14336" width="9" style="16"/>
    <col min="14337" max="14337" width="4.75" style="16" customWidth="1"/>
    <col min="14338" max="14338" width="3.75" style="16" customWidth="1"/>
    <col min="14339" max="14339" width="21" style="16" customWidth="1"/>
    <col min="14340" max="14340" width="25.375" style="16" customWidth="1"/>
    <col min="14341" max="14341" width="37" style="16" customWidth="1"/>
    <col min="14342" max="14342" width="34.875" style="16" customWidth="1"/>
    <col min="14343" max="14592" width="9" style="16"/>
    <col min="14593" max="14593" width="4.75" style="16" customWidth="1"/>
    <col min="14594" max="14594" width="3.75" style="16" customWidth="1"/>
    <col min="14595" max="14595" width="21" style="16" customWidth="1"/>
    <col min="14596" max="14596" width="25.375" style="16" customWidth="1"/>
    <col min="14597" max="14597" width="37" style="16" customWidth="1"/>
    <col min="14598" max="14598" width="34.875" style="16" customWidth="1"/>
    <col min="14599" max="14848" width="9" style="16"/>
    <col min="14849" max="14849" width="4.75" style="16" customWidth="1"/>
    <col min="14850" max="14850" width="3.75" style="16" customWidth="1"/>
    <col min="14851" max="14851" width="21" style="16" customWidth="1"/>
    <col min="14852" max="14852" width="25.375" style="16" customWidth="1"/>
    <col min="14853" max="14853" width="37" style="16" customWidth="1"/>
    <col min="14854" max="14854" width="34.875" style="16" customWidth="1"/>
    <col min="14855" max="15104" width="9" style="16"/>
    <col min="15105" max="15105" width="4.75" style="16" customWidth="1"/>
    <col min="15106" max="15106" width="3.75" style="16" customWidth="1"/>
    <col min="15107" max="15107" width="21" style="16" customWidth="1"/>
    <col min="15108" max="15108" width="25.375" style="16" customWidth="1"/>
    <col min="15109" max="15109" width="37" style="16" customWidth="1"/>
    <col min="15110" max="15110" width="34.875" style="16" customWidth="1"/>
    <col min="15111" max="15360" width="9" style="16"/>
    <col min="15361" max="15361" width="4.75" style="16" customWidth="1"/>
    <col min="15362" max="15362" width="3.75" style="16" customWidth="1"/>
    <col min="15363" max="15363" width="21" style="16" customWidth="1"/>
    <col min="15364" max="15364" width="25.375" style="16" customWidth="1"/>
    <col min="15365" max="15365" width="37" style="16" customWidth="1"/>
    <col min="15366" max="15366" width="34.875" style="16" customWidth="1"/>
    <col min="15367" max="15616" width="9" style="16"/>
    <col min="15617" max="15617" width="4.75" style="16" customWidth="1"/>
    <col min="15618" max="15618" width="3.75" style="16" customWidth="1"/>
    <col min="15619" max="15619" width="21" style="16" customWidth="1"/>
    <col min="15620" max="15620" width="25.375" style="16" customWidth="1"/>
    <col min="15621" max="15621" width="37" style="16" customWidth="1"/>
    <col min="15622" max="15622" width="34.875" style="16" customWidth="1"/>
    <col min="15623" max="15872" width="9" style="16"/>
    <col min="15873" max="15873" width="4.75" style="16" customWidth="1"/>
    <col min="15874" max="15874" width="3.75" style="16" customWidth="1"/>
    <col min="15875" max="15875" width="21" style="16" customWidth="1"/>
    <col min="15876" max="15876" width="25.375" style="16" customWidth="1"/>
    <col min="15877" max="15877" width="37" style="16" customWidth="1"/>
    <col min="15878" max="15878" width="34.875" style="16" customWidth="1"/>
    <col min="15879" max="16128" width="9" style="16"/>
    <col min="16129" max="16129" width="4.75" style="16" customWidth="1"/>
    <col min="16130" max="16130" width="3.75" style="16" customWidth="1"/>
    <col min="16131" max="16131" width="21" style="16" customWidth="1"/>
    <col min="16132" max="16132" width="25.375" style="16" customWidth="1"/>
    <col min="16133" max="16133" width="37" style="16" customWidth="1"/>
    <col min="16134" max="16134" width="34.875" style="16" customWidth="1"/>
    <col min="16135" max="16384" width="9" style="16"/>
  </cols>
  <sheetData>
    <row r="1" spans="1:8" ht="20.25" customHeight="1" x14ac:dyDescent="0.25">
      <c r="A1" s="91" t="s">
        <v>27</v>
      </c>
      <c r="B1" s="91"/>
      <c r="C1" s="91"/>
      <c r="D1" s="91"/>
      <c r="E1" s="91"/>
      <c r="F1" s="91"/>
      <c r="H1" s="17"/>
    </row>
    <row r="2" spans="1:8" ht="15.95" customHeight="1" x14ac:dyDescent="0.25">
      <c r="A2" s="18"/>
      <c r="B2" s="18"/>
      <c r="C2" s="18"/>
      <c r="D2" s="18"/>
      <c r="E2" s="18"/>
      <c r="F2" s="18"/>
      <c r="H2" s="17"/>
    </row>
    <row r="3" spans="1:8" ht="15.95" customHeight="1" x14ac:dyDescent="0.25">
      <c r="A3" s="92" t="s">
        <v>478</v>
      </c>
      <c r="B3" s="93"/>
      <c r="C3" s="19" t="s">
        <v>503</v>
      </c>
      <c r="D3" s="18"/>
      <c r="E3" s="18" t="s">
        <v>273</v>
      </c>
      <c r="F3" s="18" t="s">
        <v>273</v>
      </c>
      <c r="H3" s="20"/>
    </row>
    <row r="4" spans="1:8" ht="15.95" customHeight="1" x14ac:dyDescent="0.25">
      <c r="A4" s="94" t="s">
        <v>484</v>
      </c>
      <c r="B4" s="95"/>
      <c r="C4" s="95"/>
      <c r="D4" s="21" t="s">
        <v>475</v>
      </c>
      <c r="E4" s="21" t="s">
        <v>471</v>
      </c>
      <c r="F4" s="22" t="s">
        <v>481</v>
      </c>
      <c r="H4" s="20"/>
    </row>
    <row r="5" spans="1:8" ht="15.95" customHeight="1" x14ac:dyDescent="0.2">
      <c r="A5" s="96" t="s">
        <v>9</v>
      </c>
      <c r="B5" s="99" t="s">
        <v>474</v>
      </c>
      <c r="C5" s="23" t="s">
        <v>24</v>
      </c>
      <c r="D5" s="24"/>
      <c r="E5" s="25"/>
      <c r="F5" s="26"/>
      <c r="H5" s="27"/>
    </row>
    <row r="6" spans="1:8" ht="15.95" customHeight="1" x14ac:dyDescent="0.2">
      <c r="A6" s="97"/>
      <c r="B6" s="100"/>
      <c r="C6" s="23" t="s">
        <v>26</v>
      </c>
      <c r="D6" s="25"/>
      <c r="E6" s="25"/>
      <c r="F6" s="26"/>
      <c r="H6" s="27"/>
    </row>
    <row r="7" spans="1:8" ht="15.95" customHeight="1" x14ac:dyDescent="0.2">
      <c r="A7" s="97"/>
      <c r="B7" s="100"/>
      <c r="C7" s="23" t="s">
        <v>492</v>
      </c>
      <c r="D7" s="24"/>
      <c r="E7" s="25"/>
      <c r="F7" s="26"/>
      <c r="H7" s="27"/>
    </row>
    <row r="8" spans="1:8" ht="15.95" customHeight="1" x14ac:dyDescent="0.2">
      <c r="A8" s="97"/>
      <c r="B8" s="101"/>
      <c r="C8" s="23" t="s">
        <v>13</v>
      </c>
      <c r="D8" s="28"/>
      <c r="E8" s="25"/>
      <c r="F8" s="26"/>
      <c r="H8" s="27"/>
    </row>
    <row r="9" spans="1:8" ht="15.95" customHeight="1" x14ac:dyDescent="0.2">
      <c r="A9" s="97"/>
      <c r="B9" s="100" t="s">
        <v>472</v>
      </c>
      <c r="C9" s="29" t="s">
        <v>25</v>
      </c>
      <c r="D9" s="30"/>
      <c r="E9" s="31"/>
      <c r="F9" s="32"/>
      <c r="H9" s="27"/>
    </row>
    <row r="10" spans="1:8" ht="15.95" customHeight="1" x14ac:dyDescent="0.2">
      <c r="A10" s="97"/>
      <c r="B10" s="100"/>
      <c r="C10" s="23" t="s">
        <v>29</v>
      </c>
      <c r="D10" s="24"/>
      <c r="E10" s="25"/>
      <c r="F10" s="26"/>
      <c r="H10" s="27"/>
    </row>
    <row r="11" spans="1:8" ht="15.95" customHeight="1" x14ac:dyDescent="0.2">
      <c r="A11" s="97"/>
      <c r="B11" s="100"/>
      <c r="C11" s="33" t="s">
        <v>476</v>
      </c>
      <c r="D11" s="34"/>
      <c r="E11" s="35"/>
      <c r="F11" s="36"/>
      <c r="H11" s="27"/>
    </row>
    <row r="12" spans="1:8" ht="15.95" customHeight="1" x14ac:dyDescent="0.2">
      <c r="A12" s="97"/>
      <c r="B12" s="101" t="s">
        <v>353</v>
      </c>
      <c r="C12" s="23" t="s">
        <v>10</v>
      </c>
      <c r="D12" s="28"/>
      <c r="E12" s="25"/>
      <c r="F12" s="26"/>
      <c r="H12" s="27"/>
    </row>
    <row r="13" spans="1:8" ht="15.95" customHeight="1" x14ac:dyDescent="0.2">
      <c r="A13" s="97"/>
      <c r="B13" s="102"/>
      <c r="C13" s="23" t="s">
        <v>16</v>
      </c>
      <c r="D13" s="24"/>
      <c r="E13" s="25"/>
      <c r="F13" s="26"/>
      <c r="H13" s="27"/>
    </row>
    <row r="14" spans="1:8" ht="15.95" customHeight="1" x14ac:dyDescent="0.2">
      <c r="A14" s="97"/>
      <c r="B14" s="102"/>
      <c r="C14" s="23" t="s">
        <v>15</v>
      </c>
      <c r="D14" s="24"/>
      <c r="E14" s="25"/>
      <c r="F14" s="26"/>
      <c r="H14" s="27"/>
    </row>
    <row r="15" spans="1:8" ht="15.95" customHeight="1" x14ac:dyDescent="0.2">
      <c r="A15" s="97"/>
      <c r="B15" s="102"/>
      <c r="C15" s="23" t="s">
        <v>12</v>
      </c>
      <c r="D15" s="24"/>
      <c r="E15" s="25"/>
      <c r="F15" s="26"/>
      <c r="H15" s="27"/>
    </row>
    <row r="16" spans="1:8" ht="15.95" customHeight="1" x14ac:dyDescent="0.2">
      <c r="A16" s="97"/>
      <c r="B16" s="102"/>
      <c r="C16" s="23" t="s">
        <v>11</v>
      </c>
      <c r="D16" s="24"/>
      <c r="E16" s="25"/>
      <c r="F16" s="26"/>
      <c r="H16" s="27"/>
    </row>
    <row r="17" spans="1:8" ht="15.95" customHeight="1" x14ac:dyDescent="0.2">
      <c r="A17" s="97"/>
      <c r="B17" s="102"/>
      <c r="C17" s="23" t="s">
        <v>17</v>
      </c>
      <c r="D17" s="28"/>
      <c r="E17" s="25"/>
      <c r="F17" s="26"/>
      <c r="H17" s="27"/>
    </row>
    <row r="18" spans="1:8" ht="15.95" customHeight="1" x14ac:dyDescent="0.2">
      <c r="A18" s="97"/>
      <c r="B18" s="102"/>
      <c r="C18" s="81" t="s">
        <v>489</v>
      </c>
      <c r="D18" s="82"/>
      <c r="E18" s="83"/>
      <c r="F18" s="37"/>
      <c r="H18" s="27"/>
    </row>
    <row r="19" spans="1:8" ht="15.95" customHeight="1" x14ac:dyDescent="0.2">
      <c r="A19" s="97"/>
      <c r="B19" s="102"/>
      <c r="C19" s="23" t="s">
        <v>493</v>
      </c>
      <c r="D19" s="24"/>
      <c r="E19" s="25"/>
      <c r="F19" s="26"/>
      <c r="H19" s="27"/>
    </row>
    <row r="20" spans="1:8" ht="15.95" customHeight="1" x14ac:dyDescent="0.2">
      <c r="A20" s="97"/>
      <c r="B20" s="102"/>
      <c r="C20" s="23" t="s">
        <v>14</v>
      </c>
      <c r="D20" s="24"/>
      <c r="E20" s="25"/>
      <c r="F20" s="26"/>
      <c r="H20" s="27"/>
    </row>
    <row r="21" spans="1:8" ht="15.95" customHeight="1" x14ac:dyDescent="0.2">
      <c r="A21" s="97"/>
      <c r="B21" s="102"/>
      <c r="C21" s="23" t="s">
        <v>28</v>
      </c>
      <c r="D21" s="24"/>
      <c r="E21" s="25"/>
      <c r="F21" s="26"/>
      <c r="H21" s="27"/>
    </row>
    <row r="22" spans="1:8" ht="15.95" customHeight="1" x14ac:dyDescent="0.2">
      <c r="A22" s="97"/>
      <c r="B22" s="102"/>
      <c r="C22" s="23" t="s">
        <v>487</v>
      </c>
      <c r="D22" s="24"/>
      <c r="E22" s="25"/>
      <c r="F22" s="26"/>
      <c r="H22" s="27"/>
    </row>
    <row r="23" spans="1:8" ht="15.95" customHeight="1" x14ac:dyDescent="0.2">
      <c r="A23" s="97"/>
      <c r="B23" s="102"/>
      <c r="C23" s="23" t="s">
        <v>483</v>
      </c>
      <c r="D23" s="24"/>
      <c r="E23" s="25"/>
      <c r="F23" s="26"/>
      <c r="H23" s="27"/>
    </row>
    <row r="24" spans="1:8" ht="15.95" customHeight="1" x14ac:dyDescent="0.2">
      <c r="A24" s="97"/>
      <c r="B24" s="102"/>
      <c r="C24" s="23" t="s">
        <v>479</v>
      </c>
      <c r="D24" s="24"/>
      <c r="E24" s="25"/>
      <c r="F24" s="26"/>
      <c r="H24" s="27"/>
    </row>
    <row r="25" spans="1:8" ht="10.15" customHeight="1" x14ac:dyDescent="0.2">
      <c r="A25" s="97"/>
      <c r="B25" s="102"/>
      <c r="C25" s="38" t="s">
        <v>30</v>
      </c>
      <c r="D25" s="104"/>
      <c r="E25" s="105"/>
      <c r="F25" s="106"/>
      <c r="H25" s="27"/>
    </row>
    <row r="26" spans="1:8" ht="10.15" customHeight="1" x14ac:dyDescent="0.2">
      <c r="A26" s="97"/>
      <c r="B26" s="102"/>
      <c r="C26" s="38" t="s">
        <v>490</v>
      </c>
      <c r="D26" s="104"/>
      <c r="E26" s="105"/>
      <c r="F26" s="106"/>
      <c r="H26" s="27"/>
    </row>
    <row r="27" spans="1:8" ht="10.15" customHeight="1" x14ac:dyDescent="0.2">
      <c r="A27" s="97"/>
      <c r="B27" s="102"/>
      <c r="C27" s="38" t="s">
        <v>491</v>
      </c>
      <c r="D27" s="104"/>
      <c r="E27" s="105"/>
      <c r="F27" s="106"/>
      <c r="H27" s="27"/>
    </row>
    <row r="28" spans="1:8" ht="10.15" customHeight="1" x14ac:dyDescent="0.2">
      <c r="A28" s="97"/>
      <c r="B28" s="102"/>
      <c r="C28" s="38" t="s">
        <v>490</v>
      </c>
      <c r="D28" s="104"/>
      <c r="E28" s="105"/>
      <c r="F28" s="106"/>
      <c r="H28" s="27"/>
    </row>
    <row r="29" spans="1:8" ht="15.95" customHeight="1" x14ac:dyDescent="0.2">
      <c r="A29" s="98"/>
      <c r="B29" s="103"/>
      <c r="C29" s="23" t="s">
        <v>477</v>
      </c>
      <c r="D29" s="24"/>
      <c r="E29" s="25"/>
      <c r="F29" s="26"/>
      <c r="H29" s="27"/>
    </row>
    <row r="30" spans="1:8" ht="15.95" customHeight="1" x14ac:dyDescent="0.2">
      <c r="A30" s="84" t="s">
        <v>473</v>
      </c>
      <c r="B30" s="85"/>
      <c r="C30" s="85"/>
      <c r="D30" s="39"/>
      <c r="E30" s="40"/>
      <c r="F30" s="41"/>
      <c r="H30" s="27"/>
    </row>
    <row r="31" spans="1:8" ht="15.95" customHeight="1" x14ac:dyDescent="0.2">
      <c r="A31" s="84" t="s">
        <v>7</v>
      </c>
      <c r="B31" s="85"/>
      <c r="C31" s="85"/>
      <c r="D31" s="42"/>
      <c r="E31" s="40"/>
      <c r="F31" s="41"/>
      <c r="H31" s="27"/>
    </row>
    <row r="32" spans="1:8" ht="15.95" customHeight="1" x14ac:dyDescent="0.2">
      <c r="A32" s="84" t="s">
        <v>486</v>
      </c>
      <c r="B32" s="85"/>
      <c r="C32" s="85"/>
      <c r="D32" s="42"/>
      <c r="E32" s="40"/>
      <c r="F32" s="41"/>
      <c r="H32" s="27"/>
    </row>
    <row r="33" spans="1:8" ht="15.95" customHeight="1" x14ac:dyDescent="0.2">
      <c r="A33" s="84" t="s">
        <v>482</v>
      </c>
      <c r="B33" s="85"/>
      <c r="C33" s="85"/>
      <c r="D33" s="42"/>
      <c r="E33" s="40"/>
      <c r="F33" s="41"/>
      <c r="H33" s="27"/>
    </row>
    <row r="34" spans="1:8" ht="15.95" customHeight="1" x14ac:dyDescent="0.2">
      <c r="A34" s="84" t="s">
        <v>470</v>
      </c>
      <c r="B34" s="85"/>
      <c r="C34" s="85"/>
      <c r="D34" s="42"/>
      <c r="E34" s="40"/>
      <c r="F34" s="41"/>
      <c r="H34" s="27"/>
    </row>
    <row r="35" spans="1:8" ht="15.95" customHeight="1" x14ac:dyDescent="0.2">
      <c r="A35" s="84" t="s">
        <v>480</v>
      </c>
      <c r="B35" s="85"/>
      <c r="C35" s="85"/>
      <c r="D35" s="42"/>
      <c r="E35" s="40"/>
      <c r="F35" s="41"/>
      <c r="H35" s="27"/>
    </row>
    <row r="36" spans="1:8" ht="15.95" customHeight="1" x14ac:dyDescent="0.2">
      <c r="A36" s="84" t="s">
        <v>495</v>
      </c>
      <c r="B36" s="85"/>
      <c r="C36" s="85"/>
      <c r="D36" s="42"/>
      <c r="E36" s="40"/>
      <c r="F36" s="41"/>
      <c r="H36" s="27"/>
    </row>
    <row r="37" spans="1:8" ht="15.95" customHeight="1" x14ac:dyDescent="0.2">
      <c r="A37" s="84" t="s">
        <v>5</v>
      </c>
      <c r="B37" s="85"/>
      <c r="C37" s="85"/>
      <c r="D37" s="39"/>
      <c r="E37" s="40"/>
      <c r="F37" s="41"/>
      <c r="H37" s="27"/>
    </row>
    <row r="38" spans="1:8" ht="15.95" customHeight="1" x14ac:dyDescent="0.2">
      <c r="A38" s="88" t="s">
        <v>6</v>
      </c>
      <c r="B38" s="89"/>
      <c r="C38" s="90"/>
      <c r="D38" s="39"/>
      <c r="E38" s="40"/>
      <c r="F38" s="41"/>
      <c r="H38" s="27"/>
    </row>
    <row r="39" spans="1:8" ht="15.95" customHeight="1" x14ac:dyDescent="0.2">
      <c r="A39" s="84" t="s">
        <v>485</v>
      </c>
      <c r="B39" s="85"/>
      <c r="C39" s="85"/>
      <c r="D39" s="39"/>
      <c r="E39" s="40"/>
      <c r="F39" s="41"/>
      <c r="H39" s="27"/>
    </row>
    <row r="40" spans="1:8" ht="15.95" customHeight="1" x14ac:dyDescent="0.2">
      <c r="A40" s="84" t="s">
        <v>488</v>
      </c>
      <c r="B40" s="85"/>
      <c r="C40" s="85"/>
      <c r="D40" s="43"/>
      <c r="E40" s="31"/>
      <c r="F40" s="32"/>
      <c r="H40" s="27"/>
    </row>
    <row r="41" spans="1:8" ht="15.95" customHeight="1" x14ac:dyDescent="0.2">
      <c r="A41" s="84" t="s">
        <v>494</v>
      </c>
      <c r="B41" s="85"/>
      <c r="C41" s="85"/>
      <c r="D41" s="43"/>
      <c r="E41" s="31"/>
      <c r="F41" s="32"/>
      <c r="H41" s="27"/>
    </row>
    <row r="42" spans="1:8" ht="15.95" customHeight="1" x14ac:dyDescent="0.2">
      <c r="A42" s="86" t="s">
        <v>4</v>
      </c>
      <c r="B42" s="87"/>
      <c r="C42" s="87"/>
      <c r="D42" s="44"/>
      <c r="E42" s="45"/>
      <c r="F42" s="46"/>
      <c r="H42" s="27"/>
    </row>
    <row r="43" spans="1:8" ht="15.95" customHeight="1" x14ac:dyDescent="0.2">
      <c r="H43" s="27"/>
    </row>
    <row r="44" spans="1:8" ht="15.95" customHeight="1" x14ac:dyDescent="0.15"/>
    <row r="45" spans="1:8" ht="20.100000000000001" customHeight="1" x14ac:dyDescent="0.15">
      <c r="F45" s="47" t="s">
        <v>273</v>
      </c>
    </row>
    <row r="46" spans="1:8" ht="15.95" customHeight="1" x14ac:dyDescent="0.15"/>
    <row r="47" spans="1:8" ht="15.95" customHeight="1" x14ac:dyDescent="0.15"/>
    <row r="48" spans="1:8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15.95" customHeight="1" x14ac:dyDescent="0.15"/>
    <row r="73" ht="20.100000000000001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20.100000000000001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20.100000000000001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15.95" customHeight="1" x14ac:dyDescent="0.15"/>
    <row r="157" ht="20.100000000000001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  <row r="243" ht="15.95" customHeight="1" x14ac:dyDescent="0.15"/>
    <row r="244" ht="15.95" customHeight="1" x14ac:dyDescent="0.15"/>
    <row r="245" ht="15.95" customHeight="1" x14ac:dyDescent="0.15"/>
    <row r="246" ht="15.95" customHeight="1" x14ac:dyDescent="0.15"/>
    <row r="247" ht="15.95" customHeight="1" x14ac:dyDescent="0.15"/>
    <row r="248" ht="15.95" customHeight="1" x14ac:dyDescent="0.15"/>
    <row r="249" ht="15.95" customHeight="1" x14ac:dyDescent="0.15"/>
    <row r="250" ht="15.95" customHeight="1" x14ac:dyDescent="0.15"/>
    <row r="251" ht="15.95" customHeight="1" x14ac:dyDescent="0.15"/>
    <row r="252" ht="15.95" customHeight="1" x14ac:dyDescent="0.15"/>
    <row r="253" ht="15.95" customHeight="1" x14ac:dyDescent="0.15"/>
    <row r="254" ht="15.95" customHeight="1" x14ac:dyDescent="0.15"/>
    <row r="255" ht="15.95" customHeight="1" x14ac:dyDescent="0.15"/>
    <row r="256" ht="15.95" customHeight="1" x14ac:dyDescent="0.15"/>
    <row r="257" ht="15.95" customHeight="1" x14ac:dyDescent="0.15"/>
    <row r="258" ht="15.95" customHeight="1" x14ac:dyDescent="0.15"/>
    <row r="259" ht="15.95" customHeight="1" x14ac:dyDescent="0.15"/>
    <row r="260" ht="15.95" customHeight="1" x14ac:dyDescent="0.15"/>
    <row r="261" ht="15.95" customHeight="1" x14ac:dyDescent="0.15"/>
    <row r="262" ht="15.95" customHeight="1" x14ac:dyDescent="0.15"/>
    <row r="263" ht="15.95" customHeight="1" x14ac:dyDescent="0.15"/>
    <row r="264" ht="15.95" customHeight="1" x14ac:dyDescent="0.15"/>
    <row r="265" ht="15.95" customHeight="1" x14ac:dyDescent="0.15"/>
    <row r="266" ht="15.95" customHeight="1" x14ac:dyDescent="0.15"/>
    <row r="267" ht="15.95" customHeight="1" x14ac:dyDescent="0.15"/>
    <row r="268" ht="15.95" customHeight="1" x14ac:dyDescent="0.15"/>
    <row r="269" ht="15.95" customHeight="1" x14ac:dyDescent="0.15"/>
    <row r="270" ht="15.95" customHeight="1" x14ac:dyDescent="0.15"/>
    <row r="271" ht="15.95" customHeight="1" x14ac:dyDescent="0.15"/>
    <row r="272" ht="15.95" customHeight="1" x14ac:dyDescent="0.15"/>
    <row r="273" ht="15.95" customHeight="1" x14ac:dyDescent="0.15"/>
    <row r="274" ht="15.95" customHeight="1" x14ac:dyDescent="0.15"/>
    <row r="275" ht="15.95" customHeight="1" x14ac:dyDescent="0.15"/>
    <row r="276" ht="15.95" customHeight="1" x14ac:dyDescent="0.15"/>
    <row r="277" ht="15.95" customHeight="1" x14ac:dyDescent="0.15"/>
    <row r="278" ht="15.95" customHeight="1" x14ac:dyDescent="0.15"/>
    <row r="279" ht="15.95" customHeight="1" x14ac:dyDescent="0.15"/>
    <row r="280" ht="15.95" customHeight="1" x14ac:dyDescent="0.15"/>
    <row r="281" ht="15.95" customHeight="1" x14ac:dyDescent="0.15"/>
    <row r="282" ht="15.95" customHeight="1" x14ac:dyDescent="0.15"/>
    <row r="283" ht="15.95" customHeight="1" x14ac:dyDescent="0.15"/>
    <row r="284" ht="15.95" customHeight="1" x14ac:dyDescent="0.15"/>
    <row r="285" ht="15.95" customHeight="1" x14ac:dyDescent="0.15"/>
    <row r="286" ht="15.95" customHeight="1" x14ac:dyDescent="0.15"/>
    <row r="287" ht="15.95" customHeight="1" x14ac:dyDescent="0.15"/>
    <row r="288" ht="15.95" customHeight="1" x14ac:dyDescent="0.15"/>
    <row r="289" ht="15.95" customHeight="1" x14ac:dyDescent="0.15"/>
    <row r="290" ht="15.95" customHeight="1" x14ac:dyDescent="0.15"/>
    <row r="291" ht="15.95" customHeight="1" x14ac:dyDescent="0.15"/>
    <row r="292" ht="15.95" customHeight="1" x14ac:dyDescent="0.15"/>
    <row r="293" ht="15.95" customHeight="1" x14ac:dyDescent="0.15"/>
    <row r="294" ht="15.95" customHeight="1" x14ac:dyDescent="0.15"/>
    <row r="295" ht="15.95" customHeight="1" x14ac:dyDescent="0.15"/>
    <row r="296" ht="15.95" customHeight="1" x14ac:dyDescent="0.15"/>
    <row r="297" ht="15.95" customHeight="1" x14ac:dyDescent="0.15"/>
    <row r="298" ht="15.95" customHeight="1" x14ac:dyDescent="0.15"/>
    <row r="299" ht="15.95" customHeight="1" x14ac:dyDescent="0.15"/>
    <row r="300" ht="15.95" customHeight="1" x14ac:dyDescent="0.15"/>
    <row r="301" ht="15.95" customHeight="1" x14ac:dyDescent="0.15"/>
    <row r="302" ht="15.95" customHeight="1" x14ac:dyDescent="0.15"/>
    <row r="303" ht="15.95" customHeight="1" x14ac:dyDescent="0.15"/>
    <row r="304" ht="15.95" customHeight="1" x14ac:dyDescent="0.15"/>
    <row r="305" ht="15.95" customHeight="1" x14ac:dyDescent="0.15"/>
    <row r="306" ht="15.95" customHeight="1" x14ac:dyDescent="0.15"/>
    <row r="307" ht="15.95" customHeight="1" x14ac:dyDescent="0.15"/>
    <row r="308" ht="15.95" customHeight="1" x14ac:dyDescent="0.15"/>
    <row r="309" ht="15.95" customHeight="1" x14ac:dyDescent="0.15"/>
    <row r="310" ht="15.95" customHeight="1" x14ac:dyDescent="0.15"/>
    <row r="311" ht="15.95" customHeight="1" x14ac:dyDescent="0.15"/>
    <row r="312" ht="15.95" customHeight="1" x14ac:dyDescent="0.15"/>
    <row r="313" ht="15.95" customHeight="1" x14ac:dyDescent="0.15"/>
    <row r="314" ht="15.95" customHeight="1" x14ac:dyDescent="0.15"/>
    <row r="315" ht="15.95" customHeight="1" x14ac:dyDescent="0.15"/>
    <row r="316" ht="15.95" customHeight="1" x14ac:dyDescent="0.15"/>
    <row r="317" ht="15.95" customHeight="1" x14ac:dyDescent="0.15"/>
    <row r="318" ht="15.95" customHeight="1" x14ac:dyDescent="0.15"/>
    <row r="319" ht="15.95" customHeight="1" x14ac:dyDescent="0.15"/>
    <row r="320" ht="15.95" customHeight="1" x14ac:dyDescent="0.15"/>
    <row r="321" ht="15.95" customHeight="1" x14ac:dyDescent="0.15"/>
    <row r="322" ht="15.95" customHeight="1" x14ac:dyDescent="0.15"/>
    <row r="323" ht="15.95" customHeight="1" x14ac:dyDescent="0.15"/>
    <row r="324" ht="15.95" customHeight="1" x14ac:dyDescent="0.15"/>
    <row r="325" ht="15.95" customHeight="1" x14ac:dyDescent="0.15"/>
    <row r="326" ht="15.95" customHeight="1" x14ac:dyDescent="0.15"/>
    <row r="327" ht="15.95" customHeight="1" x14ac:dyDescent="0.15"/>
    <row r="328" ht="15.95" customHeight="1" x14ac:dyDescent="0.15"/>
    <row r="329" ht="15.95" customHeight="1" x14ac:dyDescent="0.15"/>
    <row r="330" ht="15.95" customHeight="1" x14ac:dyDescent="0.15"/>
    <row r="331" ht="15.95" customHeight="1" x14ac:dyDescent="0.15"/>
    <row r="332" ht="15.95" customHeight="1" x14ac:dyDescent="0.15"/>
    <row r="333" ht="15.95" customHeight="1" x14ac:dyDescent="0.15"/>
    <row r="334" ht="15.95" customHeight="1" x14ac:dyDescent="0.15"/>
    <row r="335" ht="15.95" customHeight="1" x14ac:dyDescent="0.15"/>
    <row r="336" ht="15.95" customHeight="1" x14ac:dyDescent="0.15"/>
    <row r="337" ht="15.95" customHeight="1" x14ac:dyDescent="0.15"/>
    <row r="338" ht="15.95" customHeight="1" x14ac:dyDescent="0.15"/>
    <row r="339" ht="15.95" customHeight="1" x14ac:dyDescent="0.15"/>
    <row r="340" ht="15.95" customHeight="1" x14ac:dyDescent="0.15"/>
    <row r="341" ht="15.95" customHeight="1" x14ac:dyDescent="0.15"/>
    <row r="342" ht="15.95" customHeight="1" x14ac:dyDescent="0.15"/>
    <row r="343" ht="15.95" customHeight="1" x14ac:dyDescent="0.15"/>
    <row r="344" ht="15.95" customHeight="1" x14ac:dyDescent="0.15"/>
    <row r="345" ht="15.95" customHeight="1" x14ac:dyDescent="0.15"/>
    <row r="346" ht="15.95" customHeight="1" x14ac:dyDescent="0.15"/>
    <row r="347" ht="15.95" customHeight="1" x14ac:dyDescent="0.15"/>
    <row r="348" ht="15.95" customHeight="1" x14ac:dyDescent="0.15"/>
    <row r="349" ht="15.95" customHeight="1" x14ac:dyDescent="0.15"/>
    <row r="350" ht="15.95" customHeight="1" x14ac:dyDescent="0.15"/>
    <row r="351" ht="15.95" customHeight="1" x14ac:dyDescent="0.15"/>
    <row r="352" ht="15.95" customHeight="1" x14ac:dyDescent="0.15"/>
    <row r="353" ht="15.95" customHeight="1" x14ac:dyDescent="0.15"/>
    <row r="354" ht="15.95" customHeight="1" x14ac:dyDescent="0.15"/>
    <row r="355" ht="15.95" customHeight="1" x14ac:dyDescent="0.15"/>
    <row r="356" ht="15.95" customHeight="1" x14ac:dyDescent="0.15"/>
    <row r="357" ht="15.95" customHeight="1" x14ac:dyDescent="0.15"/>
    <row r="358" ht="15.95" customHeight="1" x14ac:dyDescent="0.15"/>
    <row r="359" ht="15.95" customHeight="1" x14ac:dyDescent="0.15"/>
    <row r="360" ht="15.95" customHeight="1" x14ac:dyDescent="0.15"/>
    <row r="361" ht="15.95" customHeight="1" x14ac:dyDescent="0.15"/>
    <row r="362" ht="15.95" customHeight="1" x14ac:dyDescent="0.15"/>
    <row r="363" ht="15.95" customHeight="1" x14ac:dyDescent="0.15"/>
    <row r="364" ht="15.95" customHeight="1" x14ac:dyDescent="0.15"/>
    <row r="365" ht="15.95" customHeight="1" x14ac:dyDescent="0.15"/>
    <row r="366" ht="15.95" customHeight="1" x14ac:dyDescent="0.15"/>
    <row r="367" ht="15.95" customHeight="1" x14ac:dyDescent="0.15"/>
    <row r="368" ht="15.95" customHeight="1" x14ac:dyDescent="0.15"/>
    <row r="369" ht="15.95" customHeight="1" x14ac:dyDescent="0.15"/>
    <row r="370" ht="15.95" customHeight="1" x14ac:dyDescent="0.15"/>
    <row r="371" ht="15.95" customHeight="1" x14ac:dyDescent="0.15"/>
    <row r="372" ht="15.95" customHeight="1" x14ac:dyDescent="0.15"/>
    <row r="373" ht="15.95" customHeight="1" x14ac:dyDescent="0.15"/>
    <row r="374" ht="15.95" customHeight="1" x14ac:dyDescent="0.15"/>
    <row r="375" ht="15.95" customHeight="1" x14ac:dyDescent="0.15"/>
    <row r="376" ht="15.95" customHeight="1" x14ac:dyDescent="0.15"/>
    <row r="377" ht="15.95" customHeight="1" x14ac:dyDescent="0.15"/>
    <row r="378" ht="15.95" customHeight="1" x14ac:dyDescent="0.15"/>
    <row r="379" ht="15.95" customHeight="1" x14ac:dyDescent="0.15"/>
    <row r="380" ht="15.95" customHeight="1" x14ac:dyDescent="0.15"/>
    <row r="381" ht="15.95" customHeight="1" x14ac:dyDescent="0.15"/>
    <row r="382" ht="15.95" customHeight="1" x14ac:dyDescent="0.15"/>
    <row r="383" ht="15.95" customHeight="1" x14ac:dyDescent="0.15"/>
    <row r="384" ht="15.95" customHeight="1" x14ac:dyDescent="0.15"/>
    <row r="385" ht="15.95" customHeight="1" x14ac:dyDescent="0.15"/>
    <row r="386" ht="15.95" customHeight="1" x14ac:dyDescent="0.15"/>
    <row r="387" ht="15.95" customHeight="1" x14ac:dyDescent="0.15"/>
  </sheetData>
  <mergeCells count="26">
    <mergeCell ref="A1:F1"/>
    <mergeCell ref="A3:B3"/>
    <mergeCell ref="A4:C4"/>
    <mergeCell ref="A5:A29"/>
    <mergeCell ref="B5:B8"/>
    <mergeCell ref="B9:B11"/>
    <mergeCell ref="B12:B29"/>
    <mergeCell ref="D25:D26"/>
    <mergeCell ref="E25:E26"/>
    <mergeCell ref="F25:F26"/>
    <mergeCell ref="D27:D28"/>
    <mergeCell ref="E27:E28"/>
    <mergeCell ref="F27:F28"/>
    <mergeCell ref="A30:C30"/>
    <mergeCell ref="A31:C31"/>
    <mergeCell ref="A32:C32"/>
    <mergeCell ref="A33:C33"/>
    <mergeCell ref="A34:C34"/>
    <mergeCell ref="A40:C40"/>
    <mergeCell ref="A41:C41"/>
    <mergeCell ref="A42:C42"/>
    <mergeCell ref="A35:C35"/>
    <mergeCell ref="A36:C36"/>
    <mergeCell ref="A37:C37"/>
    <mergeCell ref="A38:C38"/>
    <mergeCell ref="A39:C39"/>
  </mergeCells>
  <phoneticPr fontId="13" type="noConversion"/>
  <pageMargins left="1.0394444465637207" right="0.43000000715255737" top="0.56986111402511597" bottom="0.20000000298023224" header="0.2800000011920929" footer="0.20000000298023224"/>
  <pageSetup paperSize="9" scale="8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T22"/>
  <sheetViews>
    <sheetView zoomScale="70" zoomScaleNormal="70" zoomScaleSheetLayoutView="100" workbookViewId="0"/>
  </sheetViews>
  <sheetFormatPr defaultColWidth="9" defaultRowHeight="13.5" x14ac:dyDescent="0.1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15">
      <c r="A1" s="4" t="s">
        <v>350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15">
      <c r="A2" s="80" t="s">
        <v>504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 x14ac:dyDescent="0.15">
      <c r="A3" s="108" t="s">
        <v>352</v>
      </c>
      <c r="B3" s="108" t="s">
        <v>355</v>
      </c>
      <c r="C3" s="108" t="s">
        <v>239</v>
      </c>
      <c r="D3" s="108" t="s">
        <v>236</v>
      </c>
      <c r="E3" s="108" t="s">
        <v>410</v>
      </c>
      <c r="F3" s="108"/>
      <c r="G3" s="108" t="s">
        <v>412</v>
      </c>
      <c r="H3" s="108"/>
      <c r="I3" s="108" t="s">
        <v>353</v>
      </c>
      <c r="J3" s="108"/>
      <c r="K3" s="108" t="s">
        <v>351</v>
      </c>
      <c r="L3" s="108"/>
      <c r="M3" s="108" t="s">
        <v>415</v>
      </c>
      <c r="N3" s="107" t="s">
        <v>416</v>
      </c>
      <c r="O3" s="107" t="s">
        <v>240</v>
      </c>
      <c r="P3" s="107" t="s">
        <v>414</v>
      </c>
      <c r="Q3" s="107" t="s">
        <v>408</v>
      </c>
      <c r="R3" s="107" t="s">
        <v>393</v>
      </c>
      <c r="S3" s="107" t="s">
        <v>399</v>
      </c>
      <c r="T3" s="107" t="s">
        <v>354</v>
      </c>
    </row>
    <row r="4" spans="1:20" ht="30" customHeight="1" x14ac:dyDescent="0.15">
      <c r="A4" s="109"/>
      <c r="B4" s="109"/>
      <c r="C4" s="109"/>
      <c r="D4" s="109"/>
      <c r="E4" s="11" t="s">
        <v>411</v>
      </c>
      <c r="F4" s="11" t="s">
        <v>413</v>
      </c>
      <c r="G4" s="11" t="s">
        <v>411</v>
      </c>
      <c r="H4" s="11" t="s">
        <v>413</v>
      </c>
      <c r="I4" s="11" t="s">
        <v>411</v>
      </c>
      <c r="J4" s="11" t="s">
        <v>413</v>
      </c>
      <c r="K4" s="11" t="s">
        <v>411</v>
      </c>
      <c r="L4" s="11" t="s">
        <v>413</v>
      </c>
      <c r="M4" s="109"/>
      <c r="N4" s="107"/>
      <c r="O4" s="107"/>
      <c r="P4" s="107"/>
      <c r="Q4" s="107"/>
      <c r="R4" s="107"/>
      <c r="S4" s="107"/>
      <c r="T4" s="107"/>
    </row>
    <row r="5" spans="1:20" ht="30" customHeight="1" x14ac:dyDescent="0.15">
      <c r="A5" s="12" t="s">
        <v>20</v>
      </c>
      <c r="B5" s="12" t="s">
        <v>245</v>
      </c>
      <c r="C5" s="12" t="s">
        <v>245</v>
      </c>
      <c r="D5" s="13">
        <v>1</v>
      </c>
      <c r="E5" s="14">
        <f>F6</f>
        <v>0</v>
      </c>
      <c r="F5" s="14">
        <f t="shared" ref="F5:F20" si="0">E5*D5</f>
        <v>0</v>
      </c>
      <c r="G5" s="14">
        <f>H6</f>
        <v>0</v>
      </c>
      <c r="H5" s="14">
        <f t="shared" ref="H5:H20" si="1">G5*D5</f>
        <v>0</v>
      </c>
      <c r="I5" s="14">
        <f>J6</f>
        <v>0</v>
      </c>
      <c r="J5" s="14">
        <f t="shared" ref="J5:J20" si="2">I5*D5</f>
        <v>0</v>
      </c>
      <c r="K5" s="14">
        <f t="shared" ref="K5:K20" si="3">E5+G5+I5</f>
        <v>0</v>
      </c>
      <c r="L5" s="14">
        <f t="shared" ref="L5:L20" si="4">F5+H5+J5</f>
        <v>0</v>
      </c>
      <c r="M5" s="12" t="s">
        <v>245</v>
      </c>
      <c r="N5" s="2" t="s">
        <v>255</v>
      </c>
      <c r="O5" s="2" t="s">
        <v>245</v>
      </c>
      <c r="P5" s="2" t="s">
        <v>245</v>
      </c>
      <c r="Q5" s="2" t="s">
        <v>245</v>
      </c>
      <c r="R5" s="3">
        <v>1</v>
      </c>
      <c r="S5" s="2" t="s">
        <v>245</v>
      </c>
      <c r="T5" s="10"/>
    </row>
    <row r="6" spans="1:20" ht="30" customHeight="1" x14ac:dyDescent="0.15">
      <c r="A6" s="12" t="s">
        <v>158</v>
      </c>
      <c r="B6" s="12" t="s">
        <v>245</v>
      </c>
      <c r="C6" s="12" t="s">
        <v>245</v>
      </c>
      <c r="D6" s="13">
        <v>1</v>
      </c>
      <c r="E6" s="14">
        <f>F7+F8+F9+F10+F11+F12+F13+F14+F15+F16+F17</f>
        <v>0</v>
      </c>
      <c r="F6" s="14">
        <f t="shared" si="0"/>
        <v>0</v>
      </c>
      <c r="G6" s="14">
        <f>H7+H8+H9+H10+H11+H12+H13+H14+H15+H16+H17</f>
        <v>0</v>
      </c>
      <c r="H6" s="14">
        <f t="shared" si="1"/>
        <v>0</v>
      </c>
      <c r="I6" s="14">
        <f>J7+J8+J9+J10+J11+J12+J13+J14+J15+J16+J17</f>
        <v>0</v>
      </c>
      <c r="J6" s="14">
        <f t="shared" si="2"/>
        <v>0</v>
      </c>
      <c r="K6" s="14">
        <f t="shared" si="3"/>
        <v>0</v>
      </c>
      <c r="L6" s="14">
        <f t="shared" si="4"/>
        <v>0</v>
      </c>
      <c r="M6" s="12" t="s">
        <v>245</v>
      </c>
      <c r="N6" s="2" t="s">
        <v>297</v>
      </c>
      <c r="O6" s="2" t="s">
        <v>245</v>
      </c>
      <c r="P6" s="2" t="s">
        <v>255</v>
      </c>
      <c r="Q6" s="2" t="s">
        <v>245</v>
      </c>
      <c r="R6" s="3">
        <v>2</v>
      </c>
      <c r="S6" s="2" t="s">
        <v>245</v>
      </c>
      <c r="T6" s="10"/>
    </row>
    <row r="7" spans="1:20" ht="30" customHeight="1" x14ac:dyDescent="0.15">
      <c r="A7" s="12" t="s">
        <v>164</v>
      </c>
      <c r="B7" s="12" t="s">
        <v>245</v>
      </c>
      <c r="C7" s="12" t="s">
        <v>245</v>
      </c>
      <c r="D7" s="13">
        <v>1</v>
      </c>
      <c r="E7" s="14">
        <f>공종별내역서!F25</f>
        <v>0</v>
      </c>
      <c r="F7" s="14">
        <f t="shared" si="0"/>
        <v>0</v>
      </c>
      <c r="G7" s="14">
        <f>공종별내역서!H25</f>
        <v>0</v>
      </c>
      <c r="H7" s="14">
        <f t="shared" si="1"/>
        <v>0</v>
      </c>
      <c r="I7" s="14">
        <f>공종별내역서!J25</f>
        <v>0</v>
      </c>
      <c r="J7" s="14">
        <f t="shared" si="2"/>
        <v>0</v>
      </c>
      <c r="K7" s="14">
        <f t="shared" si="3"/>
        <v>0</v>
      </c>
      <c r="L7" s="14">
        <f t="shared" si="4"/>
        <v>0</v>
      </c>
      <c r="M7" s="12" t="s">
        <v>245</v>
      </c>
      <c r="N7" s="2" t="s">
        <v>305</v>
      </c>
      <c r="O7" s="2" t="s">
        <v>245</v>
      </c>
      <c r="P7" s="2" t="s">
        <v>297</v>
      </c>
      <c r="Q7" s="2" t="s">
        <v>245</v>
      </c>
      <c r="R7" s="3">
        <v>3</v>
      </c>
      <c r="S7" s="2" t="s">
        <v>245</v>
      </c>
      <c r="T7" s="10"/>
    </row>
    <row r="8" spans="1:20" ht="30" customHeight="1" x14ac:dyDescent="0.15">
      <c r="A8" s="12" t="s">
        <v>160</v>
      </c>
      <c r="B8" s="12" t="s">
        <v>245</v>
      </c>
      <c r="C8" s="12" t="s">
        <v>245</v>
      </c>
      <c r="D8" s="13">
        <v>1</v>
      </c>
      <c r="E8" s="14">
        <f>공종별내역서!F47</f>
        <v>0</v>
      </c>
      <c r="F8" s="14">
        <f t="shared" si="0"/>
        <v>0</v>
      </c>
      <c r="G8" s="14">
        <f>공종별내역서!H47</f>
        <v>0</v>
      </c>
      <c r="H8" s="14">
        <f t="shared" si="1"/>
        <v>0</v>
      </c>
      <c r="I8" s="14">
        <f>공종별내역서!J47</f>
        <v>0</v>
      </c>
      <c r="J8" s="14">
        <f t="shared" si="2"/>
        <v>0</v>
      </c>
      <c r="K8" s="14">
        <f t="shared" si="3"/>
        <v>0</v>
      </c>
      <c r="L8" s="14">
        <f t="shared" si="4"/>
        <v>0</v>
      </c>
      <c r="M8" s="12" t="s">
        <v>245</v>
      </c>
      <c r="N8" s="2" t="s">
        <v>301</v>
      </c>
      <c r="O8" s="2" t="s">
        <v>245</v>
      </c>
      <c r="P8" s="2" t="s">
        <v>297</v>
      </c>
      <c r="Q8" s="2" t="s">
        <v>245</v>
      </c>
      <c r="R8" s="3">
        <v>3</v>
      </c>
      <c r="S8" s="2" t="s">
        <v>245</v>
      </c>
      <c r="T8" s="10"/>
    </row>
    <row r="9" spans="1:20" ht="30" customHeight="1" x14ac:dyDescent="0.15">
      <c r="A9" s="12" t="s">
        <v>359</v>
      </c>
      <c r="B9" s="12" t="s">
        <v>245</v>
      </c>
      <c r="C9" s="12" t="s">
        <v>245</v>
      </c>
      <c r="D9" s="13">
        <v>1</v>
      </c>
      <c r="E9" s="14">
        <f>공종별내역서!F69</f>
        <v>0</v>
      </c>
      <c r="F9" s="14">
        <f t="shared" si="0"/>
        <v>0</v>
      </c>
      <c r="G9" s="14">
        <f>공종별내역서!H69</f>
        <v>0</v>
      </c>
      <c r="H9" s="14">
        <f t="shared" si="1"/>
        <v>0</v>
      </c>
      <c r="I9" s="14">
        <f>공종별내역서!J69</f>
        <v>0</v>
      </c>
      <c r="J9" s="14">
        <f t="shared" si="2"/>
        <v>0</v>
      </c>
      <c r="K9" s="14">
        <f t="shared" si="3"/>
        <v>0</v>
      </c>
      <c r="L9" s="14">
        <f t="shared" si="4"/>
        <v>0</v>
      </c>
      <c r="M9" s="12" t="s">
        <v>245</v>
      </c>
      <c r="N9" s="2" t="s">
        <v>319</v>
      </c>
      <c r="O9" s="2" t="s">
        <v>245</v>
      </c>
      <c r="P9" s="2" t="s">
        <v>297</v>
      </c>
      <c r="Q9" s="2" t="s">
        <v>245</v>
      </c>
      <c r="R9" s="3">
        <v>3</v>
      </c>
      <c r="S9" s="2" t="s">
        <v>245</v>
      </c>
      <c r="T9" s="10"/>
    </row>
    <row r="10" spans="1:20" ht="30" customHeight="1" x14ac:dyDescent="0.15">
      <c r="A10" s="12" t="s">
        <v>154</v>
      </c>
      <c r="B10" s="12" t="s">
        <v>245</v>
      </c>
      <c r="C10" s="12" t="s">
        <v>245</v>
      </c>
      <c r="D10" s="13">
        <v>1</v>
      </c>
      <c r="E10" s="14">
        <f>공종별내역서!F91</f>
        <v>0</v>
      </c>
      <c r="F10" s="14">
        <f t="shared" si="0"/>
        <v>0</v>
      </c>
      <c r="G10" s="14">
        <f>공종별내역서!H91</f>
        <v>0</v>
      </c>
      <c r="H10" s="14">
        <f t="shared" si="1"/>
        <v>0</v>
      </c>
      <c r="I10" s="14">
        <f>공종별내역서!J91</f>
        <v>0</v>
      </c>
      <c r="J10" s="14">
        <f t="shared" si="2"/>
        <v>0</v>
      </c>
      <c r="K10" s="14">
        <f t="shared" si="3"/>
        <v>0</v>
      </c>
      <c r="L10" s="14">
        <f t="shared" si="4"/>
        <v>0</v>
      </c>
      <c r="M10" s="12" t="s">
        <v>245</v>
      </c>
      <c r="N10" s="2" t="s">
        <v>313</v>
      </c>
      <c r="O10" s="2" t="s">
        <v>245</v>
      </c>
      <c r="P10" s="2" t="s">
        <v>297</v>
      </c>
      <c r="Q10" s="2" t="s">
        <v>245</v>
      </c>
      <c r="R10" s="3">
        <v>3</v>
      </c>
      <c r="S10" s="2" t="s">
        <v>245</v>
      </c>
      <c r="T10" s="10"/>
    </row>
    <row r="11" spans="1:20" ht="30" customHeight="1" x14ac:dyDescent="0.15">
      <c r="A11" s="12" t="s">
        <v>358</v>
      </c>
      <c r="B11" s="12" t="s">
        <v>245</v>
      </c>
      <c r="C11" s="12" t="s">
        <v>245</v>
      </c>
      <c r="D11" s="13">
        <v>1</v>
      </c>
      <c r="E11" s="14">
        <f>공종별내역서!F113</f>
        <v>0</v>
      </c>
      <c r="F11" s="14">
        <f t="shared" si="0"/>
        <v>0</v>
      </c>
      <c r="G11" s="14">
        <f>공종별내역서!H113</f>
        <v>0</v>
      </c>
      <c r="H11" s="14">
        <f t="shared" si="1"/>
        <v>0</v>
      </c>
      <c r="I11" s="14">
        <f>공종별내역서!J113</f>
        <v>0</v>
      </c>
      <c r="J11" s="14">
        <f t="shared" si="2"/>
        <v>0</v>
      </c>
      <c r="K11" s="14">
        <f t="shared" si="3"/>
        <v>0</v>
      </c>
      <c r="L11" s="14">
        <f t="shared" si="4"/>
        <v>0</v>
      </c>
      <c r="M11" s="12" t="s">
        <v>245</v>
      </c>
      <c r="N11" s="2" t="s">
        <v>324</v>
      </c>
      <c r="O11" s="2" t="s">
        <v>245</v>
      </c>
      <c r="P11" s="2" t="s">
        <v>297</v>
      </c>
      <c r="Q11" s="2" t="s">
        <v>245</v>
      </c>
      <c r="R11" s="3">
        <v>3</v>
      </c>
      <c r="S11" s="2" t="s">
        <v>245</v>
      </c>
      <c r="T11" s="10"/>
    </row>
    <row r="12" spans="1:20" ht="30" customHeight="1" x14ac:dyDescent="0.15">
      <c r="A12" s="12" t="s">
        <v>155</v>
      </c>
      <c r="B12" s="12" t="s">
        <v>245</v>
      </c>
      <c r="C12" s="12" t="s">
        <v>245</v>
      </c>
      <c r="D12" s="13">
        <v>1</v>
      </c>
      <c r="E12" s="14">
        <f>공종별내역서!F135</f>
        <v>0</v>
      </c>
      <c r="F12" s="14">
        <f t="shared" si="0"/>
        <v>0</v>
      </c>
      <c r="G12" s="14">
        <f>공종별내역서!H135</f>
        <v>0</v>
      </c>
      <c r="H12" s="14">
        <f t="shared" si="1"/>
        <v>0</v>
      </c>
      <c r="I12" s="14">
        <f>공종별내역서!J135</f>
        <v>0</v>
      </c>
      <c r="J12" s="14">
        <f t="shared" si="2"/>
        <v>0</v>
      </c>
      <c r="K12" s="14">
        <f t="shared" si="3"/>
        <v>0</v>
      </c>
      <c r="L12" s="14">
        <f t="shared" si="4"/>
        <v>0</v>
      </c>
      <c r="M12" s="12" t="s">
        <v>245</v>
      </c>
      <c r="N12" s="2" t="s">
        <v>328</v>
      </c>
      <c r="O12" s="2" t="s">
        <v>245</v>
      </c>
      <c r="P12" s="2" t="s">
        <v>297</v>
      </c>
      <c r="Q12" s="2" t="s">
        <v>245</v>
      </c>
      <c r="R12" s="3">
        <v>3</v>
      </c>
      <c r="S12" s="2" t="s">
        <v>245</v>
      </c>
      <c r="T12" s="10"/>
    </row>
    <row r="13" spans="1:20" ht="30" customHeight="1" x14ac:dyDescent="0.15">
      <c r="A13" s="12" t="s">
        <v>182</v>
      </c>
      <c r="B13" s="12" t="s">
        <v>245</v>
      </c>
      <c r="C13" s="12" t="s">
        <v>245</v>
      </c>
      <c r="D13" s="13">
        <v>1</v>
      </c>
      <c r="E13" s="14">
        <f>공종별내역서!F157</f>
        <v>0</v>
      </c>
      <c r="F13" s="14">
        <f t="shared" si="0"/>
        <v>0</v>
      </c>
      <c r="G13" s="14">
        <f>공종별내역서!H157</f>
        <v>0</v>
      </c>
      <c r="H13" s="14">
        <f t="shared" si="1"/>
        <v>0</v>
      </c>
      <c r="I13" s="14">
        <f>공종별내역서!J157</f>
        <v>0</v>
      </c>
      <c r="J13" s="14">
        <f t="shared" si="2"/>
        <v>0</v>
      </c>
      <c r="K13" s="14">
        <f t="shared" si="3"/>
        <v>0</v>
      </c>
      <c r="L13" s="14">
        <f t="shared" si="4"/>
        <v>0</v>
      </c>
      <c r="M13" s="12" t="s">
        <v>245</v>
      </c>
      <c r="N13" s="2" t="s">
        <v>129</v>
      </c>
      <c r="O13" s="2" t="s">
        <v>245</v>
      </c>
      <c r="P13" s="2" t="s">
        <v>297</v>
      </c>
      <c r="Q13" s="2" t="s">
        <v>245</v>
      </c>
      <c r="R13" s="3">
        <v>3</v>
      </c>
      <c r="S13" s="2" t="s">
        <v>245</v>
      </c>
      <c r="T13" s="10"/>
    </row>
    <row r="14" spans="1:20" ht="30" customHeight="1" x14ac:dyDescent="0.15">
      <c r="A14" s="12" t="s">
        <v>175</v>
      </c>
      <c r="B14" s="12" t="s">
        <v>245</v>
      </c>
      <c r="C14" s="12" t="s">
        <v>245</v>
      </c>
      <c r="D14" s="13">
        <v>1</v>
      </c>
      <c r="E14" s="14">
        <f>공종별내역서!F179</f>
        <v>0</v>
      </c>
      <c r="F14" s="14">
        <f t="shared" si="0"/>
        <v>0</v>
      </c>
      <c r="G14" s="14">
        <f>공종별내역서!H179</f>
        <v>0</v>
      </c>
      <c r="H14" s="14">
        <f t="shared" si="1"/>
        <v>0</v>
      </c>
      <c r="I14" s="14">
        <f>공종별내역서!J179</f>
        <v>0</v>
      </c>
      <c r="J14" s="14">
        <f t="shared" si="2"/>
        <v>0</v>
      </c>
      <c r="K14" s="14">
        <f t="shared" si="3"/>
        <v>0</v>
      </c>
      <c r="L14" s="14">
        <f t="shared" si="4"/>
        <v>0</v>
      </c>
      <c r="M14" s="12" t="s">
        <v>245</v>
      </c>
      <c r="N14" s="2" t="s">
        <v>125</v>
      </c>
      <c r="O14" s="2" t="s">
        <v>245</v>
      </c>
      <c r="P14" s="2" t="s">
        <v>297</v>
      </c>
      <c r="Q14" s="2" t="s">
        <v>245</v>
      </c>
      <c r="R14" s="3">
        <v>3</v>
      </c>
      <c r="S14" s="2" t="s">
        <v>245</v>
      </c>
      <c r="T14" s="10"/>
    </row>
    <row r="15" spans="1:20" ht="30" customHeight="1" x14ac:dyDescent="0.15">
      <c r="A15" s="12" t="s">
        <v>180</v>
      </c>
      <c r="B15" s="12" t="s">
        <v>245</v>
      </c>
      <c r="C15" s="12" t="s">
        <v>245</v>
      </c>
      <c r="D15" s="13">
        <v>1</v>
      </c>
      <c r="E15" s="14">
        <f>공종별내역서!F201</f>
        <v>0</v>
      </c>
      <c r="F15" s="14">
        <f t="shared" si="0"/>
        <v>0</v>
      </c>
      <c r="G15" s="14">
        <f>공종별내역서!H201</f>
        <v>0</v>
      </c>
      <c r="H15" s="14">
        <f t="shared" si="1"/>
        <v>0</v>
      </c>
      <c r="I15" s="14">
        <f>공종별내역서!J201</f>
        <v>0</v>
      </c>
      <c r="J15" s="14">
        <f t="shared" si="2"/>
        <v>0</v>
      </c>
      <c r="K15" s="14">
        <f t="shared" si="3"/>
        <v>0</v>
      </c>
      <c r="L15" s="14">
        <f t="shared" si="4"/>
        <v>0</v>
      </c>
      <c r="M15" s="12" t="s">
        <v>245</v>
      </c>
      <c r="N15" s="2" t="s">
        <v>135</v>
      </c>
      <c r="O15" s="2" t="s">
        <v>245</v>
      </c>
      <c r="P15" s="2" t="s">
        <v>297</v>
      </c>
      <c r="Q15" s="2" t="s">
        <v>245</v>
      </c>
      <c r="R15" s="3">
        <v>3</v>
      </c>
      <c r="S15" s="2" t="s">
        <v>245</v>
      </c>
      <c r="T15" s="10"/>
    </row>
    <row r="16" spans="1:20" ht="30" customHeight="1" x14ac:dyDescent="0.15">
      <c r="A16" s="12" t="s">
        <v>170</v>
      </c>
      <c r="B16" s="12" t="s">
        <v>245</v>
      </c>
      <c r="C16" s="12" t="s">
        <v>245</v>
      </c>
      <c r="D16" s="13">
        <v>1</v>
      </c>
      <c r="E16" s="14">
        <f>공종별내역서!F245</f>
        <v>0</v>
      </c>
      <c r="F16" s="14">
        <f t="shared" si="0"/>
        <v>0</v>
      </c>
      <c r="G16" s="14">
        <f>공종별내역서!H245</f>
        <v>0</v>
      </c>
      <c r="H16" s="14">
        <f t="shared" si="1"/>
        <v>0</v>
      </c>
      <c r="I16" s="14">
        <f>공종별내역서!J245</f>
        <v>0</v>
      </c>
      <c r="J16" s="14">
        <f t="shared" si="2"/>
        <v>0</v>
      </c>
      <c r="K16" s="14">
        <f t="shared" si="3"/>
        <v>0</v>
      </c>
      <c r="L16" s="14">
        <f t="shared" si="4"/>
        <v>0</v>
      </c>
      <c r="M16" s="12" t="s">
        <v>245</v>
      </c>
      <c r="N16" s="2" t="s">
        <v>124</v>
      </c>
      <c r="O16" s="2" t="s">
        <v>245</v>
      </c>
      <c r="P16" s="2" t="s">
        <v>297</v>
      </c>
      <c r="Q16" s="2" t="s">
        <v>245</v>
      </c>
      <c r="R16" s="3">
        <v>3</v>
      </c>
      <c r="S16" s="2" t="s">
        <v>245</v>
      </c>
      <c r="T16" s="10"/>
    </row>
    <row r="17" spans="1:20" ht="30" customHeight="1" x14ac:dyDescent="0.15">
      <c r="A17" s="12" t="s">
        <v>174</v>
      </c>
      <c r="B17" s="12" t="s">
        <v>245</v>
      </c>
      <c r="C17" s="12" t="s">
        <v>245</v>
      </c>
      <c r="D17" s="13">
        <v>1</v>
      </c>
      <c r="E17" s="14">
        <f>공종별내역서!F267</f>
        <v>0</v>
      </c>
      <c r="F17" s="14">
        <f t="shared" si="0"/>
        <v>0</v>
      </c>
      <c r="G17" s="14">
        <f>공종별내역서!H267</f>
        <v>0</v>
      </c>
      <c r="H17" s="14">
        <f t="shared" si="1"/>
        <v>0</v>
      </c>
      <c r="I17" s="14">
        <f>공종별내역서!J267</f>
        <v>0</v>
      </c>
      <c r="J17" s="14">
        <f t="shared" si="2"/>
        <v>0</v>
      </c>
      <c r="K17" s="14">
        <f t="shared" si="3"/>
        <v>0</v>
      </c>
      <c r="L17" s="14">
        <f t="shared" si="4"/>
        <v>0</v>
      </c>
      <c r="M17" s="12" t="s">
        <v>245</v>
      </c>
      <c r="N17" s="2" t="s">
        <v>458</v>
      </c>
      <c r="O17" s="2" t="s">
        <v>245</v>
      </c>
      <c r="P17" s="2" t="s">
        <v>297</v>
      </c>
      <c r="Q17" s="2" t="s">
        <v>245</v>
      </c>
      <c r="R17" s="3">
        <v>3</v>
      </c>
      <c r="S17" s="2" t="s">
        <v>245</v>
      </c>
      <c r="T17" s="10"/>
    </row>
    <row r="18" spans="1:20" ht="30" customHeight="1" x14ac:dyDescent="0.15">
      <c r="A18" s="12" t="s">
        <v>369</v>
      </c>
      <c r="B18" s="12" t="s">
        <v>245</v>
      </c>
      <c r="C18" s="12" t="s">
        <v>245</v>
      </c>
      <c r="D18" s="13">
        <v>1</v>
      </c>
      <c r="E18" s="14">
        <f>공종별내역서!F289</f>
        <v>0</v>
      </c>
      <c r="F18" s="14">
        <f t="shared" si="0"/>
        <v>0</v>
      </c>
      <c r="G18" s="14">
        <f>공종별내역서!H289</f>
        <v>0</v>
      </c>
      <c r="H18" s="14">
        <f t="shared" si="1"/>
        <v>0</v>
      </c>
      <c r="I18" s="14">
        <f>공종별내역서!J289</f>
        <v>0</v>
      </c>
      <c r="J18" s="14">
        <f t="shared" si="2"/>
        <v>0</v>
      </c>
      <c r="K18" s="14">
        <f t="shared" si="3"/>
        <v>0</v>
      </c>
      <c r="L18" s="14">
        <f t="shared" si="4"/>
        <v>0</v>
      </c>
      <c r="M18" s="12" t="s">
        <v>245</v>
      </c>
      <c r="N18" s="2" t="s">
        <v>459</v>
      </c>
      <c r="O18" s="2" t="s">
        <v>245</v>
      </c>
      <c r="P18" s="2" t="s">
        <v>245</v>
      </c>
      <c r="Q18" s="2" t="s">
        <v>254</v>
      </c>
      <c r="R18" s="3">
        <v>3</v>
      </c>
      <c r="S18" s="2" t="s">
        <v>245</v>
      </c>
      <c r="T18" s="10">
        <f>L18*1</f>
        <v>0</v>
      </c>
    </row>
    <row r="19" spans="1:20" ht="30" customHeight="1" x14ac:dyDescent="0.15">
      <c r="A19" s="12" t="s">
        <v>363</v>
      </c>
      <c r="B19" s="12" t="s">
        <v>245</v>
      </c>
      <c r="C19" s="12" t="s">
        <v>245</v>
      </c>
      <c r="D19" s="13">
        <v>1</v>
      </c>
      <c r="E19" s="14">
        <f>공종별내역서!F311</f>
        <v>0</v>
      </c>
      <c r="F19" s="14">
        <f t="shared" si="0"/>
        <v>0</v>
      </c>
      <c r="G19" s="14">
        <f>공종별내역서!H311</f>
        <v>0</v>
      </c>
      <c r="H19" s="14">
        <f t="shared" si="1"/>
        <v>0</v>
      </c>
      <c r="I19" s="14">
        <f>공종별내역서!J311</f>
        <v>0</v>
      </c>
      <c r="J19" s="14">
        <f t="shared" si="2"/>
        <v>0</v>
      </c>
      <c r="K19" s="14">
        <f t="shared" si="3"/>
        <v>0</v>
      </c>
      <c r="L19" s="14">
        <f t="shared" si="4"/>
        <v>0</v>
      </c>
      <c r="M19" s="12" t="s">
        <v>245</v>
      </c>
      <c r="N19" s="2" t="s">
        <v>460</v>
      </c>
      <c r="O19" s="2" t="s">
        <v>245</v>
      </c>
      <c r="P19" s="2" t="s">
        <v>245</v>
      </c>
      <c r="Q19" s="2" t="s">
        <v>264</v>
      </c>
      <c r="R19" s="3">
        <v>3</v>
      </c>
      <c r="S19" s="2" t="s">
        <v>245</v>
      </c>
      <c r="T19" s="10">
        <f>L19*1</f>
        <v>0</v>
      </c>
    </row>
    <row r="20" spans="1:20" ht="30" customHeight="1" x14ac:dyDescent="0.15">
      <c r="A20" s="12" t="s">
        <v>370</v>
      </c>
      <c r="B20" s="12" t="s">
        <v>245</v>
      </c>
      <c r="C20" s="12" t="s">
        <v>245</v>
      </c>
      <c r="D20" s="13">
        <v>1</v>
      </c>
      <c r="E20" s="14">
        <f>공종별내역서!F333</f>
        <v>0</v>
      </c>
      <c r="F20" s="14">
        <f t="shared" si="0"/>
        <v>0</v>
      </c>
      <c r="G20" s="14">
        <f>공종별내역서!H333</f>
        <v>0</v>
      </c>
      <c r="H20" s="14">
        <f t="shared" si="1"/>
        <v>0</v>
      </c>
      <c r="I20" s="14">
        <f>공종별내역서!J333</f>
        <v>0</v>
      </c>
      <c r="J20" s="14">
        <f t="shared" si="2"/>
        <v>0</v>
      </c>
      <c r="K20" s="14">
        <f t="shared" si="3"/>
        <v>0</v>
      </c>
      <c r="L20" s="14">
        <f t="shared" si="4"/>
        <v>0</v>
      </c>
      <c r="M20" s="12" t="s">
        <v>245</v>
      </c>
      <c r="N20" s="2" t="s">
        <v>464</v>
      </c>
      <c r="O20" s="2" t="s">
        <v>245</v>
      </c>
      <c r="P20" s="2" t="s">
        <v>245</v>
      </c>
      <c r="Q20" s="2" t="s">
        <v>264</v>
      </c>
      <c r="R20" s="3">
        <v>3</v>
      </c>
      <c r="S20" s="2" t="s">
        <v>245</v>
      </c>
      <c r="T20" s="10">
        <f>L20*1</f>
        <v>0</v>
      </c>
    </row>
    <row r="21" spans="1:20" ht="30" customHeight="1" x14ac:dyDescent="0.1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T21" s="9"/>
    </row>
    <row r="22" spans="1:20" ht="30" customHeight="1" x14ac:dyDescent="0.15">
      <c r="A22" s="12" t="s">
        <v>357</v>
      </c>
      <c r="B22" s="13"/>
      <c r="C22" s="13"/>
      <c r="D22" s="13"/>
      <c r="E22" s="13"/>
      <c r="F22" s="14">
        <f>F5</f>
        <v>0</v>
      </c>
      <c r="G22" s="13"/>
      <c r="H22" s="14">
        <f>H5</f>
        <v>0</v>
      </c>
      <c r="I22" s="13"/>
      <c r="J22" s="14">
        <f>J5</f>
        <v>0</v>
      </c>
      <c r="K22" s="13"/>
      <c r="L22" s="14">
        <f>L5</f>
        <v>0</v>
      </c>
      <c r="M22" s="13"/>
      <c r="T22" s="9"/>
    </row>
  </sheetData>
  <mergeCells count="16"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T3:T4"/>
    <mergeCell ref="O3:O4"/>
    <mergeCell ref="P3:P4"/>
    <mergeCell ref="Q3:Q4"/>
    <mergeCell ref="R3:R4"/>
    <mergeCell ref="S3:S4"/>
  </mergeCells>
  <phoneticPr fontId="13" type="noConversion"/>
  <pageMargins left="0.78736108541488647" right="0" top="0.39361110329627991" bottom="0.39361110329627991" header="0" footer="0"/>
  <pageSetup paperSize="9" scale="7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AY333"/>
  <sheetViews>
    <sheetView view="pageBreakPreview" zoomScaleNormal="85" zoomScaleSheetLayoutView="100" workbookViewId="0">
      <selection activeCell="AX14" sqref="AX14"/>
    </sheetView>
  </sheetViews>
  <sheetFormatPr defaultColWidth="9" defaultRowHeight="13.5" x14ac:dyDescent="0.1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51" ht="30" customHeight="1" x14ac:dyDescent="0.15">
      <c r="A1" s="80" t="s">
        <v>504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pans="1:51" ht="30" customHeight="1" x14ac:dyDescent="0.15">
      <c r="A2" s="108" t="s">
        <v>352</v>
      </c>
      <c r="B2" s="108" t="s">
        <v>355</v>
      </c>
      <c r="C2" s="108" t="s">
        <v>239</v>
      </c>
      <c r="D2" s="108" t="s">
        <v>236</v>
      </c>
      <c r="E2" s="108" t="s">
        <v>410</v>
      </c>
      <c r="F2" s="108"/>
      <c r="G2" s="108" t="s">
        <v>412</v>
      </c>
      <c r="H2" s="108"/>
      <c r="I2" s="108" t="s">
        <v>353</v>
      </c>
      <c r="J2" s="108"/>
      <c r="K2" s="108" t="s">
        <v>351</v>
      </c>
      <c r="L2" s="108"/>
      <c r="M2" s="108" t="s">
        <v>415</v>
      </c>
      <c r="N2" s="107" t="s">
        <v>394</v>
      </c>
      <c r="O2" s="107" t="s">
        <v>240</v>
      </c>
      <c r="P2" s="107" t="s">
        <v>241</v>
      </c>
      <c r="Q2" s="107" t="s">
        <v>416</v>
      </c>
      <c r="R2" s="107" t="s">
        <v>238</v>
      </c>
      <c r="S2" s="107" t="s">
        <v>237</v>
      </c>
      <c r="T2" s="107" t="s">
        <v>268</v>
      </c>
      <c r="U2" s="107" t="s">
        <v>392</v>
      </c>
      <c r="V2" s="107" t="s">
        <v>395</v>
      </c>
      <c r="W2" s="107" t="s">
        <v>266</v>
      </c>
      <c r="X2" s="107" t="s">
        <v>398</v>
      </c>
      <c r="Y2" s="107" t="s">
        <v>406</v>
      </c>
      <c r="Z2" s="107" t="s">
        <v>407</v>
      </c>
      <c r="AA2" s="107" t="s">
        <v>396</v>
      </c>
      <c r="AB2" s="107" t="s">
        <v>397</v>
      </c>
      <c r="AC2" s="107" t="s">
        <v>400</v>
      </c>
      <c r="AD2" s="107" t="s">
        <v>401</v>
      </c>
      <c r="AE2" s="107" t="s">
        <v>402</v>
      </c>
      <c r="AF2" s="107" t="s">
        <v>405</v>
      </c>
      <c r="AG2" s="107" t="s">
        <v>403</v>
      </c>
      <c r="AH2" s="107" t="s">
        <v>404</v>
      </c>
      <c r="AI2" s="107" t="s">
        <v>309</v>
      </c>
      <c r="AJ2" s="107" t="s">
        <v>306</v>
      </c>
      <c r="AK2" s="107" t="s">
        <v>292</v>
      </c>
      <c r="AL2" s="107" t="s">
        <v>308</v>
      </c>
      <c r="AM2" s="107" t="s">
        <v>310</v>
      </c>
      <c r="AN2" s="107" t="s">
        <v>303</v>
      </c>
      <c r="AO2" s="107" t="s">
        <v>298</v>
      </c>
      <c r="AP2" s="107" t="s">
        <v>296</v>
      </c>
      <c r="AQ2" s="107" t="s">
        <v>293</v>
      </c>
      <c r="AR2" s="107" t="s">
        <v>294</v>
      </c>
      <c r="AS2" s="107" t="s">
        <v>408</v>
      </c>
      <c r="AT2" s="107" t="s">
        <v>393</v>
      </c>
      <c r="AU2" s="107" t="s">
        <v>307</v>
      </c>
      <c r="AV2" s="107" t="s">
        <v>295</v>
      </c>
    </row>
    <row r="3" spans="1:51" ht="30" customHeight="1" x14ac:dyDescent="0.15">
      <c r="A3" s="108"/>
      <c r="B3" s="108"/>
      <c r="C3" s="108"/>
      <c r="D3" s="108"/>
      <c r="E3" s="8" t="s">
        <v>411</v>
      </c>
      <c r="F3" s="8" t="s">
        <v>413</v>
      </c>
      <c r="G3" s="8" t="s">
        <v>411</v>
      </c>
      <c r="H3" s="8" t="s">
        <v>413</v>
      </c>
      <c r="I3" s="8" t="s">
        <v>411</v>
      </c>
      <c r="J3" s="8" t="s">
        <v>413</v>
      </c>
      <c r="K3" s="8" t="s">
        <v>411</v>
      </c>
      <c r="L3" s="8" t="s">
        <v>413</v>
      </c>
      <c r="M3" s="108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</row>
    <row r="4" spans="1:51" ht="30" customHeight="1" x14ac:dyDescent="0.15">
      <c r="A4" s="15" t="s">
        <v>164</v>
      </c>
      <c r="B4" s="15" t="s">
        <v>245</v>
      </c>
      <c r="C4" s="13"/>
      <c r="D4" s="13"/>
      <c r="E4" s="14"/>
      <c r="F4" s="14"/>
      <c r="G4" s="14"/>
      <c r="H4" s="14"/>
      <c r="I4" s="14"/>
      <c r="J4" s="14"/>
      <c r="K4" s="14"/>
      <c r="L4" s="14"/>
      <c r="M4" s="13"/>
      <c r="N4" s="3"/>
      <c r="O4" s="3"/>
      <c r="P4" s="3"/>
      <c r="Q4" s="2" t="s">
        <v>305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51" ht="30" customHeight="1" x14ac:dyDescent="0.15">
      <c r="A5" s="15" t="s">
        <v>156</v>
      </c>
      <c r="B5" s="15" t="s">
        <v>335</v>
      </c>
      <c r="C5" s="15" t="s">
        <v>265</v>
      </c>
      <c r="D5" s="13">
        <v>65</v>
      </c>
      <c r="E5" s="14"/>
      <c r="F5" s="14"/>
      <c r="G5" s="14"/>
      <c r="H5" s="14"/>
      <c r="I5" s="14"/>
      <c r="J5" s="14"/>
      <c r="K5" s="14"/>
      <c r="L5" s="14"/>
      <c r="M5" s="15"/>
      <c r="N5" s="2" t="s">
        <v>64</v>
      </c>
      <c r="O5" s="2" t="s">
        <v>245</v>
      </c>
      <c r="P5" s="2" t="s">
        <v>245</v>
      </c>
      <c r="Q5" s="2" t="s">
        <v>305</v>
      </c>
      <c r="R5" s="2" t="s">
        <v>271</v>
      </c>
      <c r="S5" s="2" t="s">
        <v>269</v>
      </c>
      <c r="T5" s="2" t="s">
        <v>269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245</v>
      </c>
      <c r="AS5" s="2" t="s">
        <v>245</v>
      </c>
      <c r="AT5" s="3"/>
      <c r="AU5" s="2" t="s">
        <v>386</v>
      </c>
      <c r="AV5" s="3">
        <v>186</v>
      </c>
    </row>
    <row r="6" spans="1:51" ht="30" customHeight="1" x14ac:dyDescent="0.15">
      <c r="A6" s="15" t="s">
        <v>334</v>
      </c>
      <c r="B6" s="15" t="s">
        <v>337</v>
      </c>
      <c r="C6" s="15" t="s">
        <v>248</v>
      </c>
      <c r="D6" s="13">
        <v>2</v>
      </c>
      <c r="E6" s="14"/>
      <c r="F6" s="14"/>
      <c r="G6" s="14"/>
      <c r="H6" s="14"/>
      <c r="I6" s="14"/>
      <c r="J6" s="14"/>
      <c r="K6" s="14"/>
      <c r="L6" s="14"/>
      <c r="M6" s="15"/>
      <c r="N6" s="2" t="s">
        <v>59</v>
      </c>
      <c r="O6" s="2" t="s">
        <v>245</v>
      </c>
      <c r="P6" s="2" t="s">
        <v>245</v>
      </c>
      <c r="Q6" s="2" t="s">
        <v>305</v>
      </c>
      <c r="R6" s="2" t="s">
        <v>271</v>
      </c>
      <c r="S6" s="2" t="s">
        <v>269</v>
      </c>
      <c r="T6" s="2" t="s">
        <v>269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245</v>
      </c>
      <c r="AS6" s="2" t="s">
        <v>245</v>
      </c>
      <c r="AT6" s="3"/>
      <c r="AU6" s="2" t="s">
        <v>374</v>
      </c>
      <c r="AV6" s="3">
        <v>191</v>
      </c>
    </row>
    <row r="7" spans="1:51" ht="30" customHeight="1" x14ac:dyDescent="0.15">
      <c r="A7" s="15" t="s">
        <v>336</v>
      </c>
      <c r="B7" s="15" t="s">
        <v>157</v>
      </c>
      <c r="C7" s="15" t="s">
        <v>265</v>
      </c>
      <c r="D7" s="13">
        <v>533</v>
      </c>
      <c r="E7" s="14"/>
      <c r="F7" s="14"/>
      <c r="G7" s="14"/>
      <c r="H7" s="14"/>
      <c r="I7" s="14"/>
      <c r="J7" s="14"/>
      <c r="K7" s="14"/>
      <c r="L7" s="14"/>
      <c r="M7" s="15"/>
      <c r="N7" s="2" t="s">
        <v>62</v>
      </c>
      <c r="O7" s="2" t="s">
        <v>245</v>
      </c>
      <c r="P7" s="2" t="s">
        <v>245</v>
      </c>
      <c r="Q7" s="2" t="s">
        <v>305</v>
      </c>
      <c r="R7" s="2" t="s">
        <v>271</v>
      </c>
      <c r="S7" s="2" t="s">
        <v>269</v>
      </c>
      <c r="T7" s="2" t="s">
        <v>269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245</v>
      </c>
      <c r="AS7" s="2" t="s">
        <v>245</v>
      </c>
      <c r="AT7" s="3"/>
      <c r="AU7" s="2" t="s">
        <v>379</v>
      </c>
      <c r="AV7" s="3">
        <v>4</v>
      </c>
    </row>
    <row r="8" spans="1:51" ht="30" customHeight="1" x14ac:dyDescent="0.15">
      <c r="A8" s="15" t="s">
        <v>299</v>
      </c>
      <c r="B8" s="15" t="s">
        <v>22</v>
      </c>
      <c r="C8" s="15" t="s">
        <v>265</v>
      </c>
      <c r="D8" s="13">
        <v>533</v>
      </c>
      <c r="E8" s="14"/>
      <c r="F8" s="14"/>
      <c r="G8" s="14"/>
      <c r="H8" s="14"/>
      <c r="I8" s="14"/>
      <c r="J8" s="14"/>
      <c r="K8" s="14"/>
      <c r="L8" s="14"/>
      <c r="M8" s="15"/>
      <c r="N8" s="2" t="s">
        <v>61</v>
      </c>
      <c r="O8" s="2" t="s">
        <v>245</v>
      </c>
      <c r="P8" s="2" t="s">
        <v>245</v>
      </c>
      <c r="Q8" s="2" t="s">
        <v>305</v>
      </c>
      <c r="R8" s="2" t="s">
        <v>271</v>
      </c>
      <c r="S8" s="2" t="s">
        <v>269</v>
      </c>
      <c r="T8" s="2" t="s">
        <v>269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245</v>
      </c>
      <c r="AS8" s="2" t="s">
        <v>245</v>
      </c>
      <c r="AT8" s="3"/>
      <c r="AU8" s="2" t="s">
        <v>371</v>
      </c>
      <c r="AV8" s="3">
        <v>5</v>
      </c>
    </row>
    <row r="9" spans="1:51" ht="30" customHeight="1" x14ac:dyDescent="0.15">
      <c r="A9" s="15" t="s">
        <v>360</v>
      </c>
      <c r="B9" s="15" t="s">
        <v>256</v>
      </c>
      <c r="C9" s="15" t="s">
        <v>265</v>
      </c>
      <c r="D9" s="13">
        <v>129</v>
      </c>
      <c r="E9" s="14"/>
      <c r="F9" s="14"/>
      <c r="G9" s="14"/>
      <c r="H9" s="14"/>
      <c r="I9" s="14"/>
      <c r="J9" s="14"/>
      <c r="K9" s="14"/>
      <c r="L9" s="14"/>
      <c r="M9" s="15"/>
      <c r="N9" s="2" t="s">
        <v>60</v>
      </c>
      <c r="O9" s="2" t="s">
        <v>245</v>
      </c>
      <c r="P9" s="2" t="s">
        <v>245</v>
      </c>
      <c r="Q9" s="2" t="s">
        <v>305</v>
      </c>
      <c r="R9" s="2" t="s">
        <v>271</v>
      </c>
      <c r="S9" s="2" t="s">
        <v>269</v>
      </c>
      <c r="T9" s="2" t="s">
        <v>269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245</v>
      </c>
      <c r="AS9" s="2" t="s">
        <v>245</v>
      </c>
      <c r="AT9" s="3"/>
      <c r="AU9" s="2" t="s">
        <v>380</v>
      </c>
      <c r="AV9" s="3">
        <v>192</v>
      </c>
    </row>
    <row r="10" spans="1:51" ht="30" customHeight="1" x14ac:dyDescent="0.15">
      <c r="A10" s="15" t="s">
        <v>63</v>
      </c>
      <c r="B10" s="15" t="s">
        <v>329</v>
      </c>
      <c r="C10" s="15" t="s">
        <v>267</v>
      </c>
      <c r="D10" s="13">
        <v>3</v>
      </c>
      <c r="E10" s="14"/>
      <c r="F10" s="14"/>
      <c r="G10" s="14"/>
      <c r="H10" s="14"/>
      <c r="I10" s="14"/>
      <c r="J10" s="14"/>
      <c r="K10" s="14"/>
      <c r="L10" s="14"/>
      <c r="M10" s="15"/>
      <c r="N10" s="2" t="s">
        <v>65</v>
      </c>
      <c r="O10" s="2" t="s">
        <v>245</v>
      </c>
      <c r="P10" s="2" t="s">
        <v>245</v>
      </c>
      <c r="Q10" s="2" t="s">
        <v>305</v>
      </c>
      <c r="R10" s="2" t="s">
        <v>271</v>
      </c>
      <c r="S10" s="2" t="s">
        <v>269</v>
      </c>
      <c r="T10" s="2" t="s">
        <v>269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245</v>
      </c>
      <c r="AS10" s="2" t="s">
        <v>245</v>
      </c>
      <c r="AT10" s="3"/>
      <c r="AU10" s="2" t="s">
        <v>390</v>
      </c>
      <c r="AV10" s="3">
        <v>244</v>
      </c>
    </row>
    <row r="11" spans="1:51" ht="30" customHeight="1" x14ac:dyDescent="0.15">
      <c r="A11" s="15" t="s">
        <v>159</v>
      </c>
      <c r="B11" s="15" t="s">
        <v>330</v>
      </c>
      <c r="C11" s="15" t="s">
        <v>265</v>
      </c>
      <c r="D11" s="13">
        <v>41</v>
      </c>
      <c r="E11" s="14"/>
      <c r="F11" s="14"/>
      <c r="G11" s="14"/>
      <c r="H11" s="14"/>
      <c r="I11" s="14"/>
      <c r="J11" s="14"/>
      <c r="K11" s="14"/>
      <c r="L11" s="14"/>
      <c r="M11" s="15"/>
      <c r="N11" s="2" t="s">
        <v>66</v>
      </c>
      <c r="O11" s="2" t="s">
        <v>245</v>
      </c>
      <c r="P11" s="2" t="s">
        <v>245</v>
      </c>
      <c r="Q11" s="2" t="s">
        <v>305</v>
      </c>
      <c r="R11" s="2" t="s">
        <v>271</v>
      </c>
      <c r="S11" s="2" t="s">
        <v>269</v>
      </c>
      <c r="T11" s="2" t="s">
        <v>269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245</v>
      </c>
      <c r="AS11" s="2" t="s">
        <v>245</v>
      </c>
      <c r="AT11" s="3"/>
      <c r="AU11" s="2" t="s">
        <v>384</v>
      </c>
      <c r="AV11" s="3">
        <v>245</v>
      </c>
    </row>
    <row r="12" spans="1:51" s="64" customFormat="1" ht="30" customHeight="1" x14ac:dyDescent="0.15">
      <c r="A12" s="59" t="s">
        <v>300</v>
      </c>
      <c r="B12" s="59" t="s">
        <v>302</v>
      </c>
      <c r="C12" s="59" t="s">
        <v>260</v>
      </c>
      <c r="D12" s="67">
        <v>64</v>
      </c>
      <c r="E12" s="65"/>
      <c r="F12" s="65"/>
      <c r="G12" s="65"/>
      <c r="H12" s="65"/>
      <c r="I12" s="65"/>
      <c r="J12" s="65"/>
      <c r="K12" s="65"/>
      <c r="L12" s="65"/>
      <c r="M12" s="59"/>
      <c r="N12" s="62" t="s">
        <v>92</v>
      </c>
      <c r="O12" s="62" t="s">
        <v>245</v>
      </c>
      <c r="P12" s="62" t="s">
        <v>245</v>
      </c>
      <c r="Q12" s="62" t="s">
        <v>305</v>
      </c>
      <c r="R12" s="62" t="s">
        <v>271</v>
      </c>
      <c r="S12" s="62" t="s">
        <v>269</v>
      </c>
      <c r="T12" s="62" t="s">
        <v>269</v>
      </c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2" t="s">
        <v>245</v>
      </c>
      <c r="AS12" s="62" t="s">
        <v>245</v>
      </c>
      <c r="AT12" s="63"/>
      <c r="AU12" s="62" t="s">
        <v>85</v>
      </c>
      <c r="AV12" s="63">
        <v>243</v>
      </c>
      <c r="AX12" s="72"/>
      <c r="AY12" s="72"/>
    </row>
    <row r="13" spans="1:51" ht="30" customHeight="1" x14ac:dyDescent="0.15">
      <c r="A13" s="13"/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3"/>
      <c r="Q13" s="1" t="s">
        <v>305</v>
      </c>
    </row>
    <row r="14" spans="1:51" ht="30" customHeight="1" x14ac:dyDescent="0.15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  <c r="Q14" s="1" t="s">
        <v>305</v>
      </c>
    </row>
    <row r="15" spans="1:51" ht="30" customHeight="1" x14ac:dyDescent="0.15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  <c r="Q15" s="1" t="s">
        <v>305</v>
      </c>
    </row>
    <row r="16" spans="1:51" ht="30" customHeight="1" x14ac:dyDescent="0.15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  <c r="Q16" s="1" t="s">
        <v>305</v>
      </c>
    </row>
    <row r="17" spans="1:48" ht="30" customHeight="1" x14ac:dyDescent="0.15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  <c r="Q17" s="1" t="s">
        <v>305</v>
      </c>
    </row>
    <row r="18" spans="1:48" ht="30" customHeight="1" x14ac:dyDescent="0.15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  <c r="Q18" s="1" t="s">
        <v>305</v>
      </c>
    </row>
    <row r="19" spans="1:48" ht="30" customHeight="1" x14ac:dyDescent="0.15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  <c r="Q19" s="1" t="s">
        <v>305</v>
      </c>
    </row>
    <row r="20" spans="1:48" ht="30" customHeight="1" x14ac:dyDescent="0.15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  <c r="Q20" s="1" t="s">
        <v>305</v>
      </c>
    </row>
    <row r="21" spans="1:48" ht="30" customHeight="1" x14ac:dyDescent="0.15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  <c r="Q21" s="1" t="s">
        <v>305</v>
      </c>
    </row>
    <row r="22" spans="1:48" ht="30" customHeight="1" x14ac:dyDescent="0.15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  <c r="Q22" s="1" t="s">
        <v>305</v>
      </c>
    </row>
    <row r="23" spans="1:48" ht="30" customHeight="1" x14ac:dyDescent="0.15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  <c r="Q23" s="1" t="s">
        <v>305</v>
      </c>
    </row>
    <row r="24" spans="1:48" ht="30" customHeight="1" x14ac:dyDescent="0.15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  <c r="Q24" s="1" t="s">
        <v>305</v>
      </c>
    </row>
    <row r="25" spans="1:48" ht="30" customHeight="1" x14ac:dyDescent="0.15">
      <c r="A25" s="15" t="s">
        <v>357</v>
      </c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N25" t="s">
        <v>304</v>
      </c>
    </row>
    <row r="26" spans="1:48" ht="30" customHeight="1" x14ac:dyDescent="0.15">
      <c r="A26" s="15" t="s">
        <v>160</v>
      </c>
      <c r="B26" s="15" t="s">
        <v>245</v>
      </c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N26" s="3"/>
      <c r="O26" s="3"/>
      <c r="P26" s="3"/>
      <c r="Q26" s="2" t="s">
        <v>301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</row>
    <row r="27" spans="1:48" ht="30" customHeight="1" x14ac:dyDescent="0.15">
      <c r="A27" s="15" t="s">
        <v>338</v>
      </c>
      <c r="B27" s="15" t="s">
        <v>339</v>
      </c>
      <c r="C27" s="15" t="s">
        <v>251</v>
      </c>
      <c r="D27" s="13">
        <v>24</v>
      </c>
      <c r="E27" s="14"/>
      <c r="F27" s="14"/>
      <c r="G27" s="14"/>
      <c r="H27" s="14"/>
      <c r="I27" s="14"/>
      <c r="J27" s="14"/>
      <c r="K27" s="14"/>
      <c r="L27" s="14"/>
      <c r="M27" s="15"/>
      <c r="N27" s="2" t="s">
        <v>372</v>
      </c>
      <c r="O27" s="2" t="s">
        <v>245</v>
      </c>
      <c r="P27" s="2" t="s">
        <v>245</v>
      </c>
      <c r="Q27" s="2" t="s">
        <v>301</v>
      </c>
      <c r="R27" s="2" t="s">
        <v>269</v>
      </c>
      <c r="S27" s="2" t="s">
        <v>269</v>
      </c>
      <c r="T27" s="2" t="s">
        <v>271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245</v>
      </c>
      <c r="AS27" s="2" t="s">
        <v>245</v>
      </c>
      <c r="AT27" s="3"/>
      <c r="AU27" s="2" t="s">
        <v>82</v>
      </c>
      <c r="AV27" s="3">
        <v>194</v>
      </c>
    </row>
    <row r="28" spans="1:48" ht="30" customHeight="1" x14ac:dyDescent="0.15">
      <c r="A28" s="15" t="s">
        <v>161</v>
      </c>
      <c r="B28" s="15" t="s">
        <v>91</v>
      </c>
      <c r="C28" s="15" t="s">
        <v>251</v>
      </c>
      <c r="D28" s="13">
        <v>23</v>
      </c>
      <c r="E28" s="14"/>
      <c r="F28" s="14"/>
      <c r="G28" s="14"/>
      <c r="H28" s="14"/>
      <c r="I28" s="14"/>
      <c r="J28" s="14"/>
      <c r="K28" s="14"/>
      <c r="L28" s="14"/>
      <c r="M28" s="15"/>
      <c r="N28" s="2" t="s">
        <v>67</v>
      </c>
      <c r="O28" s="2" t="s">
        <v>245</v>
      </c>
      <c r="P28" s="2" t="s">
        <v>245</v>
      </c>
      <c r="Q28" s="2" t="s">
        <v>301</v>
      </c>
      <c r="R28" s="2" t="s">
        <v>271</v>
      </c>
      <c r="S28" s="2" t="s">
        <v>269</v>
      </c>
      <c r="T28" s="2" t="s">
        <v>269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245</v>
      </c>
      <c r="AS28" s="2" t="s">
        <v>245</v>
      </c>
      <c r="AT28" s="3"/>
      <c r="AU28" s="2" t="s">
        <v>373</v>
      </c>
      <c r="AV28" s="3">
        <v>195</v>
      </c>
    </row>
    <row r="29" spans="1:48" ht="30" customHeight="1" x14ac:dyDescent="0.15">
      <c r="A29" s="15" t="s">
        <v>322</v>
      </c>
      <c r="B29" s="15" t="s">
        <v>341</v>
      </c>
      <c r="C29" s="15" t="s">
        <v>270</v>
      </c>
      <c r="D29" s="13">
        <v>2</v>
      </c>
      <c r="E29" s="14"/>
      <c r="F29" s="14"/>
      <c r="G29" s="14"/>
      <c r="H29" s="14"/>
      <c r="I29" s="14"/>
      <c r="J29" s="14"/>
      <c r="K29" s="14"/>
      <c r="L29" s="14"/>
      <c r="M29" s="15"/>
      <c r="N29" s="2" t="s">
        <v>385</v>
      </c>
      <c r="O29" s="2" t="s">
        <v>245</v>
      </c>
      <c r="P29" s="2" t="s">
        <v>245</v>
      </c>
      <c r="Q29" s="2" t="s">
        <v>301</v>
      </c>
      <c r="R29" s="2" t="s">
        <v>269</v>
      </c>
      <c r="S29" s="2" t="s">
        <v>269</v>
      </c>
      <c r="T29" s="2" t="s">
        <v>271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245</v>
      </c>
      <c r="AS29" s="2" t="s">
        <v>245</v>
      </c>
      <c r="AT29" s="3"/>
      <c r="AU29" s="2" t="s">
        <v>89</v>
      </c>
      <c r="AV29" s="3">
        <v>196</v>
      </c>
    </row>
    <row r="30" spans="1:48" ht="30" customHeight="1" x14ac:dyDescent="0.15">
      <c r="A30" s="15" t="s">
        <v>162</v>
      </c>
      <c r="B30" s="15" t="s">
        <v>163</v>
      </c>
      <c r="C30" s="15" t="s">
        <v>265</v>
      </c>
      <c r="D30" s="13">
        <v>14</v>
      </c>
      <c r="E30" s="14"/>
      <c r="F30" s="14"/>
      <c r="G30" s="14"/>
      <c r="H30" s="14"/>
      <c r="I30" s="14"/>
      <c r="J30" s="14"/>
      <c r="K30" s="14"/>
      <c r="L30" s="14"/>
      <c r="M30" s="15"/>
      <c r="N30" s="2" t="s">
        <v>69</v>
      </c>
      <c r="O30" s="2" t="s">
        <v>245</v>
      </c>
      <c r="P30" s="2" t="s">
        <v>245</v>
      </c>
      <c r="Q30" s="2" t="s">
        <v>301</v>
      </c>
      <c r="R30" s="2" t="s">
        <v>271</v>
      </c>
      <c r="S30" s="2" t="s">
        <v>269</v>
      </c>
      <c r="T30" s="2" t="s">
        <v>269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245</v>
      </c>
      <c r="AS30" s="2" t="s">
        <v>245</v>
      </c>
      <c r="AT30" s="3"/>
      <c r="AU30" s="2" t="s">
        <v>387</v>
      </c>
      <c r="AV30" s="3">
        <v>246</v>
      </c>
    </row>
    <row r="31" spans="1:48" ht="30" customHeight="1" x14ac:dyDescent="0.15">
      <c r="A31" s="15" t="s">
        <v>340</v>
      </c>
      <c r="B31" s="15" t="s">
        <v>311</v>
      </c>
      <c r="C31" s="15" t="s">
        <v>265</v>
      </c>
      <c r="D31" s="13">
        <v>217</v>
      </c>
      <c r="E31" s="14"/>
      <c r="F31" s="14"/>
      <c r="G31" s="14"/>
      <c r="H31" s="14"/>
      <c r="I31" s="14"/>
      <c r="J31" s="14"/>
      <c r="K31" s="14"/>
      <c r="L31" s="14"/>
      <c r="M31" s="15"/>
      <c r="N31" s="2" t="s">
        <v>68</v>
      </c>
      <c r="O31" s="2" t="s">
        <v>245</v>
      </c>
      <c r="P31" s="2" t="s">
        <v>245</v>
      </c>
      <c r="Q31" s="2" t="s">
        <v>301</v>
      </c>
      <c r="R31" s="2" t="s">
        <v>271</v>
      </c>
      <c r="S31" s="2" t="s">
        <v>269</v>
      </c>
      <c r="T31" s="2" t="s">
        <v>269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245</v>
      </c>
      <c r="AS31" s="2" t="s">
        <v>245</v>
      </c>
      <c r="AT31" s="3"/>
      <c r="AU31" s="2" t="s">
        <v>391</v>
      </c>
      <c r="AV31" s="3">
        <v>263</v>
      </c>
    </row>
    <row r="32" spans="1:48" ht="30" customHeight="1" x14ac:dyDescent="0.15">
      <c r="A32" s="13"/>
      <c r="B32" s="13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Q32" s="1" t="s">
        <v>301</v>
      </c>
    </row>
    <row r="33" spans="1:48" ht="30" customHeight="1" x14ac:dyDescent="0.15">
      <c r="A33" s="13"/>
      <c r="B33" s="13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Q33" s="1" t="s">
        <v>301</v>
      </c>
    </row>
    <row r="34" spans="1:48" ht="30" customHeight="1" x14ac:dyDescent="0.15">
      <c r="A34" s="13"/>
      <c r="B34" s="13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Q34" s="1" t="s">
        <v>301</v>
      </c>
    </row>
    <row r="35" spans="1:48" ht="30" customHeight="1" x14ac:dyDescent="0.15">
      <c r="A35" s="13"/>
      <c r="B35" s="13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Q35" s="1" t="s">
        <v>301</v>
      </c>
    </row>
    <row r="36" spans="1:48" ht="30" customHeight="1" x14ac:dyDescent="0.15">
      <c r="A36" s="13"/>
      <c r="B36" s="13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Q36" s="1" t="s">
        <v>301</v>
      </c>
    </row>
    <row r="37" spans="1:48" ht="30" customHeight="1" x14ac:dyDescent="0.15">
      <c r="A37" s="13"/>
      <c r="B37" s="13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Q37" s="1" t="s">
        <v>301</v>
      </c>
    </row>
    <row r="38" spans="1:48" ht="30" customHeight="1" x14ac:dyDescent="0.15">
      <c r="A38" s="13"/>
      <c r="B38" s="13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Q38" s="1" t="s">
        <v>301</v>
      </c>
    </row>
    <row r="39" spans="1:48" ht="30" customHeight="1" x14ac:dyDescent="0.15">
      <c r="A39" s="13"/>
      <c r="B39" s="13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Q39" s="1" t="s">
        <v>301</v>
      </c>
    </row>
    <row r="40" spans="1:48" ht="30" customHeight="1" x14ac:dyDescent="0.15">
      <c r="A40" s="13"/>
      <c r="B40" s="13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Q40" s="1" t="s">
        <v>301</v>
      </c>
    </row>
    <row r="41" spans="1:48" ht="30" customHeight="1" x14ac:dyDescent="0.15">
      <c r="A41" s="13"/>
      <c r="B41" s="13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Q41" s="1" t="s">
        <v>301</v>
      </c>
    </row>
    <row r="42" spans="1:48" ht="30" customHeight="1" x14ac:dyDescent="0.15">
      <c r="A42" s="13"/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Q42" s="1" t="s">
        <v>301</v>
      </c>
    </row>
    <row r="43" spans="1:48" ht="30" customHeight="1" x14ac:dyDescent="0.15">
      <c r="A43" s="13"/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Q43" s="1" t="s">
        <v>301</v>
      </c>
    </row>
    <row r="44" spans="1:48" ht="30" customHeight="1" x14ac:dyDescent="0.15">
      <c r="A44" s="13"/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Q44" s="1" t="s">
        <v>301</v>
      </c>
    </row>
    <row r="45" spans="1:48" ht="30" customHeight="1" x14ac:dyDescent="0.15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Q45" s="1" t="s">
        <v>301</v>
      </c>
    </row>
    <row r="46" spans="1:48" ht="30" customHeight="1" x14ac:dyDescent="0.15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Q46" s="1" t="s">
        <v>301</v>
      </c>
    </row>
    <row r="47" spans="1:48" ht="30" customHeight="1" x14ac:dyDescent="0.15">
      <c r="A47" s="15" t="s">
        <v>357</v>
      </c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N47" t="s">
        <v>304</v>
      </c>
    </row>
    <row r="48" spans="1:48" ht="30" customHeight="1" x14ac:dyDescent="0.15">
      <c r="A48" s="15" t="s">
        <v>359</v>
      </c>
      <c r="B48" s="15" t="s">
        <v>245</v>
      </c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N48" s="3"/>
      <c r="O48" s="3"/>
      <c r="P48" s="3"/>
      <c r="Q48" s="2" t="s">
        <v>319</v>
      </c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 spans="1:48" s="64" customFormat="1" ht="30" customHeight="1" x14ac:dyDescent="0.15">
      <c r="A49" s="59" t="s">
        <v>323</v>
      </c>
      <c r="B49" s="59" t="s">
        <v>331</v>
      </c>
      <c r="C49" s="59" t="s">
        <v>257</v>
      </c>
      <c r="D49" s="60">
        <v>4</v>
      </c>
      <c r="E49" s="65"/>
      <c r="F49" s="65"/>
      <c r="G49" s="65"/>
      <c r="H49" s="65"/>
      <c r="I49" s="65"/>
      <c r="J49" s="65"/>
      <c r="K49" s="65"/>
      <c r="L49" s="65"/>
      <c r="M49" s="59"/>
      <c r="N49" s="62" t="s">
        <v>70</v>
      </c>
      <c r="O49" s="62" t="s">
        <v>245</v>
      </c>
      <c r="P49" s="62" t="s">
        <v>245</v>
      </c>
      <c r="Q49" s="62" t="s">
        <v>319</v>
      </c>
      <c r="R49" s="62" t="s">
        <v>271</v>
      </c>
      <c r="S49" s="62" t="s">
        <v>269</v>
      </c>
      <c r="T49" s="62" t="s">
        <v>269</v>
      </c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2" t="s">
        <v>245</v>
      </c>
      <c r="AS49" s="62" t="s">
        <v>245</v>
      </c>
      <c r="AT49" s="63"/>
      <c r="AU49" s="62" t="s">
        <v>375</v>
      </c>
      <c r="AV49" s="63">
        <v>190</v>
      </c>
    </row>
    <row r="50" spans="1:48" ht="30" customHeight="1" x14ac:dyDescent="0.15">
      <c r="A50" s="13"/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Q50" s="1" t="s">
        <v>319</v>
      </c>
    </row>
    <row r="51" spans="1:48" ht="30" customHeight="1" x14ac:dyDescent="0.15">
      <c r="A51" s="13"/>
      <c r="B51" s="13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Q51" s="1" t="s">
        <v>319</v>
      </c>
    </row>
    <row r="52" spans="1:48" ht="30" customHeight="1" x14ac:dyDescent="0.15">
      <c r="A52" s="13"/>
      <c r="B52" s="13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Q52" s="1" t="s">
        <v>319</v>
      </c>
    </row>
    <row r="53" spans="1:48" ht="30" customHeight="1" x14ac:dyDescent="0.15">
      <c r="A53" s="13"/>
      <c r="B53" s="13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Q53" s="1" t="s">
        <v>319</v>
      </c>
    </row>
    <row r="54" spans="1:48" ht="30" customHeight="1" x14ac:dyDescent="0.15">
      <c r="A54" s="13"/>
      <c r="B54" s="13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Q54" s="1" t="s">
        <v>319</v>
      </c>
    </row>
    <row r="55" spans="1:48" ht="30" customHeight="1" x14ac:dyDescent="0.15">
      <c r="A55" s="13"/>
      <c r="B55" s="13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Q55" s="1" t="s">
        <v>319</v>
      </c>
    </row>
    <row r="56" spans="1:48" ht="30" customHeight="1" x14ac:dyDescent="0.15">
      <c r="A56" s="13"/>
      <c r="B56" s="13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Q56" s="1" t="s">
        <v>319</v>
      </c>
    </row>
    <row r="57" spans="1:48" ht="30" customHeight="1" x14ac:dyDescent="0.15">
      <c r="A57" s="13"/>
      <c r="B57" s="13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Q57" s="1" t="s">
        <v>319</v>
      </c>
    </row>
    <row r="58" spans="1:48" ht="30" customHeight="1" x14ac:dyDescent="0.15">
      <c r="A58" s="13"/>
      <c r="B58" s="13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Q58" s="1" t="s">
        <v>319</v>
      </c>
    </row>
    <row r="59" spans="1:48" ht="30" customHeight="1" x14ac:dyDescent="0.15">
      <c r="A59" s="13"/>
      <c r="B59" s="13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Q59" s="1" t="s">
        <v>319</v>
      </c>
    </row>
    <row r="60" spans="1:48" ht="30" customHeight="1" x14ac:dyDescent="0.15">
      <c r="A60" s="13"/>
      <c r="B60" s="13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Q60" s="1" t="s">
        <v>319</v>
      </c>
    </row>
    <row r="61" spans="1:48" ht="30" customHeight="1" x14ac:dyDescent="0.15">
      <c r="A61" s="13"/>
      <c r="B61" s="13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Q61" s="1" t="s">
        <v>319</v>
      </c>
    </row>
    <row r="62" spans="1:48" ht="30" customHeight="1" x14ac:dyDescent="0.15">
      <c r="A62" s="13"/>
      <c r="B62" s="13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3"/>
      <c r="Q62" s="1" t="s">
        <v>319</v>
      </c>
    </row>
    <row r="63" spans="1:48" ht="30" customHeight="1" x14ac:dyDescent="0.15">
      <c r="A63" s="13"/>
      <c r="B63" s="13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3"/>
      <c r="Q63" s="1" t="s">
        <v>319</v>
      </c>
    </row>
    <row r="64" spans="1:48" ht="30" customHeight="1" x14ac:dyDescent="0.15">
      <c r="A64" s="13"/>
      <c r="B64" s="13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3"/>
      <c r="Q64" s="1" t="s">
        <v>319</v>
      </c>
    </row>
    <row r="65" spans="1:50" ht="30" customHeight="1" x14ac:dyDescent="0.15">
      <c r="A65" s="13"/>
      <c r="B65" s="13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3"/>
      <c r="Q65" s="1" t="s">
        <v>319</v>
      </c>
    </row>
    <row r="66" spans="1:50" ht="30" customHeight="1" x14ac:dyDescent="0.15">
      <c r="A66" s="13"/>
      <c r="B66" s="13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3"/>
      <c r="Q66" s="1" t="s">
        <v>319</v>
      </c>
    </row>
    <row r="67" spans="1:50" ht="30" customHeight="1" x14ac:dyDescent="0.15">
      <c r="A67" s="13"/>
      <c r="B67" s="13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3"/>
      <c r="Q67" s="1" t="s">
        <v>319</v>
      </c>
    </row>
    <row r="68" spans="1:50" ht="30" customHeight="1" x14ac:dyDescent="0.15">
      <c r="A68" s="13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  <c r="Q68" s="1" t="s">
        <v>319</v>
      </c>
    </row>
    <row r="69" spans="1:50" ht="30" customHeight="1" x14ac:dyDescent="0.15">
      <c r="A69" s="15" t="s">
        <v>357</v>
      </c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  <c r="N69" t="s">
        <v>304</v>
      </c>
    </row>
    <row r="70" spans="1:50" ht="30" customHeight="1" x14ac:dyDescent="0.15">
      <c r="A70" s="15" t="s">
        <v>154</v>
      </c>
      <c r="B70" s="15" t="s">
        <v>245</v>
      </c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  <c r="N70" s="3"/>
      <c r="O70" s="3"/>
      <c r="P70" s="3"/>
      <c r="Q70" s="2" t="s">
        <v>313</v>
      </c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 spans="1:50" s="57" customFormat="1" ht="30" customHeight="1" x14ac:dyDescent="0.15">
      <c r="A71" s="74" t="s">
        <v>312</v>
      </c>
      <c r="B71" s="74" t="s">
        <v>314</v>
      </c>
      <c r="C71" s="74" t="s">
        <v>265</v>
      </c>
      <c r="D71" s="75">
        <v>217</v>
      </c>
      <c r="E71" s="76"/>
      <c r="F71" s="76"/>
      <c r="G71" s="76"/>
      <c r="H71" s="76"/>
      <c r="I71" s="76"/>
      <c r="J71" s="76"/>
      <c r="K71" s="76"/>
      <c r="L71" s="76"/>
      <c r="M71" s="74"/>
      <c r="N71" s="55" t="s">
        <v>72</v>
      </c>
      <c r="O71" s="55" t="s">
        <v>245</v>
      </c>
      <c r="P71" s="55" t="s">
        <v>245</v>
      </c>
      <c r="Q71" s="55" t="s">
        <v>313</v>
      </c>
      <c r="R71" s="55" t="s">
        <v>271</v>
      </c>
      <c r="S71" s="55" t="s">
        <v>269</v>
      </c>
      <c r="T71" s="55" t="s">
        <v>269</v>
      </c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5" t="s">
        <v>245</v>
      </c>
      <c r="AS71" s="55" t="s">
        <v>245</v>
      </c>
      <c r="AT71" s="56"/>
      <c r="AU71" s="55" t="s">
        <v>388</v>
      </c>
      <c r="AV71" s="56">
        <v>234</v>
      </c>
    </row>
    <row r="72" spans="1:50" s="57" customFormat="1" ht="30" customHeight="1" x14ac:dyDescent="0.15">
      <c r="A72" s="74" t="s">
        <v>312</v>
      </c>
      <c r="B72" s="74" t="s">
        <v>315</v>
      </c>
      <c r="C72" s="74" t="s">
        <v>265</v>
      </c>
      <c r="D72" s="75">
        <v>40</v>
      </c>
      <c r="E72" s="76"/>
      <c r="F72" s="76"/>
      <c r="G72" s="76"/>
      <c r="H72" s="76"/>
      <c r="I72" s="76"/>
      <c r="J72" s="76"/>
      <c r="K72" s="76"/>
      <c r="L72" s="76"/>
      <c r="M72" s="74"/>
      <c r="N72" s="55" t="s">
        <v>73</v>
      </c>
      <c r="O72" s="55" t="s">
        <v>245</v>
      </c>
      <c r="P72" s="55" t="s">
        <v>245</v>
      </c>
      <c r="Q72" s="55" t="s">
        <v>313</v>
      </c>
      <c r="R72" s="55" t="s">
        <v>271</v>
      </c>
      <c r="S72" s="55" t="s">
        <v>269</v>
      </c>
      <c r="T72" s="55" t="s">
        <v>269</v>
      </c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5" t="s">
        <v>245</v>
      </c>
      <c r="AS72" s="55" t="s">
        <v>245</v>
      </c>
      <c r="AT72" s="56"/>
      <c r="AU72" s="55" t="s">
        <v>376</v>
      </c>
      <c r="AV72" s="56">
        <v>235</v>
      </c>
    </row>
    <row r="73" spans="1:50" s="64" customFormat="1" ht="30" customHeight="1" x14ac:dyDescent="0.15">
      <c r="A73" s="66" t="s">
        <v>316</v>
      </c>
      <c r="B73" s="66" t="s">
        <v>318</v>
      </c>
      <c r="C73" s="66" t="s">
        <v>265</v>
      </c>
      <c r="D73" s="67">
        <v>1025</v>
      </c>
      <c r="E73" s="68"/>
      <c r="F73" s="68"/>
      <c r="G73" s="68"/>
      <c r="H73" s="68"/>
      <c r="I73" s="68"/>
      <c r="J73" s="68"/>
      <c r="K73" s="68"/>
      <c r="L73" s="68"/>
      <c r="M73" s="66"/>
      <c r="N73" s="62" t="s">
        <v>75</v>
      </c>
      <c r="O73" s="62" t="s">
        <v>245</v>
      </c>
      <c r="P73" s="62" t="s">
        <v>245</v>
      </c>
      <c r="Q73" s="62" t="s">
        <v>313</v>
      </c>
      <c r="R73" s="62" t="s">
        <v>271</v>
      </c>
      <c r="S73" s="62" t="s">
        <v>269</v>
      </c>
      <c r="T73" s="62" t="s">
        <v>269</v>
      </c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2" t="s">
        <v>245</v>
      </c>
      <c r="AS73" s="62" t="s">
        <v>245</v>
      </c>
      <c r="AT73" s="63"/>
      <c r="AU73" s="62" t="s">
        <v>377</v>
      </c>
      <c r="AV73" s="63">
        <v>206</v>
      </c>
      <c r="AX73" s="72"/>
    </row>
    <row r="74" spans="1:50" ht="30" customHeight="1" x14ac:dyDescent="0.15">
      <c r="A74" s="15" t="s">
        <v>342</v>
      </c>
      <c r="B74" s="15" t="s">
        <v>317</v>
      </c>
      <c r="C74" s="15" t="s">
        <v>257</v>
      </c>
      <c r="D74" s="13">
        <v>10</v>
      </c>
      <c r="E74" s="14"/>
      <c r="F74" s="14"/>
      <c r="G74" s="14"/>
      <c r="H74" s="14"/>
      <c r="I74" s="14"/>
      <c r="J74" s="14"/>
      <c r="K74" s="14"/>
      <c r="L74" s="14"/>
      <c r="M74" s="15"/>
      <c r="N74" s="2" t="s">
        <v>74</v>
      </c>
      <c r="O74" s="2" t="s">
        <v>245</v>
      </c>
      <c r="P74" s="2" t="s">
        <v>245</v>
      </c>
      <c r="Q74" s="2" t="s">
        <v>313</v>
      </c>
      <c r="R74" s="2" t="s">
        <v>271</v>
      </c>
      <c r="S74" s="2" t="s">
        <v>269</v>
      </c>
      <c r="T74" s="2" t="s">
        <v>269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245</v>
      </c>
      <c r="AS74" s="2" t="s">
        <v>245</v>
      </c>
      <c r="AT74" s="3"/>
      <c r="AU74" s="2" t="s">
        <v>383</v>
      </c>
      <c r="AV74" s="3">
        <v>209</v>
      </c>
    </row>
    <row r="75" spans="1:50" ht="30" customHeight="1" x14ac:dyDescent="0.15">
      <c r="A75" s="15" t="s">
        <v>342</v>
      </c>
      <c r="B75" s="15" t="s">
        <v>320</v>
      </c>
      <c r="C75" s="15" t="s">
        <v>257</v>
      </c>
      <c r="D75" s="13">
        <v>157</v>
      </c>
      <c r="E75" s="14"/>
      <c r="F75" s="14"/>
      <c r="G75" s="14"/>
      <c r="H75" s="14"/>
      <c r="I75" s="14"/>
      <c r="J75" s="14"/>
      <c r="K75" s="14"/>
      <c r="L75" s="14"/>
      <c r="M75" s="15"/>
      <c r="N75" s="2" t="s">
        <v>76</v>
      </c>
      <c r="O75" s="2" t="s">
        <v>245</v>
      </c>
      <c r="P75" s="2" t="s">
        <v>245</v>
      </c>
      <c r="Q75" s="2" t="s">
        <v>313</v>
      </c>
      <c r="R75" s="2" t="s">
        <v>271</v>
      </c>
      <c r="S75" s="2" t="s">
        <v>269</v>
      </c>
      <c r="T75" s="2" t="s">
        <v>269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245</v>
      </c>
      <c r="AS75" s="2" t="s">
        <v>245</v>
      </c>
      <c r="AT75" s="3"/>
      <c r="AU75" s="2" t="s">
        <v>381</v>
      </c>
      <c r="AV75" s="3">
        <v>249</v>
      </c>
    </row>
    <row r="76" spans="1:50" ht="30" customHeight="1" x14ac:dyDescent="0.15">
      <c r="A76" s="15" t="s">
        <v>321</v>
      </c>
      <c r="B76" s="15" t="s">
        <v>343</v>
      </c>
      <c r="C76" s="15" t="s">
        <v>257</v>
      </c>
      <c r="D76" s="13">
        <v>81</v>
      </c>
      <c r="E76" s="14"/>
      <c r="F76" s="14"/>
      <c r="G76" s="14"/>
      <c r="H76" s="14"/>
      <c r="I76" s="14"/>
      <c r="J76" s="14"/>
      <c r="K76" s="14"/>
      <c r="L76" s="14"/>
      <c r="M76" s="15"/>
      <c r="N76" s="2" t="s">
        <v>71</v>
      </c>
      <c r="O76" s="2" t="s">
        <v>245</v>
      </c>
      <c r="P76" s="2" t="s">
        <v>245</v>
      </c>
      <c r="Q76" s="2" t="s">
        <v>313</v>
      </c>
      <c r="R76" s="2" t="s">
        <v>271</v>
      </c>
      <c r="S76" s="2" t="s">
        <v>269</v>
      </c>
      <c r="T76" s="2" t="s">
        <v>269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245</v>
      </c>
      <c r="AS76" s="2" t="s">
        <v>245</v>
      </c>
      <c r="AT76" s="3"/>
      <c r="AU76" s="2" t="s">
        <v>378</v>
      </c>
      <c r="AV76" s="3">
        <v>250</v>
      </c>
    </row>
    <row r="77" spans="1:50" s="71" customFormat="1" ht="30" customHeight="1" x14ac:dyDescent="0.15">
      <c r="A77" s="66" t="s">
        <v>210</v>
      </c>
      <c r="B77" s="66" t="s">
        <v>245</v>
      </c>
      <c r="C77" s="66" t="s">
        <v>499</v>
      </c>
      <c r="D77" s="67">
        <v>40</v>
      </c>
      <c r="E77" s="68"/>
      <c r="F77" s="68"/>
      <c r="G77" s="68"/>
      <c r="H77" s="68"/>
      <c r="I77" s="68"/>
      <c r="J77" s="68"/>
      <c r="K77" s="68"/>
      <c r="L77" s="68"/>
      <c r="M77" s="66"/>
      <c r="N77" s="69" t="s">
        <v>78</v>
      </c>
      <c r="O77" s="69" t="s">
        <v>245</v>
      </c>
      <c r="P77" s="69" t="s">
        <v>245</v>
      </c>
      <c r="Q77" s="69" t="s">
        <v>313</v>
      </c>
      <c r="R77" s="69" t="s">
        <v>271</v>
      </c>
      <c r="S77" s="69" t="s">
        <v>269</v>
      </c>
      <c r="T77" s="69" t="s">
        <v>269</v>
      </c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70"/>
      <c r="AO77" s="70"/>
      <c r="AP77" s="70"/>
      <c r="AQ77" s="70"/>
      <c r="AR77" s="69" t="s">
        <v>245</v>
      </c>
      <c r="AS77" s="69" t="s">
        <v>245</v>
      </c>
      <c r="AT77" s="70"/>
      <c r="AU77" s="69" t="s">
        <v>382</v>
      </c>
      <c r="AV77" s="70">
        <v>251</v>
      </c>
    </row>
    <row r="78" spans="1:50" ht="30" customHeight="1" x14ac:dyDescent="0.15">
      <c r="A78" s="15" t="s">
        <v>327</v>
      </c>
      <c r="B78" s="15" t="s">
        <v>245</v>
      </c>
      <c r="C78" s="15" t="s">
        <v>251</v>
      </c>
      <c r="D78" s="13">
        <v>0.6</v>
      </c>
      <c r="E78" s="14"/>
      <c r="F78" s="14"/>
      <c r="G78" s="14"/>
      <c r="H78" s="14"/>
      <c r="I78" s="14"/>
      <c r="J78" s="14"/>
      <c r="K78" s="14"/>
      <c r="L78" s="14"/>
      <c r="M78" s="15"/>
      <c r="N78" s="2" t="s">
        <v>77</v>
      </c>
      <c r="O78" s="2" t="s">
        <v>245</v>
      </c>
      <c r="P78" s="2" t="s">
        <v>245</v>
      </c>
      <c r="Q78" s="2" t="s">
        <v>313</v>
      </c>
      <c r="R78" s="2" t="s">
        <v>271</v>
      </c>
      <c r="S78" s="2" t="s">
        <v>269</v>
      </c>
      <c r="T78" s="2" t="s">
        <v>269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245</v>
      </c>
      <c r="AS78" s="2" t="s">
        <v>245</v>
      </c>
      <c r="AT78" s="3"/>
      <c r="AU78" s="2" t="s">
        <v>95</v>
      </c>
      <c r="AV78" s="3">
        <v>199</v>
      </c>
    </row>
    <row r="79" spans="1:50" ht="30" customHeight="1" x14ac:dyDescent="0.15">
      <c r="A79" s="13"/>
      <c r="B79" s="13"/>
      <c r="C79" s="13"/>
      <c r="D79" s="13"/>
      <c r="E79" s="14"/>
      <c r="F79" s="14"/>
      <c r="G79" s="14"/>
      <c r="H79" s="14"/>
      <c r="I79" s="14"/>
      <c r="J79" s="14"/>
      <c r="K79" s="14"/>
      <c r="L79" s="14"/>
      <c r="M79" s="13"/>
      <c r="Q79" s="1" t="s">
        <v>313</v>
      </c>
    </row>
    <row r="80" spans="1:50" ht="30" customHeight="1" x14ac:dyDescent="0.15">
      <c r="A80" s="13"/>
      <c r="B80" s="13"/>
      <c r="C80" s="13"/>
      <c r="D80" s="13"/>
      <c r="E80" s="14"/>
      <c r="F80" s="14"/>
      <c r="G80" s="14"/>
      <c r="H80" s="14"/>
      <c r="I80" s="14"/>
      <c r="J80" s="14"/>
      <c r="K80" s="14"/>
      <c r="L80" s="14"/>
      <c r="M80" s="13"/>
      <c r="Q80" s="1" t="s">
        <v>313</v>
      </c>
    </row>
    <row r="81" spans="1:48" ht="30" customHeight="1" x14ac:dyDescent="0.15">
      <c r="A81" s="13"/>
      <c r="B81" s="13"/>
      <c r="C81" s="13"/>
      <c r="D81" s="13"/>
      <c r="E81" s="14"/>
      <c r="F81" s="14"/>
      <c r="G81" s="14"/>
      <c r="H81" s="14"/>
      <c r="I81" s="14"/>
      <c r="J81" s="14"/>
      <c r="K81" s="14"/>
      <c r="L81" s="14"/>
      <c r="M81" s="13"/>
      <c r="Q81" s="1" t="s">
        <v>313</v>
      </c>
    </row>
    <row r="82" spans="1:48" ht="30" customHeight="1" x14ac:dyDescent="0.15">
      <c r="A82" s="13"/>
      <c r="B82" s="13"/>
      <c r="C82" s="13"/>
      <c r="D82" s="13"/>
      <c r="E82" s="14"/>
      <c r="F82" s="14"/>
      <c r="G82" s="14"/>
      <c r="H82" s="14"/>
      <c r="I82" s="14"/>
      <c r="J82" s="14"/>
      <c r="K82" s="14"/>
      <c r="L82" s="14"/>
      <c r="M82" s="13"/>
      <c r="Q82" s="1" t="s">
        <v>313</v>
      </c>
    </row>
    <row r="83" spans="1:48" ht="30" customHeight="1" x14ac:dyDescent="0.15">
      <c r="A83" s="13"/>
      <c r="B83" s="13"/>
      <c r="C83" s="13"/>
      <c r="D83" s="13"/>
      <c r="E83" s="14"/>
      <c r="F83" s="14"/>
      <c r="G83" s="14"/>
      <c r="H83" s="14"/>
      <c r="I83" s="14"/>
      <c r="J83" s="14"/>
      <c r="K83" s="14"/>
      <c r="L83" s="14"/>
      <c r="M83" s="13"/>
      <c r="Q83" s="1" t="s">
        <v>313</v>
      </c>
    </row>
    <row r="84" spans="1:48" ht="30" customHeight="1" x14ac:dyDescent="0.15">
      <c r="A84" s="13"/>
      <c r="B84" s="13"/>
      <c r="C84" s="13"/>
      <c r="D84" s="13"/>
      <c r="E84" s="14"/>
      <c r="F84" s="14"/>
      <c r="G84" s="14"/>
      <c r="H84" s="14"/>
      <c r="I84" s="14"/>
      <c r="J84" s="14"/>
      <c r="K84" s="14"/>
      <c r="L84" s="14"/>
      <c r="M84" s="13"/>
      <c r="Q84" s="1" t="s">
        <v>313</v>
      </c>
    </row>
    <row r="85" spans="1:48" ht="30" customHeight="1" x14ac:dyDescent="0.15">
      <c r="A85" s="13"/>
      <c r="B85" s="13"/>
      <c r="C85" s="13"/>
      <c r="D85" s="13"/>
      <c r="E85" s="14"/>
      <c r="F85" s="14"/>
      <c r="G85" s="14"/>
      <c r="H85" s="14"/>
      <c r="I85" s="14"/>
      <c r="J85" s="14"/>
      <c r="K85" s="14"/>
      <c r="L85" s="14"/>
      <c r="M85" s="13"/>
      <c r="Q85" s="1" t="s">
        <v>313</v>
      </c>
    </row>
    <row r="86" spans="1:48" ht="30" customHeight="1" x14ac:dyDescent="0.15">
      <c r="A86" s="13"/>
      <c r="B86" s="13"/>
      <c r="C86" s="13"/>
      <c r="D86" s="13"/>
      <c r="E86" s="14"/>
      <c r="F86" s="14"/>
      <c r="G86" s="14"/>
      <c r="H86" s="14"/>
      <c r="I86" s="14"/>
      <c r="J86" s="14"/>
      <c r="K86" s="14"/>
      <c r="L86" s="14"/>
      <c r="M86" s="13"/>
      <c r="Q86" s="1" t="s">
        <v>313</v>
      </c>
    </row>
    <row r="87" spans="1:48" ht="30" customHeight="1" x14ac:dyDescent="0.15">
      <c r="A87" s="13"/>
      <c r="B87" s="13"/>
      <c r="C87" s="13"/>
      <c r="D87" s="13"/>
      <c r="E87" s="14"/>
      <c r="F87" s="14"/>
      <c r="G87" s="14"/>
      <c r="H87" s="14"/>
      <c r="I87" s="14"/>
      <c r="J87" s="14"/>
      <c r="K87" s="14"/>
      <c r="L87" s="14"/>
      <c r="M87" s="13"/>
      <c r="Q87" s="1" t="s">
        <v>313</v>
      </c>
    </row>
    <row r="88" spans="1:48" ht="30" customHeight="1" x14ac:dyDescent="0.15">
      <c r="A88" s="13"/>
      <c r="B88" s="13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  <c r="Q88" s="1" t="s">
        <v>313</v>
      </c>
    </row>
    <row r="89" spans="1:48" ht="30" customHeight="1" x14ac:dyDescent="0.15">
      <c r="A89" s="13"/>
      <c r="B89" s="13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  <c r="Q89" s="1" t="s">
        <v>313</v>
      </c>
    </row>
    <row r="90" spans="1:48" ht="30" customHeight="1" x14ac:dyDescent="0.15">
      <c r="A90" s="13"/>
      <c r="B90" s="13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  <c r="Q90" s="1" t="s">
        <v>313</v>
      </c>
    </row>
    <row r="91" spans="1:48" ht="30" customHeight="1" x14ac:dyDescent="0.15">
      <c r="A91" s="15" t="s">
        <v>357</v>
      </c>
      <c r="B91" s="13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  <c r="N91" t="s">
        <v>304</v>
      </c>
    </row>
    <row r="92" spans="1:48" ht="30" customHeight="1" x14ac:dyDescent="0.15">
      <c r="A92" s="15" t="s">
        <v>358</v>
      </c>
      <c r="B92" s="15" t="s">
        <v>245</v>
      </c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  <c r="N92" s="3"/>
      <c r="O92" s="3"/>
      <c r="P92" s="3"/>
      <c r="Q92" s="2" t="s">
        <v>324</v>
      </c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</row>
    <row r="93" spans="1:48" s="64" customFormat="1" ht="30" customHeight="1" x14ac:dyDescent="0.15">
      <c r="A93" s="59" t="s">
        <v>207</v>
      </c>
      <c r="B93" s="59" t="s">
        <v>209</v>
      </c>
      <c r="C93" s="59" t="s">
        <v>258</v>
      </c>
      <c r="D93" s="60">
        <v>3</v>
      </c>
      <c r="E93" s="65"/>
      <c r="F93" s="65"/>
      <c r="G93" s="65"/>
      <c r="H93" s="65"/>
      <c r="I93" s="65"/>
      <c r="J93" s="65"/>
      <c r="K93" s="65"/>
      <c r="L93" s="65"/>
      <c r="M93" s="59"/>
      <c r="N93" s="62" t="s">
        <v>38</v>
      </c>
      <c r="O93" s="62" t="s">
        <v>245</v>
      </c>
      <c r="P93" s="62" t="s">
        <v>245</v>
      </c>
      <c r="Q93" s="62" t="s">
        <v>324</v>
      </c>
      <c r="R93" s="62" t="s">
        <v>271</v>
      </c>
      <c r="S93" s="62" t="s">
        <v>269</v>
      </c>
      <c r="T93" s="62" t="s">
        <v>269</v>
      </c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2" t="s">
        <v>245</v>
      </c>
      <c r="AS93" s="62" t="s">
        <v>245</v>
      </c>
      <c r="AT93" s="63"/>
      <c r="AU93" s="62" t="s">
        <v>106</v>
      </c>
      <c r="AV93" s="63">
        <v>302</v>
      </c>
    </row>
    <row r="94" spans="1:48" s="64" customFormat="1" ht="30" customHeight="1" x14ac:dyDescent="0.15">
      <c r="A94" s="61" t="s">
        <v>500</v>
      </c>
      <c r="B94" s="61" t="s">
        <v>501</v>
      </c>
      <c r="C94" s="59" t="s">
        <v>257</v>
      </c>
      <c r="D94" s="60">
        <v>29</v>
      </c>
      <c r="E94" s="65"/>
      <c r="F94" s="65"/>
      <c r="G94" s="65"/>
      <c r="H94" s="65"/>
      <c r="I94" s="65"/>
      <c r="J94" s="65"/>
      <c r="K94" s="65"/>
      <c r="L94" s="65"/>
      <c r="M94" s="59"/>
      <c r="N94" s="62" t="s">
        <v>37</v>
      </c>
      <c r="O94" s="62" t="s">
        <v>245</v>
      </c>
      <c r="P94" s="62" t="s">
        <v>245</v>
      </c>
      <c r="Q94" s="62" t="s">
        <v>324</v>
      </c>
      <c r="R94" s="62" t="s">
        <v>271</v>
      </c>
      <c r="S94" s="62" t="s">
        <v>269</v>
      </c>
      <c r="T94" s="62" t="s">
        <v>269</v>
      </c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2" t="s">
        <v>245</v>
      </c>
      <c r="AS94" s="62" t="s">
        <v>245</v>
      </c>
      <c r="AT94" s="63"/>
      <c r="AU94" s="62" t="s">
        <v>108</v>
      </c>
      <c r="AV94" s="63">
        <v>252</v>
      </c>
    </row>
    <row r="95" spans="1:48" s="64" customFormat="1" ht="30" customHeight="1" x14ac:dyDescent="0.15">
      <c r="A95" s="61" t="s">
        <v>502</v>
      </c>
      <c r="B95" s="59" t="s">
        <v>208</v>
      </c>
      <c r="C95" s="59" t="s">
        <v>242</v>
      </c>
      <c r="D95" s="60">
        <v>1</v>
      </c>
      <c r="E95" s="65"/>
      <c r="F95" s="65"/>
      <c r="G95" s="65"/>
      <c r="H95" s="65"/>
      <c r="I95" s="65"/>
      <c r="J95" s="65"/>
      <c r="K95" s="65"/>
      <c r="L95" s="65"/>
      <c r="M95" s="59"/>
      <c r="N95" s="62" t="s">
        <v>35</v>
      </c>
      <c r="O95" s="62" t="s">
        <v>245</v>
      </c>
      <c r="P95" s="62" t="s">
        <v>245</v>
      </c>
      <c r="Q95" s="62" t="s">
        <v>324</v>
      </c>
      <c r="R95" s="62" t="s">
        <v>271</v>
      </c>
      <c r="S95" s="62" t="s">
        <v>269</v>
      </c>
      <c r="T95" s="62" t="s">
        <v>269</v>
      </c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2" t="s">
        <v>245</v>
      </c>
      <c r="AS95" s="62" t="s">
        <v>245</v>
      </c>
      <c r="AT95" s="63"/>
      <c r="AU95" s="62" t="s">
        <v>93</v>
      </c>
      <c r="AV95" s="63">
        <v>253</v>
      </c>
    </row>
    <row r="96" spans="1:48" ht="30" customHeight="1" x14ac:dyDescent="0.15">
      <c r="A96" s="13"/>
      <c r="B96" s="13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  <c r="Q96" s="1" t="s">
        <v>324</v>
      </c>
    </row>
    <row r="97" spans="1:17" ht="30" customHeight="1" x14ac:dyDescent="0.15">
      <c r="A97" s="13"/>
      <c r="B97" s="13"/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  <c r="Q97" s="1" t="s">
        <v>324</v>
      </c>
    </row>
    <row r="98" spans="1:17" ht="30" customHeight="1" x14ac:dyDescent="0.15">
      <c r="A98" s="13"/>
      <c r="B98" s="13"/>
      <c r="C98" s="13"/>
      <c r="D98" s="13"/>
      <c r="E98" s="14"/>
      <c r="F98" s="14"/>
      <c r="G98" s="14"/>
      <c r="H98" s="14"/>
      <c r="I98" s="14"/>
      <c r="J98" s="14"/>
      <c r="K98" s="14"/>
      <c r="L98" s="14"/>
      <c r="M98" s="13"/>
      <c r="Q98" s="1" t="s">
        <v>324</v>
      </c>
    </row>
    <row r="99" spans="1:17" ht="30" customHeight="1" x14ac:dyDescent="0.15">
      <c r="A99" s="13"/>
      <c r="B99" s="13"/>
      <c r="C99" s="13"/>
      <c r="D99" s="13"/>
      <c r="E99" s="14"/>
      <c r="F99" s="14"/>
      <c r="G99" s="14"/>
      <c r="H99" s="14"/>
      <c r="I99" s="14"/>
      <c r="J99" s="14"/>
      <c r="K99" s="14"/>
      <c r="L99" s="14"/>
      <c r="M99" s="13"/>
      <c r="Q99" s="1" t="s">
        <v>324</v>
      </c>
    </row>
    <row r="100" spans="1:17" ht="30" customHeight="1" x14ac:dyDescent="0.15">
      <c r="A100" s="13"/>
      <c r="B100" s="13"/>
      <c r="C100" s="13"/>
      <c r="D100" s="13"/>
      <c r="E100" s="14"/>
      <c r="F100" s="14"/>
      <c r="G100" s="14"/>
      <c r="H100" s="14"/>
      <c r="I100" s="14"/>
      <c r="J100" s="14"/>
      <c r="K100" s="14"/>
      <c r="L100" s="14"/>
      <c r="M100" s="13"/>
      <c r="Q100" s="1" t="s">
        <v>324</v>
      </c>
    </row>
    <row r="101" spans="1:17" ht="30" customHeight="1" x14ac:dyDescent="0.15">
      <c r="A101" s="13"/>
      <c r="B101" s="13"/>
      <c r="C101" s="13"/>
      <c r="D101" s="13"/>
      <c r="E101" s="14"/>
      <c r="F101" s="14"/>
      <c r="G101" s="14"/>
      <c r="H101" s="14"/>
      <c r="I101" s="14"/>
      <c r="J101" s="14"/>
      <c r="K101" s="14"/>
      <c r="L101" s="14"/>
      <c r="M101" s="13"/>
      <c r="Q101" s="1" t="s">
        <v>324</v>
      </c>
    </row>
    <row r="102" spans="1:17" ht="30" customHeight="1" x14ac:dyDescent="0.15">
      <c r="A102" s="13"/>
      <c r="B102" s="13"/>
      <c r="C102" s="13"/>
      <c r="D102" s="13"/>
      <c r="E102" s="14"/>
      <c r="F102" s="14"/>
      <c r="G102" s="14"/>
      <c r="H102" s="14"/>
      <c r="I102" s="14"/>
      <c r="J102" s="14"/>
      <c r="K102" s="14"/>
      <c r="L102" s="14"/>
      <c r="M102" s="13"/>
      <c r="Q102" s="1" t="s">
        <v>324</v>
      </c>
    </row>
    <row r="103" spans="1:17" ht="30" customHeight="1" x14ac:dyDescent="0.15">
      <c r="A103" s="13"/>
      <c r="B103" s="13"/>
      <c r="C103" s="13"/>
      <c r="D103" s="13"/>
      <c r="E103" s="14"/>
      <c r="F103" s="14"/>
      <c r="G103" s="14"/>
      <c r="H103" s="14"/>
      <c r="I103" s="14"/>
      <c r="J103" s="14"/>
      <c r="K103" s="14"/>
      <c r="L103" s="14"/>
      <c r="M103" s="13"/>
      <c r="Q103" s="1" t="s">
        <v>324</v>
      </c>
    </row>
    <row r="104" spans="1:17" ht="30" customHeight="1" x14ac:dyDescent="0.15">
      <c r="A104" s="13"/>
      <c r="B104" s="13"/>
      <c r="C104" s="13"/>
      <c r="D104" s="13"/>
      <c r="E104" s="14"/>
      <c r="F104" s="14"/>
      <c r="G104" s="14"/>
      <c r="H104" s="14"/>
      <c r="I104" s="14"/>
      <c r="J104" s="14"/>
      <c r="K104" s="14"/>
      <c r="L104" s="14"/>
      <c r="M104" s="13"/>
      <c r="Q104" s="1" t="s">
        <v>324</v>
      </c>
    </row>
    <row r="105" spans="1:17" ht="30" customHeight="1" x14ac:dyDescent="0.15">
      <c r="A105" s="13"/>
      <c r="B105" s="13"/>
      <c r="C105" s="13"/>
      <c r="D105" s="13"/>
      <c r="E105" s="14"/>
      <c r="F105" s="14"/>
      <c r="G105" s="14"/>
      <c r="H105" s="14"/>
      <c r="I105" s="14"/>
      <c r="J105" s="14"/>
      <c r="K105" s="14"/>
      <c r="L105" s="14"/>
      <c r="M105" s="13"/>
      <c r="Q105" s="1" t="s">
        <v>324</v>
      </c>
    </row>
    <row r="106" spans="1:17" ht="30" customHeight="1" x14ac:dyDescent="0.15">
      <c r="A106" s="13"/>
      <c r="B106" s="13"/>
      <c r="C106" s="13"/>
      <c r="D106" s="13"/>
      <c r="E106" s="14"/>
      <c r="F106" s="14"/>
      <c r="G106" s="14"/>
      <c r="H106" s="14"/>
      <c r="I106" s="14"/>
      <c r="J106" s="14"/>
      <c r="K106" s="14"/>
      <c r="L106" s="14"/>
      <c r="M106" s="13"/>
      <c r="Q106" s="1" t="s">
        <v>324</v>
      </c>
    </row>
    <row r="107" spans="1:17" ht="30" customHeight="1" x14ac:dyDescent="0.15">
      <c r="A107" s="13"/>
      <c r="B107" s="13"/>
      <c r="C107" s="13"/>
      <c r="D107" s="13"/>
      <c r="E107" s="14"/>
      <c r="F107" s="14"/>
      <c r="G107" s="14"/>
      <c r="H107" s="14"/>
      <c r="I107" s="14"/>
      <c r="J107" s="14"/>
      <c r="K107" s="14"/>
      <c r="L107" s="14"/>
      <c r="M107" s="13"/>
      <c r="Q107" s="1" t="s">
        <v>324</v>
      </c>
    </row>
    <row r="108" spans="1:17" ht="30" customHeight="1" x14ac:dyDescent="0.15">
      <c r="A108" s="13"/>
      <c r="B108" s="13"/>
      <c r="C108" s="13"/>
      <c r="D108" s="13"/>
      <c r="E108" s="14"/>
      <c r="F108" s="14"/>
      <c r="G108" s="14"/>
      <c r="H108" s="14"/>
      <c r="I108" s="14"/>
      <c r="J108" s="14"/>
      <c r="K108" s="14"/>
      <c r="L108" s="14"/>
      <c r="M108" s="13"/>
      <c r="Q108" s="1" t="s">
        <v>324</v>
      </c>
    </row>
    <row r="109" spans="1:17" ht="30" customHeight="1" x14ac:dyDescent="0.15">
      <c r="A109" s="13"/>
      <c r="B109" s="13"/>
      <c r="C109" s="13"/>
      <c r="D109" s="13"/>
      <c r="E109" s="14"/>
      <c r="F109" s="14"/>
      <c r="G109" s="14"/>
      <c r="H109" s="14"/>
      <c r="I109" s="14"/>
      <c r="J109" s="14"/>
      <c r="K109" s="14"/>
      <c r="L109" s="14"/>
      <c r="M109" s="13"/>
      <c r="Q109" s="1" t="s">
        <v>324</v>
      </c>
    </row>
    <row r="110" spans="1:17" ht="30" customHeight="1" x14ac:dyDescent="0.15">
      <c r="A110" s="13"/>
      <c r="B110" s="13"/>
      <c r="C110" s="13"/>
      <c r="D110" s="13"/>
      <c r="E110" s="14"/>
      <c r="F110" s="14"/>
      <c r="G110" s="14"/>
      <c r="H110" s="14"/>
      <c r="I110" s="14"/>
      <c r="J110" s="14"/>
      <c r="K110" s="14"/>
      <c r="L110" s="14"/>
      <c r="M110" s="13"/>
      <c r="Q110" s="1" t="s">
        <v>324</v>
      </c>
    </row>
    <row r="111" spans="1:17" ht="30" customHeight="1" x14ac:dyDescent="0.15">
      <c r="A111" s="13"/>
      <c r="B111" s="13"/>
      <c r="C111" s="13"/>
      <c r="D111" s="13"/>
      <c r="E111" s="14"/>
      <c r="F111" s="14"/>
      <c r="G111" s="14"/>
      <c r="H111" s="14"/>
      <c r="I111" s="14"/>
      <c r="J111" s="14"/>
      <c r="K111" s="14"/>
      <c r="L111" s="14"/>
      <c r="M111" s="13"/>
      <c r="Q111" s="1" t="s">
        <v>324</v>
      </c>
    </row>
    <row r="112" spans="1:17" ht="30" customHeight="1" x14ac:dyDescent="0.15">
      <c r="A112" s="13"/>
      <c r="B112" s="13"/>
      <c r="C112" s="13"/>
      <c r="D112" s="13"/>
      <c r="E112" s="14"/>
      <c r="F112" s="14"/>
      <c r="G112" s="14"/>
      <c r="H112" s="14"/>
      <c r="I112" s="14"/>
      <c r="J112" s="14"/>
      <c r="K112" s="14"/>
      <c r="L112" s="14"/>
      <c r="M112" s="13"/>
      <c r="Q112" s="1" t="s">
        <v>324</v>
      </c>
    </row>
    <row r="113" spans="1:51" ht="30" customHeight="1" x14ac:dyDescent="0.15">
      <c r="A113" s="15" t="s">
        <v>357</v>
      </c>
      <c r="B113" s="13"/>
      <c r="C113" s="13"/>
      <c r="D113" s="13"/>
      <c r="E113" s="14"/>
      <c r="F113" s="14"/>
      <c r="G113" s="14"/>
      <c r="H113" s="14"/>
      <c r="I113" s="14"/>
      <c r="J113" s="14"/>
      <c r="K113" s="14"/>
      <c r="L113" s="14"/>
      <c r="M113" s="13"/>
      <c r="N113" t="s">
        <v>304</v>
      </c>
    </row>
    <row r="114" spans="1:51" ht="30" customHeight="1" x14ac:dyDescent="0.15">
      <c r="A114" s="15" t="s">
        <v>155</v>
      </c>
      <c r="B114" s="15" t="s">
        <v>245</v>
      </c>
      <c r="C114" s="13"/>
      <c r="D114" s="13"/>
      <c r="E114" s="14"/>
      <c r="F114" s="14"/>
      <c r="G114" s="14"/>
      <c r="H114" s="14"/>
      <c r="I114" s="14"/>
      <c r="J114" s="14"/>
      <c r="K114" s="14"/>
      <c r="L114" s="14"/>
      <c r="M114" s="13"/>
      <c r="N114" s="3"/>
      <c r="O114" s="3"/>
      <c r="P114" s="3"/>
      <c r="Q114" s="2" t="s">
        <v>328</v>
      </c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</row>
    <row r="115" spans="1:51" s="52" customFormat="1" ht="30" hidden="1" customHeight="1" x14ac:dyDescent="0.15">
      <c r="A115" s="48" t="s">
        <v>325</v>
      </c>
      <c r="B115" s="48" t="s">
        <v>333</v>
      </c>
      <c r="C115" s="48" t="s">
        <v>265</v>
      </c>
      <c r="D115" s="53">
        <v>0</v>
      </c>
      <c r="E115" s="49"/>
      <c r="F115" s="49"/>
      <c r="G115" s="49"/>
      <c r="H115" s="49"/>
      <c r="I115" s="49"/>
      <c r="J115" s="49"/>
      <c r="K115" s="49"/>
      <c r="L115" s="49"/>
      <c r="M115" s="48"/>
      <c r="N115" s="50" t="s">
        <v>39</v>
      </c>
      <c r="O115" s="50" t="s">
        <v>245</v>
      </c>
      <c r="P115" s="50" t="s">
        <v>245</v>
      </c>
      <c r="Q115" s="50" t="s">
        <v>328</v>
      </c>
      <c r="R115" s="50" t="s">
        <v>271</v>
      </c>
      <c r="S115" s="50" t="s">
        <v>269</v>
      </c>
      <c r="T115" s="50" t="s">
        <v>269</v>
      </c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  <c r="AP115" s="51"/>
      <c r="AQ115" s="51"/>
      <c r="AR115" s="50" t="s">
        <v>245</v>
      </c>
      <c r="AS115" s="50" t="s">
        <v>245</v>
      </c>
      <c r="AT115" s="51"/>
      <c r="AU115" s="50" t="s">
        <v>94</v>
      </c>
      <c r="AV115" s="51">
        <v>254</v>
      </c>
      <c r="AX115" s="54"/>
    </row>
    <row r="116" spans="1:51" s="71" customFormat="1" ht="30" customHeight="1" x14ac:dyDescent="0.15">
      <c r="A116" s="66" t="s">
        <v>325</v>
      </c>
      <c r="B116" s="66" t="s">
        <v>332</v>
      </c>
      <c r="C116" s="66" t="s">
        <v>265</v>
      </c>
      <c r="D116" s="67">
        <f>75</f>
        <v>75</v>
      </c>
      <c r="E116" s="68"/>
      <c r="F116" s="68"/>
      <c r="G116" s="68"/>
      <c r="H116" s="68"/>
      <c r="I116" s="68"/>
      <c r="J116" s="68"/>
      <c r="K116" s="68"/>
      <c r="L116" s="68"/>
      <c r="M116" s="66"/>
      <c r="N116" s="69" t="s">
        <v>36</v>
      </c>
      <c r="O116" s="69" t="s">
        <v>245</v>
      </c>
      <c r="P116" s="69" t="s">
        <v>245</v>
      </c>
      <c r="Q116" s="69" t="s">
        <v>328</v>
      </c>
      <c r="R116" s="69" t="s">
        <v>271</v>
      </c>
      <c r="S116" s="69" t="s">
        <v>269</v>
      </c>
      <c r="T116" s="69" t="s">
        <v>269</v>
      </c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0"/>
      <c r="AI116" s="70"/>
      <c r="AJ116" s="70"/>
      <c r="AK116" s="70"/>
      <c r="AL116" s="70"/>
      <c r="AM116" s="70"/>
      <c r="AN116" s="70"/>
      <c r="AO116" s="70"/>
      <c r="AP116" s="70"/>
      <c r="AQ116" s="70"/>
      <c r="AR116" s="69" t="s">
        <v>245</v>
      </c>
      <c r="AS116" s="69" t="s">
        <v>245</v>
      </c>
      <c r="AT116" s="70"/>
      <c r="AU116" s="69" t="s">
        <v>96</v>
      </c>
      <c r="AV116" s="70">
        <v>303</v>
      </c>
      <c r="AY116" s="73"/>
    </row>
    <row r="117" spans="1:51" s="71" customFormat="1" ht="30" customHeight="1" x14ac:dyDescent="0.15">
      <c r="A117" s="66" t="s">
        <v>326</v>
      </c>
      <c r="B117" s="66" t="s">
        <v>117</v>
      </c>
      <c r="C117" s="66" t="s">
        <v>257</v>
      </c>
      <c r="D117" s="67">
        <f>38</f>
        <v>38</v>
      </c>
      <c r="E117" s="68"/>
      <c r="F117" s="68"/>
      <c r="G117" s="68"/>
      <c r="H117" s="68"/>
      <c r="I117" s="68"/>
      <c r="J117" s="68"/>
      <c r="K117" s="68"/>
      <c r="L117" s="68"/>
      <c r="M117" s="66"/>
      <c r="N117" s="69" t="s">
        <v>44</v>
      </c>
      <c r="O117" s="69" t="s">
        <v>245</v>
      </c>
      <c r="P117" s="69" t="s">
        <v>245</v>
      </c>
      <c r="Q117" s="69" t="s">
        <v>328</v>
      </c>
      <c r="R117" s="69" t="s">
        <v>271</v>
      </c>
      <c r="S117" s="69" t="s">
        <v>269</v>
      </c>
      <c r="T117" s="69" t="s">
        <v>269</v>
      </c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0"/>
      <c r="AF117" s="70"/>
      <c r="AG117" s="70"/>
      <c r="AH117" s="70"/>
      <c r="AI117" s="70"/>
      <c r="AJ117" s="70"/>
      <c r="AK117" s="70"/>
      <c r="AL117" s="70"/>
      <c r="AM117" s="70"/>
      <c r="AN117" s="70"/>
      <c r="AO117" s="70"/>
      <c r="AP117" s="70"/>
      <c r="AQ117" s="70"/>
      <c r="AR117" s="69" t="s">
        <v>245</v>
      </c>
      <c r="AS117" s="69" t="s">
        <v>245</v>
      </c>
      <c r="AT117" s="70"/>
      <c r="AU117" s="69" t="s">
        <v>97</v>
      </c>
      <c r="AV117" s="70">
        <v>255</v>
      </c>
      <c r="AY117" s="73"/>
    </row>
    <row r="118" spans="1:51" ht="30" customHeight="1" x14ac:dyDescent="0.15">
      <c r="A118" s="15" t="s">
        <v>205</v>
      </c>
      <c r="B118" s="15" t="s">
        <v>206</v>
      </c>
      <c r="C118" s="15" t="s">
        <v>265</v>
      </c>
      <c r="D118" s="13">
        <v>233</v>
      </c>
      <c r="E118" s="14"/>
      <c r="F118" s="14"/>
      <c r="G118" s="14"/>
      <c r="H118" s="14"/>
      <c r="I118" s="14"/>
      <c r="J118" s="14"/>
      <c r="K118" s="14"/>
      <c r="L118" s="14"/>
      <c r="M118" s="15"/>
      <c r="N118" s="2" t="s">
        <v>40</v>
      </c>
      <c r="O118" s="2" t="s">
        <v>245</v>
      </c>
      <c r="P118" s="2" t="s">
        <v>245</v>
      </c>
      <c r="Q118" s="2" t="s">
        <v>328</v>
      </c>
      <c r="R118" s="2" t="s">
        <v>271</v>
      </c>
      <c r="S118" s="2" t="s">
        <v>269</v>
      </c>
      <c r="T118" s="2" t="s">
        <v>269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245</v>
      </c>
      <c r="AS118" s="2" t="s">
        <v>245</v>
      </c>
      <c r="AT118" s="3"/>
      <c r="AU118" s="2" t="s">
        <v>98</v>
      </c>
      <c r="AV118" s="3">
        <v>216</v>
      </c>
    </row>
    <row r="119" spans="1:51" ht="30" customHeight="1" x14ac:dyDescent="0.15">
      <c r="A119" s="15" t="s">
        <v>134</v>
      </c>
      <c r="B119" s="15" t="s">
        <v>356</v>
      </c>
      <c r="C119" s="15" t="s">
        <v>257</v>
      </c>
      <c r="D119" s="13">
        <v>12</v>
      </c>
      <c r="E119" s="14"/>
      <c r="F119" s="14"/>
      <c r="G119" s="14"/>
      <c r="H119" s="14"/>
      <c r="I119" s="14"/>
      <c r="J119" s="14"/>
      <c r="K119" s="14"/>
      <c r="L119" s="14"/>
      <c r="M119" s="15"/>
      <c r="N119" s="2" t="s">
        <v>41</v>
      </c>
      <c r="O119" s="2" t="s">
        <v>245</v>
      </c>
      <c r="P119" s="2" t="s">
        <v>245</v>
      </c>
      <c r="Q119" s="2" t="s">
        <v>328</v>
      </c>
      <c r="R119" s="2" t="s">
        <v>271</v>
      </c>
      <c r="S119" s="2" t="s">
        <v>269</v>
      </c>
      <c r="T119" s="2" t="s">
        <v>269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245</v>
      </c>
      <c r="AS119" s="2" t="s">
        <v>245</v>
      </c>
      <c r="AT119" s="3"/>
      <c r="AU119" s="2" t="s">
        <v>104</v>
      </c>
      <c r="AV119" s="3">
        <v>256</v>
      </c>
    </row>
    <row r="120" spans="1:51" ht="30" customHeight="1" x14ac:dyDescent="0.15">
      <c r="A120" s="15" t="s">
        <v>272</v>
      </c>
      <c r="B120" s="15" t="s">
        <v>112</v>
      </c>
      <c r="C120" s="15" t="s">
        <v>257</v>
      </c>
      <c r="D120" s="13">
        <v>10</v>
      </c>
      <c r="E120" s="14"/>
      <c r="F120" s="14"/>
      <c r="G120" s="14"/>
      <c r="H120" s="14"/>
      <c r="I120" s="14"/>
      <c r="J120" s="14"/>
      <c r="K120" s="14"/>
      <c r="L120" s="14"/>
      <c r="M120" s="15"/>
      <c r="N120" s="2" t="s">
        <v>42</v>
      </c>
      <c r="O120" s="2" t="s">
        <v>245</v>
      </c>
      <c r="P120" s="2" t="s">
        <v>245</v>
      </c>
      <c r="Q120" s="2" t="s">
        <v>328</v>
      </c>
      <c r="R120" s="2" t="s">
        <v>271</v>
      </c>
      <c r="S120" s="2" t="s">
        <v>269</v>
      </c>
      <c r="T120" s="2" t="s">
        <v>269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245</v>
      </c>
      <c r="AS120" s="2" t="s">
        <v>245</v>
      </c>
      <c r="AT120" s="3"/>
      <c r="AU120" s="2" t="s">
        <v>99</v>
      </c>
      <c r="AV120" s="3">
        <v>257</v>
      </c>
    </row>
    <row r="121" spans="1:51" ht="30" customHeight="1" x14ac:dyDescent="0.15">
      <c r="A121" s="15" t="s">
        <v>272</v>
      </c>
      <c r="B121" s="15" t="s">
        <v>118</v>
      </c>
      <c r="C121" s="15" t="s">
        <v>257</v>
      </c>
      <c r="D121" s="13">
        <v>3</v>
      </c>
      <c r="E121" s="14"/>
      <c r="F121" s="14"/>
      <c r="G121" s="14"/>
      <c r="H121" s="14"/>
      <c r="I121" s="14"/>
      <c r="J121" s="14"/>
      <c r="K121" s="14"/>
      <c r="L121" s="14"/>
      <c r="M121" s="15"/>
      <c r="N121" s="2" t="s">
        <v>43</v>
      </c>
      <c r="O121" s="2" t="s">
        <v>245</v>
      </c>
      <c r="P121" s="2" t="s">
        <v>245</v>
      </c>
      <c r="Q121" s="2" t="s">
        <v>328</v>
      </c>
      <c r="R121" s="2" t="s">
        <v>271</v>
      </c>
      <c r="S121" s="2" t="s">
        <v>269</v>
      </c>
      <c r="T121" s="2" t="s">
        <v>269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245</v>
      </c>
      <c r="AS121" s="2" t="s">
        <v>245</v>
      </c>
      <c r="AT121" s="3"/>
      <c r="AU121" s="2" t="s">
        <v>100</v>
      </c>
      <c r="AV121" s="3">
        <v>305</v>
      </c>
    </row>
    <row r="122" spans="1:51" ht="30" customHeight="1" x14ac:dyDescent="0.15">
      <c r="A122" s="15" t="s">
        <v>176</v>
      </c>
      <c r="B122" s="15" t="s">
        <v>282</v>
      </c>
      <c r="C122" s="15" t="s">
        <v>257</v>
      </c>
      <c r="D122" s="13">
        <v>11</v>
      </c>
      <c r="E122" s="14"/>
      <c r="F122" s="14"/>
      <c r="G122" s="14"/>
      <c r="H122" s="14"/>
      <c r="I122" s="14"/>
      <c r="J122" s="14"/>
      <c r="K122" s="14"/>
      <c r="L122" s="14"/>
      <c r="M122" s="15"/>
      <c r="N122" s="2" t="s">
        <v>47</v>
      </c>
      <c r="O122" s="2" t="s">
        <v>245</v>
      </c>
      <c r="P122" s="2" t="s">
        <v>245</v>
      </c>
      <c r="Q122" s="2" t="s">
        <v>328</v>
      </c>
      <c r="R122" s="2" t="s">
        <v>271</v>
      </c>
      <c r="S122" s="2" t="s">
        <v>269</v>
      </c>
      <c r="T122" s="2" t="s">
        <v>269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245</v>
      </c>
      <c r="AS122" s="2" t="s">
        <v>245</v>
      </c>
      <c r="AT122" s="3"/>
      <c r="AU122" s="2" t="s">
        <v>101</v>
      </c>
      <c r="AV122" s="3">
        <v>259</v>
      </c>
    </row>
    <row r="123" spans="1:51" ht="30" customHeight="1" x14ac:dyDescent="0.15">
      <c r="A123" s="15" t="s">
        <v>283</v>
      </c>
      <c r="B123" s="15" t="s">
        <v>361</v>
      </c>
      <c r="C123" s="15" t="s">
        <v>265</v>
      </c>
      <c r="D123" s="13">
        <v>19</v>
      </c>
      <c r="E123" s="14"/>
      <c r="F123" s="14"/>
      <c r="G123" s="14"/>
      <c r="H123" s="14"/>
      <c r="I123" s="14"/>
      <c r="J123" s="14"/>
      <c r="K123" s="14"/>
      <c r="L123" s="14"/>
      <c r="M123" s="15"/>
      <c r="N123" s="2" t="s">
        <v>46</v>
      </c>
      <c r="O123" s="2" t="s">
        <v>245</v>
      </c>
      <c r="P123" s="2" t="s">
        <v>245</v>
      </c>
      <c r="Q123" s="2" t="s">
        <v>328</v>
      </c>
      <c r="R123" s="2" t="s">
        <v>271</v>
      </c>
      <c r="S123" s="2" t="s">
        <v>269</v>
      </c>
      <c r="T123" s="2" t="s">
        <v>269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245</v>
      </c>
      <c r="AS123" s="2" t="s">
        <v>245</v>
      </c>
      <c r="AT123" s="3"/>
      <c r="AU123" s="2" t="s">
        <v>102</v>
      </c>
      <c r="AV123" s="3">
        <v>260</v>
      </c>
    </row>
    <row r="124" spans="1:51" ht="30" customHeight="1" x14ac:dyDescent="0.15">
      <c r="A124" s="15" t="s">
        <v>128</v>
      </c>
      <c r="B124" s="15" t="s">
        <v>130</v>
      </c>
      <c r="C124" s="15" t="s">
        <v>257</v>
      </c>
      <c r="D124" s="13">
        <v>19</v>
      </c>
      <c r="E124" s="14"/>
      <c r="F124" s="14"/>
      <c r="G124" s="14"/>
      <c r="H124" s="14"/>
      <c r="I124" s="14"/>
      <c r="J124" s="14"/>
      <c r="K124" s="14"/>
      <c r="L124" s="14"/>
      <c r="M124" s="15"/>
      <c r="N124" s="2" t="s">
        <v>45</v>
      </c>
      <c r="O124" s="2" t="s">
        <v>245</v>
      </c>
      <c r="P124" s="2" t="s">
        <v>245</v>
      </c>
      <c r="Q124" s="2" t="s">
        <v>328</v>
      </c>
      <c r="R124" s="2" t="s">
        <v>271</v>
      </c>
      <c r="S124" s="2" t="s">
        <v>269</v>
      </c>
      <c r="T124" s="2" t="s">
        <v>269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245</v>
      </c>
      <c r="AS124" s="2" t="s">
        <v>245</v>
      </c>
      <c r="AT124" s="3"/>
      <c r="AU124" s="2" t="s">
        <v>103</v>
      </c>
      <c r="AV124" s="3">
        <v>261</v>
      </c>
    </row>
    <row r="125" spans="1:51" ht="30" customHeight="1" x14ac:dyDescent="0.15">
      <c r="A125" s="58" t="s">
        <v>497</v>
      </c>
      <c r="B125" s="15" t="s">
        <v>115</v>
      </c>
      <c r="C125" s="15" t="s">
        <v>257</v>
      </c>
      <c r="D125" s="13">
        <v>29</v>
      </c>
      <c r="E125" s="14"/>
      <c r="F125" s="14"/>
      <c r="G125" s="14"/>
      <c r="H125" s="14"/>
      <c r="I125" s="14"/>
      <c r="J125" s="14"/>
      <c r="K125" s="14"/>
      <c r="L125" s="14"/>
      <c r="M125" s="15"/>
      <c r="N125" s="2" t="s">
        <v>48</v>
      </c>
      <c r="O125" s="2" t="s">
        <v>245</v>
      </c>
      <c r="P125" s="2" t="s">
        <v>245</v>
      </c>
      <c r="Q125" s="2" t="s">
        <v>328</v>
      </c>
      <c r="R125" s="2" t="s">
        <v>271</v>
      </c>
      <c r="S125" s="2" t="s">
        <v>269</v>
      </c>
      <c r="T125" s="2" t="s">
        <v>269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245</v>
      </c>
      <c r="AS125" s="2" t="s">
        <v>245</v>
      </c>
      <c r="AT125" s="3"/>
      <c r="AU125" s="2" t="s">
        <v>105</v>
      </c>
      <c r="AV125" s="3">
        <v>262</v>
      </c>
    </row>
    <row r="126" spans="1:51" ht="30" customHeight="1" x14ac:dyDescent="0.15">
      <c r="A126" s="13"/>
      <c r="B126" s="13"/>
      <c r="C126" s="13"/>
      <c r="D126" s="13"/>
      <c r="E126" s="14"/>
      <c r="F126" s="14"/>
      <c r="G126" s="14"/>
      <c r="H126" s="14"/>
      <c r="I126" s="14"/>
      <c r="J126" s="14"/>
      <c r="K126" s="14"/>
      <c r="L126" s="14"/>
      <c r="M126" s="13"/>
      <c r="Q126" s="1" t="s">
        <v>328</v>
      </c>
    </row>
    <row r="127" spans="1:51" ht="30" customHeight="1" x14ac:dyDescent="0.15">
      <c r="A127" s="13"/>
      <c r="B127" s="13"/>
      <c r="C127" s="13"/>
      <c r="D127" s="13"/>
      <c r="E127" s="14"/>
      <c r="F127" s="14"/>
      <c r="G127" s="14"/>
      <c r="H127" s="14"/>
      <c r="I127" s="14"/>
      <c r="J127" s="14"/>
      <c r="K127" s="14"/>
      <c r="L127" s="14"/>
      <c r="M127" s="13"/>
      <c r="Q127" s="1" t="s">
        <v>328</v>
      </c>
    </row>
    <row r="128" spans="1:51" ht="30" customHeight="1" x14ac:dyDescent="0.15">
      <c r="A128" s="13"/>
      <c r="B128" s="13"/>
      <c r="C128" s="13"/>
      <c r="D128" s="13"/>
      <c r="E128" s="14"/>
      <c r="F128" s="14"/>
      <c r="G128" s="14"/>
      <c r="H128" s="14"/>
      <c r="I128" s="14"/>
      <c r="J128" s="14"/>
      <c r="K128" s="14"/>
      <c r="L128" s="14"/>
      <c r="M128" s="13"/>
      <c r="Q128" s="1" t="s">
        <v>328</v>
      </c>
    </row>
    <row r="129" spans="1:48" ht="30" customHeight="1" x14ac:dyDescent="0.15">
      <c r="A129" s="13"/>
      <c r="B129" s="13"/>
      <c r="C129" s="13"/>
      <c r="D129" s="13"/>
      <c r="E129" s="14"/>
      <c r="F129" s="14"/>
      <c r="G129" s="14"/>
      <c r="H129" s="14"/>
      <c r="I129" s="14"/>
      <c r="J129" s="14"/>
      <c r="K129" s="14"/>
      <c r="L129" s="14"/>
      <c r="M129" s="13"/>
      <c r="Q129" s="1" t="s">
        <v>328</v>
      </c>
    </row>
    <row r="130" spans="1:48" ht="30" customHeight="1" x14ac:dyDescent="0.15">
      <c r="A130" s="13"/>
      <c r="B130" s="13"/>
      <c r="C130" s="13"/>
      <c r="D130" s="13"/>
      <c r="E130" s="14"/>
      <c r="F130" s="14"/>
      <c r="G130" s="14"/>
      <c r="H130" s="14"/>
      <c r="I130" s="14"/>
      <c r="J130" s="14"/>
      <c r="K130" s="14"/>
      <c r="L130" s="14"/>
      <c r="M130" s="13"/>
      <c r="Q130" s="1" t="s">
        <v>328</v>
      </c>
    </row>
    <row r="131" spans="1:48" ht="30" customHeight="1" x14ac:dyDescent="0.15">
      <c r="A131" s="13"/>
      <c r="B131" s="13"/>
      <c r="C131" s="13"/>
      <c r="D131" s="13"/>
      <c r="E131" s="14"/>
      <c r="F131" s="14"/>
      <c r="G131" s="14"/>
      <c r="H131" s="14"/>
      <c r="I131" s="14"/>
      <c r="J131" s="14"/>
      <c r="K131" s="14"/>
      <c r="L131" s="14"/>
      <c r="M131" s="13"/>
      <c r="Q131" s="1" t="s">
        <v>328</v>
      </c>
    </row>
    <row r="132" spans="1:48" ht="30" customHeight="1" x14ac:dyDescent="0.15">
      <c r="A132" s="13"/>
      <c r="B132" s="13"/>
      <c r="C132" s="13"/>
      <c r="D132" s="13"/>
      <c r="E132" s="14"/>
      <c r="F132" s="14"/>
      <c r="G132" s="14"/>
      <c r="H132" s="14"/>
      <c r="I132" s="14"/>
      <c r="J132" s="14"/>
      <c r="K132" s="14"/>
      <c r="L132" s="14"/>
      <c r="M132" s="13"/>
      <c r="Q132" s="1" t="s">
        <v>328</v>
      </c>
    </row>
    <row r="133" spans="1:48" ht="30" customHeight="1" x14ac:dyDescent="0.15">
      <c r="A133" s="13"/>
      <c r="B133" s="13"/>
      <c r="C133" s="13"/>
      <c r="D133" s="13"/>
      <c r="E133" s="14"/>
      <c r="F133" s="14"/>
      <c r="G133" s="14"/>
      <c r="H133" s="14"/>
      <c r="I133" s="14"/>
      <c r="J133" s="14"/>
      <c r="K133" s="14"/>
      <c r="L133" s="14"/>
      <c r="M133" s="13"/>
      <c r="Q133" s="1" t="s">
        <v>328</v>
      </c>
    </row>
    <row r="134" spans="1:48" ht="30" customHeight="1" x14ac:dyDescent="0.15">
      <c r="A134" s="13"/>
      <c r="B134" s="13"/>
      <c r="C134" s="13"/>
      <c r="D134" s="13"/>
      <c r="E134" s="14"/>
      <c r="F134" s="14"/>
      <c r="G134" s="14"/>
      <c r="H134" s="14"/>
      <c r="I134" s="14"/>
      <c r="J134" s="14"/>
      <c r="K134" s="14"/>
      <c r="L134" s="14"/>
      <c r="M134" s="13"/>
      <c r="Q134" s="1" t="s">
        <v>328</v>
      </c>
    </row>
    <row r="135" spans="1:48" ht="30" customHeight="1" x14ac:dyDescent="0.15">
      <c r="A135" s="15" t="s">
        <v>357</v>
      </c>
      <c r="B135" s="13"/>
      <c r="C135" s="13"/>
      <c r="D135" s="13"/>
      <c r="E135" s="14"/>
      <c r="F135" s="14"/>
      <c r="G135" s="14"/>
      <c r="H135" s="14"/>
      <c r="I135" s="14"/>
      <c r="J135" s="14"/>
      <c r="K135" s="14"/>
      <c r="L135" s="14"/>
      <c r="M135" s="13"/>
      <c r="N135" t="s">
        <v>304</v>
      </c>
    </row>
    <row r="136" spans="1:48" ht="30" customHeight="1" x14ac:dyDescent="0.15">
      <c r="A136" s="15" t="s">
        <v>182</v>
      </c>
      <c r="B136" s="15" t="s">
        <v>245</v>
      </c>
      <c r="C136" s="13"/>
      <c r="D136" s="13"/>
      <c r="E136" s="14"/>
      <c r="F136" s="14"/>
      <c r="G136" s="14"/>
      <c r="H136" s="14"/>
      <c r="I136" s="14"/>
      <c r="J136" s="14"/>
      <c r="K136" s="14"/>
      <c r="L136" s="14"/>
      <c r="M136" s="13"/>
      <c r="N136" s="3"/>
      <c r="O136" s="3"/>
      <c r="P136" s="3"/>
      <c r="Q136" s="2" t="s">
        <v>129</v>
      </c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</row>
    <row r="137" spans="1:48" s="71" customFormat="1" ht="30" customHeight="1" x14ac:dyDescent="0.15">
      <c r="A137" s="66" t="s">
        <v>165</v>
      </c>
      <c r="B137" s="66" t="s">
        <v>21</v>
      </c>
      <c r="C137" s="66" t="s">
        <v>265</v>
      </c>
      <c r="D137" s="67">
        <v>13</v>
      </c>
      <c r="E137" s="68"/>
      <c r="F137" s="68"/>
      <c r="G137" s="68"/>
      <c r="H137" s="68"/>
      <c r="I137" s="68"/>
      <c r="J137" s="68"/>
      <c r="K137" s="68"/>
      <c r="L137" s="68"/>
      <c r="M137" s="66"/>
      <c r="N137" s="69" t="s">
        <v>49</v>
      </c>
      <c r="O137" s="69" t="s">
        <v>245</v>
      </c>
      <c r="P137" s="69" t="s">
        <v>245</v>
      </c>
      <c r="Q137" s="69" t="s">
        <v>129</v>
      </c>
      <c r="R137" s="69" t="s">
        <v>271</v>
      </c>
      <c r="S137" s="69" t="s">
        <v>269</v>
      </c>
      <c r="T137" s="69" t="s">
        <v>269</v>
      </c>
      <c r="U137" s="70"/>
      <c r="V137" s="70"/>
      <c r="W137" s="70"/>
      <c r="X137" s="70"/>
      <c r="Y137" s="70"/>
      <c r="Z137" s="70"/>
      <c r="AA137" s="70"/>
      <c r="AB137" s="70"/>
      <c r="AC137" s="70"/>
      <c r="AD137" s="70"/>
      <c r="AE137" s="70"/>
      <c r="AF137" s="70"/>
      <c r="AG137" s="70"/>
      <c r="AH137" s="70"/>
      <c r="AI137" s="70"/>
      <c r="AJ137" s="70"/>
      <c r="AK137" s="70"/>
      <c r="AL137" s="70"/>
      <c r="AM137" s="70"/>
      <c r="AN137" s="70"/>
      <c r="AO137" s="70"/>
      <c r="AP137" s="70"/>
      <c r="AQ137" s="70"/>
      <c r="AR137" s="69" t="s">
        <v>245</v>
      </c>
      <c r="AS137" s="69" t="s">
        <v>245</v>
      </c>
      <c r="AT137" s="70"/>
      <c r="AU137" s="69" t="s">
        <v>109</v>
      </c>
      <c r="AV137" s="70">
        <v>265</v>
      </c>
    </row>
    <row r="138" spans="1:48" s="71" customFormat="1" ht="30" customHeight="1" x14ac:dyDescent="0.15">
      <c r="A138" s="66" t="s">
        <v>364</v>
      </c>
      <c r="B138" s="66" t="s">
        <v>119</v>
      </c>
      <c r="C138" s="66" t="s">
        <v>265</v>
      </c>
      <c r="D138" s="67">
        <v>1</v>
      </c>
      <c r="E138" s="68"/>
      <c r="F138" s="68"/>
      <c r="G138" s="68"/>
      <c r="H138" s="68"/>
      <c r="I138" s="68"/>
      <c r="J138" s="68"/>
      <c r="K138" s="68"/>
      <c r="L138" s="68"/>
      <c r="M138" s="66"/>
      <c r="N138" s="69" t="s">
        <v>52</v>
      </c>
      <c r="O138" s="69" t="s">
        <v>245</v>
      </c>
      <c r="P138" s="69" t="s">
        <v>245</v>
      </c>
      <c r="Q138" s="69" t="s">
        <v>129</v>
      </c>
      <c r="R138" s="69" t="s">
        <v>271</v>
      </c>
      <c r="S138" s="69" t="s">
        <v>269</v>
      </c>
      <c r="T138" s="69" t="s">
        <v>269</v>
      </c>
      <c r="U138" s="70"/>
      <c r="V138" s="70"/>
      <c r="W138" s="70"/>
      <c r="X138" s="70"/>
      <c r="Y138" s="70"/>
      <c r="Z138" s="70"/>
      <c r="AA138" s="70"/>
      <c r="AB138" s="70"/>
      <c r="AC138" s="70"/>
      <c r="AD138" s="70"/>
      <c r="AE138" s="70"/>
      <c r="AF138" s="70"/>
      <c r="AG138" s="70"/>
      <c r="AH138" s="70"/>
      <c r="AI138" s="70"/>
      <c r="AJ138" s="70"/>
      <c r="AK138" s="70"/>
      <c r="AL138" s="70"/>
      <c r="AM138" s="70"/>
      <c r="AN138" s="70"/>
      <c r="AO138" s="70"/>
      <c r="AP138" s="70"/>
      <c r="AQ138" s="70"/>
      <c r="AR138" s="69" t="s">
        <v>245</v>
      </c>
      <c r="AS138" s="69" t="s">
        <v>245</v>
      </c>
      <c r="AT138" s="70"/>
      <c r="AU138" s="69" t="s">
        <v>107</v>
      </c>
      <c r="AV138" s="70">
        <v>266</v>
      </c>
    </row>
    <row r="139" spans="1:48" ht="30" customHeight="1" x14ac:dyDescent="0.15">
      <c r="A139" s="13"/>
      <c r="B139" s="13"/>
      <c r="C139" s="13"/>
      <c r="D139" s="13"/>
      <c r="E139" s="14"/>
      <c r="F139" s="14"/>
      <c r="G139" s="14"/>
      <c r="H139" s="14"/>
      <c r="I139" s="14"/>
      <c r="J139" s="14"/>
      <c r="K139" s="14"/>
      <c r="L139" s="14"/>
      <c r="M139" s="13"/>
      <c r="Q139" s="1" t="s">
        <v>129</v>
      </c>
    </row>
    <row r="140" spans="1:48" ht="30" customHeight="1" x14ac:dyDescent="0.15">
      <c r="A140" s="13"/>
      <c r="B140" s="13"/>
      <c r="C140" s="13"/>
      <c r="D140" s="13"/>
      <c r="E140" s="14"/>
      <c r="F140" s="14"/>
      <c r="G140" s="14"/>
      <c r="H140" s="14"/>
      <c r="I140" s="14"/>
      <c r="J140" s="14"/>
      <c r="K140" s="14"/>
      <c r="L140" s="14"/>
      <c r="M140" s="13"/>
      <c r="Q140" s="1" t="s">
        <v>129</v>
      </c>
    </row>
    <row r="141" spans="1:48" ht="30" customHeight="1" x14ac:dyDescent="0.15">
      <c r="A141" s="13"/>
      <c r="B141" s="13"/>
      <c r="C141" s="13"/>
      <c r="D141" s="13"/>
      <c r="E141" s="14"/>
      <c r="F141" s="14"/>
      <c r="G141" s="14"/>
      <c r="H141" s="14"/>
      <c r="I141" s="14"/>
      <c r="J141" s="14"/>
      <c r="K141" s="14"/>
      <c r="L141" s="14"/>
      <c r="M141" s="13"/>
      <c r="Q141" s="1" t="s">
        <v>129</v>
      </c>
    </row>
    <row r="142" spans="1:48" ht="30" customHeight="1" x14ac:dyDescent="0.15">
      <c r="A142" s="13"/>
      <c r="B142" s="13"/>
      <c r="C142" s="13"/>
      <c r="D142" s="13"/>
      <c r="E142" s="14"/>
      <c r="F142" s="14"/>
      <c r="G142" s="14"/>
      <c r="H142" s="14"/>
      <c r="I142" s="14"/>
      <c r="J142" s="14"/>
      <c r="K142" s="14"/>
      <c r="L142" s="14"/>
      <c r="M142" s="13"/>
      <c r="Q142" s="1" t="s">
        <v>129</v>
      </c>
    </row>
    <row r="143" spans="1:48" ht="30" customHeight="1" x14ac:dyDescent="0.15">
      <c r="A143" s="13"/>
      <c r="B143" s="13"/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  <c r="Q143" s="1" t="s">
        <v>129</v>
      </c>
    </row>
    <row r="144" spans="1:48" ht="30" customHeight="1" x14ac:dyDescent="0.15">
      <c r="A144" s="13"/>
      <c r="B144" s="13"/>
      <c r="C144" s="13"/>
      <c r="D144" s="13"/>
      <c r="E144" s="14"/>
      <c r="F144" s="14"/>
      <c r="G144" s="14"/>
      <c r="H144" s="14"/>
      <c r="I144" s="14"/>
      <c r="J144" s="14"/>
      <c r="K144" s="14"/>
      <c r="L144" s="14"/>
      <c r="M144" s="13"/>
      <c r="Q144" s="1" t="s">
        <v>129</v>
      </c>
    </row>
    <row r="145" spans="1:50" ht="30" customHeight="1" x14ac:dyDescent="0.15">
      <c r="A145" s="13"/>
      <c r="B145" s="13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  <c r="Q145" s="1" t="s">
        <v>129</v>
      </c>
    </row>
    <row r="146" spans="1:50" ht="30" customHeight="1" x14ac:dyDescent="0.15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Q146" s="1" t="s">
        <v>129</v>
      </c>
    </row>
    <row r="147" spans="1:50" ht="30" customHeight="1" x14ac:dyDescent="0.15">
      <c r="A147" s="13"/>
      <c r="B147" s="13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Q147" s="1" t="s">
        <v>129</v>
      </c>
    </row>
    <row r="148" spans="1:50" ht="30" customHeight="1" x14ac:dyDescent="0.15">
      <c r="A148" s="13"/>
      <c r="B148" s="13"/>
      <c r="C148" s="13"/>
      <c r="D148" s="13"/>
      <c r="E148" s="14"/>
      <c r="F148" s="14"/>
      <c r="G148" s="14"/>
      <c r="H148" s="14"/>
      <c r="I148" s="14"/>
      <c r="J148" s="14"/>
      <c r="K148" s="14"/>
      <c r="L148" s="14"/>
      <c r="M148" s="13"/>
      <c r="Q148" s="1" t="s">
        <v>129</v>
      </c>
    </row>
    <row r="149" spans="1:50" ht="30" customHeight="1" x14ac:dyDescent="0.15">
      <c r="A149" s="13"/>
      <c r="B149" s="13"/>
      <c r="C149" s="13"/>
      <c r="D149" s="13"/>
      <c r="E149" s="14"/>
      <c r="F149" s="14"/>
      <c r="G149" s="14"/>
      <c r="H149" s="14"/>
      <c r="I149" s="14"/>
      <c r="J149" s="14"/>
      <c r="K149" s="14"/>
      <c r="L149" s="14"/>
      <c r="M149" s="13"/>
      <c r="Q149" s="1" t="s">
        <v>129</v>
      </c>
    </row>
    <row r="150" spans="1:50" ht="30" customHeight="1" x14ac:dyDescent="0.15">
      <c r="A150" s="13"/>
      <c r="B150" s="13"/>
      <c r="C150" s="13"/>
      <c r="D150" s="13"/>
      <c r="E150" s="14"/>
      <c r="F150" s="14"/>
      <c r="G150" s="14"/>
      <c r="H150" s="14"/>
      <c r="I150" s="14"/>
      <c r="J150" s="14"/>
      <c r="K150" s="14"/>
      <c r="L150" s="14"/>
      <c r="M150" s="13"/>
      <c r="Q150" s="1" t="s">
        <v>129</v>
      </c>
    </row>
    <row r="151" spans="1:50" ht="30" customHeight="1" x14ac:dyDescent="0.15">
      <c r="A151" s="13"/>
      <c r="B151" s="13"/>
      <c r="C151" s="13"/>
      <c r="D151" s="13"/>
      <c r="E151" s="14"/>
      <c r="F151" s="14"/>
      <c r="G151" s="14"/>
      <c r="H151" s="14"/>
      <c r="I151" s="14"/>
      <c r="J151" s="14"/>
      <c r="K151" s="14"/>
      <c r="L151" s="14"/>
      <c r="M151" s="13"/>
      <c r="Q151" s="1" t="s">
        <v>129</v>
      </c>
    </row>
    <row r="152" spans="1:50" ht="30" customHeight="1" x14ac:dyDescent="0.15">
      <c r="A152" s="13"/>
      <c r="B152" s="13"/>
      <c r="C152" s="13"/>
      <c r="D152" s="13"/>
      <c r="E152" s="14"/>
      <c r="F152" s="14"/>
      <c r="G152" s="14"/>
      <c r="H152" s="14"/>
      <c r="I152" s="14"/>
      <c r="J152" s="14"/>
      <c r="K152" s="14"/>
      <c r="L152" s="14"/>
      <c r="M152" s="13"/>
      <c r="Q152" s="1" t="s">
        <v>129</v>
      </c>
    </row>
    <row r="153" spans="1:50" ht="30" customHeight="1" x14ac:dyDescent="0.15">
      <c r="A153" s="13"/>
      <c r="B153" s="13"/>
      <c r="C153" s="13"/>
      <c r="D153" s="13"/>
      <c r="E153" s="14"/>
      <c r="F153" s="14"/>
      <c r="G153" s="14"/>
      <c r="H153" s="14"/>
      <c r="I153" s="14"/>
      <c r="J153" s="14"/>
      <c r="K153" s="14"/>
      <c r="L153" s="14"/>
      <c r="M153" s="13"/>
      <c r="Q153" s="1" t="s">
        <v>129</v>
      </c>
    </row>
    <row r="154" spans="1:50" ht="30" customHeight="1" x14ac:dyDescent="0.15">
      <c r="A154" s="13"/>
      <c r="B154" s="13"/>
      <c r="C154" s="13"/>
      <c r="D154" s="13"/>
      <c r="E154" s="14"/>
      <c r="F154" s="14"/>
      <c r="G154" s="14"/>
      <c r="H154" s="14"/>
      <c r="I154" s="14"/>
      <c r="J154" s="14"/>
      <c r="K154" s="14"/>
      <c r="L154" s="14"/>
      <c r="M154" s="13"/>
      <c r="Q154" s="1" t="s">
        <v>129</v>
      </c>
    </row>
    <row r="155" spans="1:50" ht="30" customHeight="1" x14ac:dyDescent="0.15">
      <c r="A155" s="13"/>
      <c r="B155" s="13"/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  <c r="Q155" s="1" t="s">
        <v>129</v>
      </c>
    </row>
    <row r="156" spans="1:50" ht="30" customHeight="1" x14ac:dyDescent="0.15">
      <c r="A156" s="13"/>
      <c r="B156" s="13"/>
      <c r="C156" s="13"/>
      <c r="D156" s="13"/>
      <c r="E156" s="14"/>
      <c r="F156" s="14"/>
      <c r="G156" s="14"/>
      <c r="H156" s="14"/>
      <c r="I156" s="14"/>
      <c r="J156" s="14"/>
      <c r="K156" s="14"/>
      <c r="L156" s="14"/>
      <c r="M156" s="13"/>
      <c r="Q156" s="1" t="s">
        <v>129</v>
      </c>
    </row>
    <row r="157" spans="1:50" ht="30" customHeight="1" x14ac:dyDescent="0.15">
      <c r="A157" s="15" t="s">
        <v>357</v>
      </c>
      <c r="B157" s="13"/>
      <c r="C157" s="13"/>
      <c r="D157" s="13"/>
      <c r="E157" s="14"/>
      <c r="F157" s="14"/>
      <c r="G157" s="14"/>
      <c r="H157" s="14"/>
      <c r="I157" s="14"/>
      <c r="J157" s="14"/>
      <c r="K157" s="14"/>
      <c r="L157" s="14"/>
      <c r="M157" s="13"/>
      <c r="N157" t="s">
        <v>304</v>
      </c>
    </row>
    <row r="158" spans="1:50" ht="30" customHeight="1" x14ac:dyDescent="0.15">
      <c r="A158" s="15" t="s">
        <v>175</v>
      </c>
      <c r="B158" s="15" t="s">
        <v>245</v>
      </c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  <c r="N158" s="3"/>
      <c r="O158" s="3"/>
      <c r="P158" s="3"/>
      <c r="Q158" s="2" t="s">
        <v>125</v>
      </c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</row>
    <row r="159" spans="1:50" s="52" customFormat="1" ht="30" hidden="1" customHeight="1" x14ac:dyDescent="0.15">
      <c r="A159" s="48" t="s">
        <v>133</v>
      </c>
      <c r="B159" s="48" t="s">
        <v>23</v>
      </c>
      <c r="C159" s="48" t="s">
        <v>265</v>
      </c>
      <c r="D159" s="53">
        <v>0</v>
      </c>
      <c r="E159" s="49"/>
      <c r="F159" s="49"/>
      <c r="G159" s="49"/>
      <c r="H159" s="49"/>
      <c r="I159" s="49"/>
      <c r="J159" s="49"/>
      <c r="K159" s="49"/>
      <c r="L159" s="49"/>
      <c r="M159" s="48"/>
      <c r="N159" s="50" t="s">
        <v>110</v>
      </c>
      <c r="O159" s="50" t="s">
        <v>245</v>
      </c>
      <c r="P159" s="50" t="s">
        <v>245</v>
      </c>
      <c r="Q159" s="50" t="s">
        <v>125</v>
      </c>
      <c r="R159" s="50" t="s">
        <v>269</v>
      </c>
      <c r="S159" s="50" t="s">
        <v>269</v>
      </c>
      <c r="T159" s="50" t="s">
        <v>271</v>
      </c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  <c r="AN159" s="51"/>
      <c r="AO159" s="51"/>
      <c r="AP159" s="51"/>
      <c r="AQ159" s="51"/>
      <c r="AR159" s="50" t="s">
        <v>245</v>
      </c>
      <c r="AS159" s="50" t="s">
        <v>245</v>
      </c>
      <c r="AT159" s="51"/>
      <c r="AU159" s="50" t="s">
        <v>84</v>
      </c>
      <c r="AV159" s="51">
        <v>269</v>
      </c>
      <c r="AX159" s="54" t="s">
        <v>496</v>
      </c>
    </row>
    <row r="160" spans="1:50" s="71" customFormat="1" ht="30" customHeight="1" x14ac:dyDescent="0.15">
      <c r="A160" s="66" t="s">
        <v>133</v>
      </c>
      <c r="B160" s="66" t="s">
        <v>389</v>
      </c>
      <c r="C160" s="66" t="s">
        <v>265</v>
      </c>
      <c r="D160" s="67">
        <v>79</v>
      </c>
      <c r="E160" s="68"/>
      <c r="F160" s="68"/>
      <c r="G160" s="68"/>
      <c r="H160" s="68"/>
      <c r="I160" s="68"/>
      <c r="J160" s="68"/>
      <c r="K160" s="68"/>
      <c r="L160" s="68"/>
      <c r="M160" s="66"/>
      <c r="N160" s="69" t="s">
        <v>34</v>
      </c>
      <c r="O160" s="69" t="s">
        <v>245</v>
      </c>
      <c r="P160" s="69" t="s">
        <v>245</v>
      </c>
      <c r="Q160" s="69" t="s">
        <v>125</v>
      </c>
      <c r="R160" s="69" t="s">
        <v>269</v>
      </c>
      <c r="S160" s="69" t="s">
        <v>269</v>
      </c>
      <c r="T160" s="69" t="s">
        <v>271</v>
      </c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/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69" t="s">
        <v>245</v>
      </c>
      <c r="AS160" s="69" t="s">
        <v>245</v>
      </c>
      <c r="AT160" s="70"/>
      <c r="AU160" s="69" t="s">
        <v>86</v>
      </c>
      <c r="AV160" s="70">
        <v>304</v>
      </c>
    </row>
    <row r="161" spans="1:48" ht="30" customHeight="1" x14ac:dyDescent="0.15">
      <c r="A161" s="15" t="s">
        <v>131</v>
      </c>
      <c r="B161" s="15" t="s">
        <v>245</v>
      </c>
      <c r="C161" s="15" t="s">
        <v>265</v>
      </c>
      <c r="D161" s="13">
        <v>75</v>
      </c>
      <c r="E161" s="14"/>
      <c r="F161" s="14"/>
      <c r="G161" s="14"/>
      <c r="H161" s="14"/>
      <c r="I161" s="14"/>
      <c r="J161" s="14"/>
      <c r="K161" s="14"/>
      <c r="L161" s="14"/>
      <c r="M161" s="15"/>
      <c r="N161" s="2" t="s">
        <v>53</v>
      </c>
      <c r="O161" s="2" t="s">
        <v>245</v>
      </c>
      <c r="P161" s="2" t="s">
        <v>245</v>
      </c>
      <c r="Q161" s="2" t="s">
        <v>125</v>
      </c>
      <c r="R161" s="2" t="s">
        <v>271</v>
      </c>
      <c r="S161" s="2" t="s">
        <v>269</v>
      </c>
      <c r="T161" s="2" t="s">
        <v>269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245</v>
      </c>
      <c r="AS161" s="2" t="s">
        <v>245</v>
      </c>
      <c r="AT161" s="3"/>
      <c r="AU161" s="2" t="s">
        <v>188</v>
      </c>
      <c r="AV161" s="3">
        <v>270</v>
      </c>
    </row>
    <row r="162" spans="1:48" ht="30" customHeight="1" x14ac:dyDescent="0.15">
      <c r="A162" s="15" t="s">
        <v>113</v>
      </c>
      <c r="B162" s="15" t="s">
        <v>166</v>
      </c>
      <c r="C162" s="15" t="s">
        <v>265</v>
      </c>
      <c r="D162" s="13">
        <f>69+69</f>
        <v>138</v>
      </c>
      <c r="E162" s="14"/>
      <c r="F162" s="14"/>
      <c r="G162" s="14"/>
      <c r="H162" s="14"/>
      <c r="I162" s="14"/>
      <c r="J162" s="14"/>
      <c r="K162" s="14"/>
      <c r="L162" s="14"/>
      <c r="M162" s="15"/>
      <c r="N162" s="2" t="s">
        <v>50</v>
      </c>
      <c r="O162" s="2" t="s">
        <v>245</v>
      </c>
      <c r="P162" s="2" t="s">
        <v>245</v>
      </c>
      <c r="Q162" s="2" t="s">
        <v>125</v>
      </c>
      <c r="R162" s="2" t="s">
        <v>271</v>
      </c>
      <c r="S162" s="2" t="s">
        <v>269</v>
      </c>
      <c r="T162" s="2" t="s">
        <v>269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245</v>
      </c>
      <c r="AS162" s="2" t="s">
        <v>245</v>
      </c>
      <c r="AT162" s="3"/>
      <c r="AU162" s="2" t="s">
        <v>192</v>
      </c>
      <c r="AV162" s="3">
        <v>272</v>
      </c>
    </row>
    <row r="163" spans="1:48" ht="30" customHeight="1" x14ac:dyDescent="0.15">
      <c r="A163" s="15" t="s">
        <v>362</v>
      </c>
      <c r="B163" s="15" t="s">
        <v>132</v>
      </c>
      <c r="C163" s="15" t="s">
        <v>265</v>
      </c>
      <c r="D163" s="13">
        <v>129</v>
      </c>
      <c r="E163" s="14"/>
      <c r="F163" s="14"/>
      <c r="G163" s="14"/>
      <c r="H163" s="14"/>
      <c r="I163" s="14"/>
      <c r="J163" s="14"/>
      <c r="K163" s="14"/>
      <c r="L163" s="14"/>
      <c r="M163" s="15"/>
      <c r="N163" s="2" t="s">
        <v>51</v>
      </c>
      <c r="O163" s="2" t="s">
        <v>245</v>
      </c>
      <c r="P163" s="2" t="s">
        <v>245</v>
      </c>
      <c r="Q163" s="2" t="s">
        <v>125</v>
      </c>
      <c r="R163" s="2" t="s">
        <v>271</v>
      </c>
      <c r="S163" s="2" t="s">
        <v>269</v>
      </c>
      <c r="T163" s="2" t="s">
        <v>269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245</v>
      </c>
      <c r="AS163" s="2" t="s">
        <v>245</v>
      </c>
      <c r="AT163" s="3"/>
      <c r="AU163" s="2" t="s">
        <v>183</v>
      </c>
      <c r="AV163" s="3">
        <v>273</v>
      </c>
    </row>
    <row r="164" spans="1:48" ht="30" customHeight="1" x14ac:dyDescent="0.15">
      <c r="A164" s="15" t="s">
        <v>126</v>
      </c>
      <c r="B164" s="15" t="s">
        <v>245</v>
      </c>
      <c r="C164" s="15" t="s">
        <v>265</v>
      </c>
      <c r="D164" s="13">
        <v>6</v>
      </c>
      <c r="E164" s="14"/>
      <c r="F164" s="14"/>
      <c r="G164" s="14"/>
      <c r="H164" s="14"/>
      <c r="I164" s="14"/>
      <c r="J164" s="14"/>
      <c r="K164" s="14"/>
      <c r="L164" s="14"/>
      <c r="M164" s="15"/>
      <c r="N164" s="2" t="s">
        <v>54</v>
      </c>
      <c r="O164" s="2" t="s">
        <v>245</v>
      </c>
      <c r="P164" s="2" t="s">
        <v>245</v>
      </c>
      <c r="Q164" s="2" t="s">
        <v>125</v>
      </c>
      <c r="R164" s="2" t="s">
        <v>271</v>
      </c>
      <c r="S164" s="2" t="s">
        <v>269</v>
      </c>
      <c r="T164" s="2" t="s">
        <v>269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245</v>
      </c>
      <c r="AS164" s="2" t="s">
        <v>245</v>
      </c>
      <c r="AT164" s="3"/>
      <c r="AU164" s="2" t="s">
        <v>189</v>
      </c>
      <c r="AV164" s="3">
        <v>274</v>
      </c>
    </row>
    <row r="165" spans="1:48" ht="30" customHeight="1" x14ac:dyDescent="0.15">
      <c r="A165" s="15" t="s">
        <v>169</v>
      </c>
      <c r="B165" s="15" t="s">
        <v>245</v>
      </c>
      <c r="C165" s="15" t="s">
        <v>265</v>
      </c>
      <c r="D165" s="13">
        <v>3</v>
      </c>
      <c r="E165" s="14"/>
      <c r="F165" s="14"/>
      <c r="G165" s="14"/>
      <c r="H165" s="14"/>
      <c r="I165" s="14"/>
      <c r="J165" s="14"/>
      <c r="K165" s="14"/>
      <c r="L165" s="14"/>
      <c r="M165" s="15"/>
      <c r="N165" s="2" t="s">
        <v>57</v>
      </c>
      <c r="O165" s="2" t="s">
        <v>245</v>
      </c>
      <c r="P165" s="2" t="s">
        <v>245</v>
      </c>
      <c r="Q165" s="2" t="s">
        <v>125</v>
      </c>
      <c r="R165" s="2" t="s">
        <v>271</v>
      </c>
      <c r="S165" s="2" t="s">
        <v>269</v>
      </c>
      <c r="T165" s="2" t="s">
        <v>269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245</v>
      </c>
      <c r="AS165" s="2" t="s">
        <v>245</v>
      </c>
      <c r="AT165" s="3"/>
      <c r="AU165" s="2" t="s">
        <v>190</v>
      </c>
      <c r="AV165" s="3">
        <v>275</v>
      </c>
    </row>
    <row r="166" spans="1:48" ht="30" customHeight="1" x14ac:dyDescent="0.15">
      <c r="A166" s="13"/>
      <c r="B166" s="13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  <c r="Q166" s="1" t="s">
        <v>125</v>
      </c>
    </row>
    <row r="167" spans="1:48" ht="30" customHeight="1" x14ac:dyDescent="0.15">
      <c r="A167" s="13"/>
      <c r="B167" s="13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  <c r="Q167" s="1" t="s">
        <v>125</v>
      </c>
    </row>
    <row r="168" spans="1:48" ht="30" customHeight="1" x14ac:dyDescent="0.15">
      <c r="A168" s="13"/>
      <c r="B168" s="13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  <c r="Q168" s="1" t="s">
        <v>125</v>
      </c>
    </row>
    <row r="169" spans="1:48" ht="30" customHeight="1" x14ac:dyDescent="0.15">
      <c r="A169" s="13"/>
      <c r="B169" s="13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  <c r="Q169" s="1" t="s">
        <v>125</v>
      </c>
    </row>
    <row r="170" spans="1:48" ht="30" customHeight="1" x14ac:dyDescent="0.15">
      <c r="A170" s="13"/>
      <c r="B170" s="13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  <c r="Q170" s="1" t="s">
        <v>125</v>
      </c>
    </row>
    <row r="171" spans="1:48" ht="30" customHeight="1" x14ac:dyDescent="0.15">
      <c r="A171" s="13"/>
      <c r="B171" s="13"/>
      <c r="C171" s="13"/>
      <c r="D171" s="13"/>
      <c r="E171" s="14"/>
      <c r="F171" s="14"/>
      <c r="G171" s="14"/>
      <c r="H171" s="14"/>
      <c r="I171" s="14"/>
      <c r="J171" s="14"/>
      <c r="K171" s="14"/>
      <c r="L171" s="14"/>
      <c r="M171" s="13"/>
      <c r="Q171" s="1" t="s">
        <v>125</v>
      </c>
    </row>
    <row r="172" spans="1:48" ht="30" customHeight="1" x14ac:dyDescent="0.15">
      <c r="A172" s="13"/>
      <c r="B172" s="13"/>
      <c r="C172" s="13"/>
      <c r="D172" s="13"/>
      <c r="E172" s="14"/>
      <c r="F172" s="14"/>
      <c r="G172" s="14"/>
      <c r="H172" s="14"/>
      <c r="I172" s="14"/>
      <c r="J172" s="14"/>
      <c r="K172" s="14"/>
      <c r="L172" s="14"/>
      <c r="M172" s="13"/>
      <c r="Q172" s="1" t="s">
        <v>125</v>
      </c>
    </row>
    <row r="173" spans="1:48" ht="30" customHeight="1" x14ac:dyDescent="0.15">
      <c r="A173" s="13"/>
      <c r="B173" s="13"/>
      <c r="C173" s="13"/>
      <c r="D173" s="13"/>
      <c r="E173" s="14"/>
      <c r="F173" s="14"/>
      <c r="G173" s="14"/>
      <c r="H173" s="14"/>
      <c r="I173" s="14"/>
      <c r="J173" s="14"/>
      <c r="K173" s="14"/>
      <c r="L173" s="14"/>
      <c r="M173" s="13"/>
      <c r="Q173" s="1" t="s">
        <v>125</v>
      </c>
    </row>
    <row r="174" spans="1:48" ht="30" customHeight="1" x14ac:dyDescent="0.15">
      <c r="A174" s="13"/>
      <c r="B174" s="13"/>
      <c r="C174" s="13"/>
      <c r="D174" s="13"/>
      <c r="E174" s="14"/>
      <c r="F174" s="14"/>
      <c r="G174" s="14"/>
      <c r="H174" s="14"/>
      <c r="I174" s="14"/>
      <c r="J174" s="14"/>
      <c r="K174" s="14"/>
      <c r="L174" s="14"/>
      <c r="M174" s="13"/>
      <c r="Q174" s="1" t="s">
        <v>125</v>
      </c>
    </row>
    <row r="175" spans="1:48" ht="30" customHeight="1" x14ac:dyDescent="0.15">
      <c r="A175" s="13"/>
      <c r="B175" s="13"/>
      <c r="C175" s="13"/>
      <c r="D175" s="13"/>
      <c r="E175" s="14"/>
      <c r="F175" s="14"/>
      <c r="G175" s="14"/>
      <c r="H175" s="14"/>
      <c r="I175" s="14"/>
      <c r="J175" s="14"/>
      <c r="K175" s="14"/>
      <c r="L175" s="14"/>
      <c r="M175" s="13"/>
      <c r="Q175" s="1" t="s">
        <v>125</v>
      </c>
    </row>
    <row r="176" spans="1:48" ht="30" customHeight="1" x14ac:dyDescent="0.15">
      <c r="A176" s="13"/>
      <c r="B176" s="13"/>
      <c r="C176" s="13"/>
      <c r="D176" s="13"/>
      <c r="E176" s="14"/>
      <c r="F176" s="14"/>
      <c r="G176" s="14"/>
      <c r="H176" s="14"/>
      <c r="I176" s="14"/>
      <c r="J176" s="14"/>
      <c r="K176" s="14"/>
      <c r="L176" s="14"/>
      <c r="M176" s="13"/>
      <c r="Q176" s="1" t="s">
        <v>125</v>
      </c>
    </row>
    <row r="177" spans="1:48" ht="30" customHeight="1" x14ac:dyDescent="0.15">
      <c r="A177" s="13"/>
      <c r="B177" s="13"/>
      <c r="C177" s="13"/>
      <c r="D177" s="13"/>
      <c r="E177" s="14"/>
      <c r="F177" s="14"/>
      <c r="G177" s="14"/>
      <c r="H177" s="14"/>
      <c r="I177" s="14"/>
      <c r="J177" s="14"/>
      <c r="K177" s="14"/>
      <c r="L177" s="14"/>
      <c r="M177" s="13"/>
      <c r="Q177" s="1" t="s">
        <v>125</v>
      </c>
    </row>
    <row r="178" spans="1:48" ht="30" customHeight="1" x14ac:dyDescent="0.15">
      <c r="A178" s="13"/>
      <c r="B178" s="13"/>
      <c r="C178" s="13"/>
      <c r="D178" s="13"/>
      <c r="E178" s="14"/>
      <c r="F178" s="14"/>
      <c r="G178" s="14"/>
      <c r="H178" s="14"/>
      <c r="I178" s="14"/>
      <c r="J178" s="14"/>
      <c r="K178" s="14"/>
      <c r="L178" s="14"/>
      <c r="M178" s="13"/>
      <c r="Q178" s="1" t="s">
        <v>125</v>
      </c>
    </row>
    <row r="179" spans="1:48" ht="30" customHeight="1" x14ac:dyDescent="0.15">
      <c r="A179" s="15" t="s">
        <v>357</v>
      </c>
      <c r="B179" s="13"/>
      <c r="C179" s="13"/>
      <c r="D179" s="13"/>
      <c r="E179" s="14"/>
      <c r="F179" s="14"/>
      <c r="G179" s="14"/>
      <c r="H179" s="14"/>
      <c r="I179" s="14"/>
      <c r="J179" s="14"/>
      <c r="K179" s="14"/>
      <c r="L179" s="14"/>
      <c r="M179" s="13"/>
      <c r="N179" t="s">
        <v>304</v>
      </c>
    </row>
    <row r="180" spans="1:48" ht="30" customHeight="1" x14ac:dyDescent="0.15">
      <c r="A180" s="15" t="s">
        <v>180</v>
      </c>
      <c r="B180" s="15" t="s">
        <v>245</v>
      </c>
      <c r="C180" s="13"/>
      <c r="D180" s="13"/>
      <c r="E180" s="14"/>
      <c r="F180" s="14"/>
      <c r="G180" s="14"/>
      <c r="H180" s="14"/>
      <c r="I180" s="14"/>
      <c r="J180" s="14"/>
      <c r="K180" s="14"/>
      <c r="L180" s="14"/>
      <c r="M180" s="13"/>
      <c r="N180" s="3"/>
      <c r="O180" s="3"/>
      <c r="P180" s="3"/>
      <c r="Q180" s="2" t="s">
        <v>135</v>
      </c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</row>
    <row r="181" spans="1:48" ht="30" customHeight="1" x14ac:dyDescent="0.15">
      <c r="A181" s="15" t="s">
        <v>284</v>
      </c>
      <c r="B181" s="15" t="s">
        <v>286</v>
      </c>
      <c r="C181" s="15" t="s">
        <v>265</v>
      </c>
      <c r="D181" s="13">
        <f>87</f>
        <v>87</v>
      </c>
      <c r="E181" s="14"/>
      <c r="F181" s="14"/>
      <c r="G181" s="14"/>
      <c r="H181" s="14"/>
      <c r="I181" s="14"/>
      <c r="J181" s="14"/>
      <c r="K181" s="14"/>
      <c r="L181" s="14"/>
      <c r="M181" s="15"/>
      <c r="N181" s="2" t="s">
        <v>193</v>
      </c>
      <c r="O181" s="2" t="s">
        <v>245</v>
      </c>
      <c r="P181" s="2" t="s">
        <v>245</v>
      </c>
      <c r="Q181" s="2" t="s">
        <v>135</v>
      </c>
      <c r="R181" s="2" t="s">
        <v>269</v>
      </c>
      <c r="S181" s="2" t="s">
        <v>269</v>
      </c>
      <c r="T181" s="2" t="s">
        <v>271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245</v>
      </c>
      <c r="AS181" s="2" t="s">
        <v>245</v>
      </c>
      <c r="AT181" s="3"/>
      <c r="AU181" s="2" t="s">
        <v>88</v>
      </c>
      <c r="AV181" s="3">
        <v>268</v>
      </c>
    </row>
    <row r="182" spans="1:48" ht="30" customHeight="1" x14ac:dyDescent="0.15">
      <c r="A182" s="15" t="s">
        <v>285</v>
      </c>
      <c r="B182" s="15" t="s">
        <v>167</v>
      </c>
      <c r="C182" s="15" t="s">
        <v>265</v>
      </c>
      <c r="D182" s="13">
        <v>129</v>
      </c>
      <c r="E182" s="14"/>
      <c r="F182" s="14"/>
      <c r="G182" s="14"/>
      <c r="H182" s="14"/>
      <c r="I182" s="14"/>
      <c r="J182" s="14"/>
      <c r="K182" s="14"/>
      <c r="L182" s="14"/>
      <c r="M182" s="15"/>
      <c r="N182" s="2" t="s">
        <v>56</v>
      </c>
      <c r="O182" s="2" t="s">
        <v>245</v>
      </c>
      <c r="P182" s="2" t="s">
        <v>245</v>
      </c>
      <c r="Q182" s="2" t="s">
        <v>135</v>
      </c>
      <c r="R182" s="2" t="s">
        <v>271</v>
      </c>
      <c r="S182" s="2" t="s">
        <v>269</v>
      </c>
      <c r="T182" s="2" t="s">
        <v>269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245</v>
      </c>
      <c r="AS182" s="2" t="s">
        <v>245</v>
      </c>
      <c r="AT182" s="3"/>
      <c r="AU182" s="2" t="s">
        <v>184</v>
      </c>
      <c r="AV182" s="3">
        <v>285</v>
      </c>
    </row>
    <row r="183" spans="1:48" ht="30" customHeight="1" x14ac:dyDescent="0.15">
      <c r="A183" s="15" t="s">
        <v>141</v>
      </c>
      <c r="B183" s="15" t="s">
        <v>137</v>
      </c>
      <c r="C183" s="15" t="s">
        <v>265</v>
      </c>
      <c r="D183" s="13">
        <v>1</v>
      </c>
      <c r="E183" s="14"/>
      <c r="F183" s="14"/>
      <c r="G183" s="14"/>
      <c r="H183" s="14"/>
      <c r="I183" s="14"/>
      <c r="J183" s="14"/>
      <c r="K183" s="14"/>
      <c r="L183" s="14"/>
      <c r="M183" s="15"/>
      <c r="N183" s="2" t="s">
        <v>58</v>
      </c>
      <c r="O183" s="2" t="s">
        <v>245</v>
      </c>
      <c r="P183" s="2" t="s">
        <v>245</v>
      </c>
      <c r="Q183" s="2" t="s">
        <v>135</v>
      </c>
      <c r="R183" s="2" t="s">
        <v>271</v>
      </c>
      <c r="S183" s="2" t="s">
        <v>269</v>
      </c>
      <c r="T183" s="2" t="s">
        <v>269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245</v>
      </c>
      <c r="AS183" s="2" t="s">
        <v>245</v>
      </c>
      <c r="AT183" s="3"/>
      <c r="AU183" s="2" t="s">
        <v>187</v>
      </c>
      <c r="AV183" s="3">
        <v>247</v>
      </c>
    </row>
    <row r="184" spans="1:48" ht="30" customHeight="1" x14ac:dyDescent="0.15">
      <c r="A184" s="15" t="s">
        <v>177</v>
      </c>
      <c r="B184" s="15" t="s">
        <v>367</v>
      </c>
      <c r="C184" s="15" t="s">
        <v>257</v>
      </c>
      <c r="D184" s="13">
        <v>25</v>
      </c>
      <c r="E184" s="14"/>
      <c r="F184" s="14"/>
      <c r="G184" s="14"/>
      <c r="H184" s="14"/>
      <c r="I184" s="14"/>
      <c r="J184" s="14"/>
      <c r="K184" s="14"/>
      <c r="L184" s="14"/>
      <c r="M184" s="15"/>
      <c r="N184" s="2" t="s">
        <v>55</v>
      </c>
      <c r="O184" s="2" t="s">
        <v>245</v>
      </c>
      <c r="P184" s="2" t="s">
        <v>245</v>
      </c>
      <c r="Q184" s="2" t="s">
        <v>135</v>
      </c>
      <c r="R184" s="2" t="s">
        <v>271</v>
      </c>
      <c r="S184" s="2" t="s">
        <v>269</v>
      </c>
      <c r="T184" s="2" t="s">
        <v>269</v>
      </c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 t="s">
        <v>245</v>
      </c>
      <c r="AS184" s="2" t="s">
        <v>245</v>
      </c>
      <c r="AT184" s="3"/>
      <c r="AU184" s="2" t="s">
        <v>191</v>
      </c>
      <c r="AV184" s="3">
        <v>284</v>
      </c>
    </row>
    <row r="185" spans="1:48" ht="30" customHeight="1" x14ac:dyDescent="0.15">
      <c r="A185" s="15" t="s">
        <v>289</v>
      </c>
      <c r="B185" s="15" t="s">
        <v>259</v>
      </c>
      <c r="C185" s="15" t="s">
        <v>265</v>
      </c>
      <c r="D185" s="13">
        <v>2</v>
      </c>
      <c r="E185" s="14"/>
      <c r="F185" s="14"/>
      <c r="G185" s="14"/>
      <c r="H185" s="14"/>
      <c r="I185" s="14"/>
      <c r="J185" s="14"/>
      <c r="K185" s="14"/>
      <c r="L185" s="14"/>
      <c r="M185" s="15"/>
      <c r="N185" s="2" t="s">
        <v>2</v>
      </c>
      <c r="O185" s="2" t="s">
        <v>245</v>
      </c>
      <c r="P185" s="2" t="s">
        <v>245</v>
      </c>
      <c r="Q185" s="2" t="s">
        <v>135</v>
      </c>
      <c r="R185" s="2" t="s">
        <v>271</v>
      </c>
      <c r="S185" s="2" t="s">
        <v>269</v>
      </c>
      <c r="T185" s="2" t="s">
        <v>269</v>
      </c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 t="s">
        <v>245</v>
      </c>
      <c r="AS185" s="2" t="s">
        <v>245</v>
      </c>
      <c r="AT185" s="3"/>
      <c r="AU185" s="2" t="s">
        <v>185</v>
      </c>
      <c r="AV185" s="3">
        <v>248</v>
      </c>
    </row>
    <row r="186" spans="1:48" ht="30" customHeight="1" x14ac:dyDescent="0.15">
      <c r="A186" s="15" t="s">
        <v>116</v>
      </c>
      <c r="B186" s="15" t="s">
        <v>136</v>
      </c>
      <c r="C186" s="15" t="s">
        <v>138</v>
      </c>
      <c r="D186" s="13">
        <v>2</v>
      </c>
      <c r="E186" s="14"/>
      <c r="F186" s="14"/>
      <c r="G186" s="14"/>
      <c r="H186" s="14"/>
      <c r="I186" s="14"/>
      <c r="J186" s="14"/>
      <c r="K186" s="14"/>
      <c r="L186" s="14"/>
      <c r="M186" s="15"/>
      <c r="N186" s="2" t="s">
        <v>1</v>
      </c>
      <c r="O186" s="2" t="s">
        <v>245</v>
      </c>
      <c r="P186" s="2" t="s">
        <v>245</v>
      </c>
      <c r="Q186" s="2" t="s">
        <v>135</v>
      </c>
      <c r="R186" s="2" t="s">
        <v>271</v>
      </c>
      <c r="S186" s="2" t="s">
        <v>269</v>
      </c>
      <c r="T186" s="2" t="s">
        <v>269</v>
      </c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 t="s">
        <v>245</v>
      </c>
      <c r="AS186" s="2" t="s">
        <v>245</v>
      </c>
      <c r="AT186" s="3"/>
      <c r="AU186" s="2" t="s">
        <v>186</v>
      </c>
      <c r="AV186" s="3">
        <v>267</v>
      </c>
    </row>
    <row r="187" spans="1:48" ht="30" customHeight="1" x14ac:dyDescent="0.15">
      <c r="A187" s="15" t="s">
        <v>287</v>
      </c>
      <c r="B187" s="15" t="s">
        <v>139</v>
      </c>
      <c r="C187" s="15" t="s">
        <v>257</v>
      </c>
      <c r="D187" s="13">
        <v>2</v>
      </c>
      <c r="E187" s="14"/>
      <c r="F187" s="14"/>
      <c r="G187" s="14"/>
      <c r="H187" s="14"/>
      <c r="I187" s="14"/>
      <c r="J187" s="14"/>
      <c r="K187" s="14"/>
      <c r="L187" s="14"/>
      <c r="M187" s="15"/>
      <c r="N187" s="2" t="s">
        <v>0</v>
      </c>
      <c r="O187" s="2" t="s">
        <v>245</v>
      </c>
      <c r="P187" s="2" t="s">
        <v>245</v>
      </c>
      <c r="Q187" s="2" t="s">
        <v>135</v>
      </c>
      <c r="R187" s="2" t="s">
        <v>271</v>
      </c>
      <c r="S187" s="2" t="s">
        <v>269</v>
      </c>
      <c r="T187" s="2" t="s">
        <v>269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245</v>
      </c>
      <c r="AS187" s="2" t="s">
        <v>245</v>
      </c>
      <c r="AT187" s="3"/>
      <c r="AU187" s="2" t="s">
        <v>197</v>
      </c>
      <c r="AV187" s="3">
        <v>276</v>
      </c>
    </row>
    <row r="188" spans="1:48" ht="30" customHeight="1" x14ac:dyDescent="0.15">
      <c r="A188" s="15" t="s">
        <v>178</v>
      </c>
      <c r="B188" s="15" t="s">
        <v>245</v>
      </c>
      <c r="C188" s="15" t="s">
        <v>242</v>
      </c>
      <c r="D188" s="13">
        <v>1</v>
      </c>
      <c r="E188" s="14"/>
      <c r="F188" s="14"/>
      <c r="G188" s="14"/>
      <c r="H188" s="14"/>
      <c r="I188" s="14"/>
      <c r="J188" s="14"/>
      <c r="K188" s="14"/>
      <c r="L188" s="14"/>
      <c r="M188" s="15"/>
      <c r="N188" s="2" t="s">
        <v>8</v>
      </c>
      <c r="O188" s="2" t="s">
        <v>245</v>
      </c>
      <c r="P188" s="2" t="s">
        <v>245</v>
      </c>
      <c r="Q188" s="2" t="s">
        <v>135</v>
      </c>
      <c r="R188" s="2" t="s">
        <v>271</v>
      </c>
      <c r="S188" s="2" t="s">
        <v>269</v>
      </c>
      <c r="T188" s="2" t="s">
        <v>269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245</v>
      </c>
      <c r="AS188" s="2" t="s">
        <v>245</v>
      </c>
      <c r="AT188" s="3"/>
      <c r="AU188" s="2" t="s">
        <v>203</v>
      </c>
      <c r="AV188" s="3">
        <v>282</v>
      </c>
    </row>
    <row r="189" spans="1:48" ht="30" customHeight="1" x14ac:dyDescent="0.15">
      <c r="A189" s="15" t="s">
        <v>288</v>
      </c>
      <c r="B189" s="15" t="s">
        <v>245</v>
      </c>
      <c r="C189" s="15" t="s">
        <v>257</v>
      </c>
      <c r="D189" s="13">
        <v>128</v>
      </c>
      <c r="E189" s="14"/>
      <c r="F189" s="14"/>
      <c r="G189" s="14"/>
      <c r="H189" s="14"/>
      <c r="I189" s="14"/>
      <c r="J189" s="14"/>
      <c r="K189" s="14"/>
      <c r="L189" s="14"/>
      <c r="M189" s="15"/>
      <c r="N189" s="2" t="s">
        <v>422</v>
      </c>
      <c r="O189" s="2" t="s">
        <v>245</v>
      </c>
      <c r="P189" s="2" t="s">
        <v>245</v>
      </c>
      <c r="Q189" s="2" t="s">
        <v>135</v>
      </c>
      <c r="R189" s="2" t="s">
        <v>271</v>
      </c>
      <c r="S189" s="2" t="s">
        <v>269</v>
      </c>
      <c r="T189" s="2" t="s">
        <v>269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245</v>
      </c>
      <c r="AS189" s="2" t="s">
        <v>245</v>
      </c>
      <c r="AT189" s="3"/>
      <c r="AU189" s="2" t="s">
        <v>202</v>
      </c>
      <c r="AV189" s="3">
        <v>283</v>
      </c>
    </row>
    <row r="190" spans="1:48" ht="30" customHeight="1" x14ac:dyDescent="0.15">
      <c r="A190" s="15" t="s">
        <v>140</v>
      </c>
      <c r="B190" s="15" t="s">
        <v>245</v>
      </c>
      <c r="C190" s="15" t="s">
        <v>265</v>
      </c>
      <c r="D190" s="13">
        <v>129</v>
      </c>
      <c r="E190" s="14"/>
      <c r="F190" s="14"/>
      <c r="G190" s="14"/>
      <c r="H190" s="14"/>
      <c r="I190" s="14"/>
      <c r="J190" s="14"/>
      <c r="K190" s="14"/>
      <c r="L190" s="14"/>
      <c r="M190" s="15"/>
      <c r="N190" s="2" t="s">
        <v>417</v>
      </c>
      <c r="O190" s="2" t="s">
        <v>245</v>
      </c>
      <c r="P190" s="2" t="s">
        <v>245</v>
      </c>
      <c r="Q190" s="2" t="s">
        <v>135</v>
      </c>
      <c r="R190" s="2" t="s">
        <v>271</v>
      </c>
      <c r="S190" s="2" t="s">
        <v>269</v>
      </c>
      <c r="T190" s="2" t="s">
        <v>269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245</v>
      </c>
      <c r="AS190" s="2" t="s">
        <v>245</v>
      </c>
      <c r="AT190" s="3"/>
      <c r="AU190" s="2" t="s">
        <v>204</v>
      </c>
      <c r="AV190" s="3">
        <v>278</v>
      </c>
    </row>
    <row r="191" spans="1:48" ht="30" customHeight="1" x14ac:dyDescent="0.15">
      <c r="A191" s="15" t="s">
        <v>142</v>
      </c>
      <c r="B191" s="15" t="s">
        <v>245</v>
      </c>
      <c r="C191" s="15" t="s">
        <v>257</v>
      </c>
      <c r="D191" s="13">
        <v>6</v>
      </c>
      <c r="E191" s="14"/>
      <c r="F191" s="14"/>
      <c r="G191" s="14"/>
      <c r="H191" s="14"/>
      <c r="I191" s="14"/>
      <c r="J191" s="14"/>
      <c r="K191" s="14"/>
      <c r="L191" s="14"/>
      <c r="M191" s="15"/>
      <c r="N191" s="2" t="s">
        <v>418</v>
      </c>
      <c r="O191" s="2" t="s">
        <v>245</v>
      </c>
      <c r="P191" s="2" t="s">
        <v>245</v>
      </c>
      <c r="Q191" s="2" t="s">
        <v>135</v>
      </c>
      <c r="R191" s="2" t="s">
        <v>271</v>
      </c>
      <c r="S191" s="2" t="s">
        <v>269</v>
      </c>
      <c r="T191" s="2" t="s">
        <v>269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245</v>
      </c>
      <c r="AS191" s="2" t="s">
        <v>245</v>
      </c>
      <c r="AT191" s="3"/>
      <c r="AU191" s="2" t="s">
        <v>198</v>
      </c>
      <c r="AV191" s="3">
        <v>277</v>
      </c>
    </row>
    <row r="192" spans="1:48" ht="30" customHeight="1" x14ac:dyDescent="0.15">
      <c r="A192" s="15" t="s">
        <v>123</v>
      </c>
      <c r="B192" s="15" t="s">
        <v>243</v>
      </c>
      <c r="C192" s="15" t="s">
        <v>257</v>
      </c>
      <c r="D192" s="13">
        <v>5</v>
      </c>
      <c r="E192" s="14"/>
      <c r="F192" s="14"/>
      <c r="G192" s="14"/>
      <c r="H192" s="14"/>
      <c r="I192" s="14"/>
      <c r="J192" s="14"/>
      <c r="K192" s="14"/>
      <c r="L192" s="14"/>
      <c r="M192" s="15"/>
      <c r="N192" s="2" t="s">
        <v>419</v>
      </c>
      <c r="O192" s="2" t="s">
        <v>245</v>
      </c>
      <c r="P192" s="2" t="s">
        <v>245</v>
      </c>
      <c r="Q192" s="2" t="s">
        <v>135</v>
      </c>
      <c r="R192" s="2" t="s">
        <v>271</v>
      </c>
      <c r="S192" s="2" t="s">
        <v>269</v>
      </c>
      <c r="T192" s="2" t="s">
        <v>269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245</v>
      </c>
      <c r="AS192" s="2" t="s">
        <v>245</v>
      </c>
      <c r="AT192" s="3"/>
      <c r="AU192" s="2" t="s">
        <v>194</v>
      </c>
      <c r="AV192" s="3">
        <v>279</v>
      </c>
    </row>
    <row r="193" spans="1:48" ht="30" customHeight="1" x14ac:dyDescent="0.15">
      <c r="A193" s="15" t="s">
        <v>290</v>
      </c>
      <c r="B193" s="15" t="s">
        <v>245</v>
      </c>
      <c r="C193" s="15" t="s">
        <v>265</v>
      </c>
      <c r="D193" s="13">
        <v>9</v>
      </c>
      <c r="E193" s="14"/>
      <c r="F193" s="14"/>
      <c r="G193" s="14"/>
      <c r="H193" s="14"/>
      <c r="I193" s="14"/>
      <c r="J193" s="14"/>
      <c r="K193" s="14"/>
      <c r="L193" s="14"/>
      <c r="M193" s="15"/>
      <c r="N193" s="2" t="s">
        <v>421</v>
      </c>
      <c r="O193" s="2" t="s">
        <v>245</v>
      </c>
      <c r="P193" s="2" t="s">
        <v>245</v>
      </c>
      <c r="Q193" s="2" t="s">
        <v>135</v>
      </c>
      <c r="R193" s="2" t="s">
        <v>271</v>
      </c>
      <c r="S193" s="2" t="s">
        <v>269</v>
      </c>
      <c r="T193" s="2" t="s">
        <v>269</v>
      </c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245</v>
      </c>
      <c r="AS193" s="2" t="s">
        <v>245</v>
      </c>
      <c r="AT193" s="3"/>
      <c r="AU193" s="2" t="s">
        <v>199</v>
      </c>
      <c r="AV193" s="3">
        <v>280</v>
      </c>
    </row>
    <row r="194" spans="1:48" ht="30" customHeight="1" x14ac:dyDescent="0.15">
      <c r="A194" s="15" t="s">
        <v>291</v>
      </c>
      <c r="B194" s="15" t="s">
        <v>247</v>
      </c>
      <c r="C194" s="15" t="s">
        <v>265</v>
      </c>
      <c r="D194" s="13">
        <v>35</v>
      </c>
      <c r="E194" s="14"/>
      <c r="F194" s="14"/>
      <c r="G194" s="14"/>
      <c r="H194" s="14"/>
      <c r="I194" s="14"/>
      <c r="J194" s="14"/>
      <c r="K194" s="14"/>
      <c r="L194" s="14"/>
      <c r="M194" s="15"/>
      <c r="N194" s="2" t="s">
        <v>420</v>
      </c>
      <c r="O194" s="2" t="s">
        <v>245</v>
      </c>
      <c r="P194" s="2" t="s">
        <v>245</v>
      </c>
      <c r="Q194" s="2" t="s">
        <v>135</v>
      </c>
      <c r="R194" s="2" t="s">
        <v>271</v>
      </c>
      <c r="S194" s="2" t="s">
        <v>269</v>
      </c>
      <c r="T194" s="2" t="s">
        <v>269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245</v>
      </c>
      <c r="AS194" s="2" t="s">
        <v>245</v>
      </c>
      <c r="AT194" s="3"/>
      <c r="AU194" s="2" t="s">
        <v>195</v>
      </c>
      <c r="AV194" s="3">
        <v>281</v>
      </c>
    </row>
    <row r="195" spans="1:48" ht="30" customHeight="1" x14ac:dyDescent="0.15">
      <c r="A195" s="15" t="s">
        <v>168</v>
      </c>
      <c r="B195" s="15" t="s">
        <v>245</v>
      </c>
      <c r="C195" s="15" t="s">
        <v>253</v>
      </c>
      <c r="D195" s="13">
        <v>1</v>
      </c>
      <c r="E195" s="14"/>
      <c r="F195" s="14"/>
      <c r="G195" s="14"/>
      <c r="H195" s="14"/>
      <c r="I195" s="14"/>
      <c r="J195" s="14"/>
      <c r="K195" s="14"/>
      <c r="L195" s="14"/>
      <c r="M195" s="15"/>
      <c r="N195" s="2" t="s">
        <v>423</v>
      </c>
      <c r="O195" s="2" t="s">
        <v>245</v>
      </c>
      <c r="P195" s="2" t="s">
        <v>245</v>
      </c>
      <c r="Q195" s="2" t="s">
        <v>135</v>
      </c>
      <c r="R195" s="2" t="s">
        <v>271</v>
      </c>
      <c r="S195" s="2" t="s">
        <v>269</v>
      </c>
      <c r="T195" s="2" t="s">
        <v>269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2" t="s">
        <v>245</v>
      </c>
      <c r="AS195" s="2" t="s">
        <v>245</v>
      </c>
      <c r="AT195" s="3"/>
      <c r="AU195" s="2" t="s">
        <v>196</v>
      </c>
      <c r="AV195" s="3">
        <v>242</v>
      </c>
    </row>
    <row r="196" spans="1:48" ht="30" customHeight="1" x14ac:dyDescent="0.15">
      <c r="A196" s="13"/>
      <c r="B196" s="13"/>
      <c r="C196" s="13"/>
      <c r="D196" s="13"/>
      <c r="E196" s="14"/>
      <c r="F196" s="14"/>
      <c r="G196" s="14"/>
      <c r="H196" s="14"/>
      <c r="I196" s="14"/>
      <c r="J196" s="14"/>
      <c r="K196" s="14"/>
      <c r="L196" s="14"/>
      <c r="M196" s="13"/>
      <c r="Q196" s="1" t="s">
        <v>135</v>
      </c>
    </row>
    <row r="197" spans="1:48" ht="30" customHeight="1" x14ac:dyDescent="0.15">
      <c r="A197" s="13"/>
      <c r="B197" s="13"/>
      <c r="C197" s="13"/>
      <c r="D197" s="13"/>
      <c r="E197" s="14"/>
      <c r="F197" s="14"/>
      <c r="G197" s="14"/>
      <c r="H197" s="14"/>
      <c r="I197" s="14"/>
      <c r="J197" s="14"/>
      <c r="K197" s="14"/>
      <c r="L197" s="14"/>
      <c r="M197" s="13"/>
      <c r="Q197" s="1" t="s">
        <v>135</v>
      </c>
    </row>
    <row r="198" spans="1:48" ht="30" customHeight="1" x14ac:dyDescent="0.15">
      <c r="A198" s="13"/>
      <c r="B198" s="13"/>
      <c r="C198" s="13"/>
      <c r="D198" s="13"/>
      <c r="E198" s="14"/>
      <c r="F198" s="14"/>
      <c r="G198" s="14"/>
      <c r="H198" s="14"/>
      <c r="I198" s="14"/>
      <c r="J198" s="14"/>
      <c r="K198" s="14"/>
      <c r="L198" s="14"/>
      <c r="M198" s="13"/>
      <c r="Q198" s="1" t="s">
        <v>135</v>
      </c>
    </row>
    <row r="199" spans="1:48" ht="30" customHeight="1" x14ac:dyDescent="0.15">
      <c r="A199" s="13"/>
      <c r="B199" s="13"/>
      <c r="C199" s="13"/>
      <c r="D199" s="13"/>
      <c r="E199" s="14"/>
      <c r="F199" s="14"/>
      <c r="G199" s="14"/>
      <c r="H199" s="14"/>
      <c r="I199" s="14"/>
      <c r="J199" s="14"/>
      <c r="K199" s="14"/>
      <c r="L199" s="14"/>
      <c r="M199" s="13"/>
      <c r="Q199" s="1" t="s">
        <v>135</v>
      </c>
    </row>
    <row r="200" spans="1:48" ht="30" customHeight="1" x14ac:dyDescent="0.15">
      <c r="A200" s="13"/>
      <c r="B200" s="13"/>
      <c r="C200" s="13"/>
      <c r="D200" s="13"/>
      <c r="E200" s="14"/>
      <c r="F200" s="14"/>
      <c r="G200" s="14"/>
      <c r="H200" s="14"/>
      <c r="I200" s="14"/>
      <c r="J200" s="14"/>
      <c r="K200" s="14"/>
      <c r="L200" s="14"/>
      <c r="M200" s="13"/>
      <c r="Q200" s="1" t="s">
        <v>135</v>
      </c>
    </row>
    <row r="201" spans="1:48" ht="30" customHeight="1" x14ac:dyDescent="0.15">
      <c r="A201" s="15" t="s">
        <v>357</v>
      </c>
      <c r="B201" s="13"/>
      <c r="C201" s="13"/>
      <c r="D201" s="13"/>
      <c r="E201" s="14"/>
      <c r="F201" s="14"/>
      <c r="G201" s="14"/>
      <c r="H201" s="14"/>
      <c r="I201" s="14"/>
      <c r="J201" s="14"/>
      <c r="K201" s="14"/>
      <c r="L201" s="14"/>
      <c r="M201" s="13"/>
      <c r="N201" t="s">
        <v>304</v>
      </c>
    </row>
    <row r="202" spans="1:48" ht="30" customHeight="1" x14ac:dyDescent="0.15">
      <c r="A202" s="15" t="s">
        <v>170</v>
      </c>
      <c r="B202" s="15" t="s">
        <v>245</v>
      </c>
      <c r="C202" s="13"/>
      <c r="D202" s="13"/>
      <c r="E202" s="14"/>
      <c r="F202" s="14"/>
      <c r="G202" s="14"/>
      <c r="H202" s="14"/>
      <c r="I202" s="14"/>
      <c r="J202" s="14"/>
      <c r="K202" s="14"/>
      <c r="L202" s="14"/>
      <c r="M202" s="13"/>
      <c r="N202" s="3"/>
      <c r="O202" s="3"/>
      <c r="P202" s="3"/>
      <c r="Q202" s="2" t="s">
        <v>124</v>
      </c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</row>
    <row r="203" spans="1:48" ht="30" customHeight="1" x14ac:dyDescent="0.15">
      <c r="A203" s="15" t="s">
        <v>33</v>
      </c>
      <c r="B203" s="15" t="s">
        <v>275</v>
      </c>
      <c r="C203" s="15" t="s">
        <v>251</v>
      </c>
      <c r="D203" s="13">
        <v>0.3</v>
      </c>
      <c r="E203" s="14"/>
      <c r="F203" s="14"/>
      <c r="G203" s="14"/>
      <c r="H203" s="14"/>
      <c r="I203" s="14"/>
      <c r="J203" s="14"/>
      <c r="K203" s="14"/>
      <c r="L203" s="14"/>
      <c r="M203" s="15"/>
      <c r="N203" s="2" t="s">
        <v>425</v>
      </c>
      <c r="O203" s="2" t="s">
        <v>245</v>
      </c>
      <c r="P203" s="2" t="s">
        <v>245</v>
      </c>
      <c r="Q203" s="2" t="s">
        <v>124</v>
      </c>
      <c r="R203" s="2" t="s">
        <v>271</v>
      </c>
      <c r="S203" s="2" t="s">
        <v>269</v>
      </c>
      <c r="T203" s="2" t="s">
        <v>269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245</v>
      </c>
      <c r="AS203" s="2" t="s">
        <v>245</v>
      </c>
      <c r="AT203" s="3"/>
      <c r="AU203" s="2" t="s">
        <v>200</v>
      </c>
      <c r="AV203" s="3">
        <v>222</v>
      </c>
    </row>
    <row r="204" spans="1:48" s="71" customFormat="1" ht="30" customHeight="1" x14ac:dyDescent="0.15">
      <c r="A204" s="66" t="s">
        <v>171</v>
      </c>
      <c r="B204" s="66" t="s">
        <v>18</v>
      </c>
      <c r="C204" s="66" t="s">
        <v>251</v>
      </c>
      <c r="D204" s="67">
        <v>0.2</v>
      </c>
      <c r="E204" s="68"/>
      <c r="F204" s="68"/>
      <c r="G204" s="68"/>
      <c r="H204" s="68"/>
      <c r="I204" s="68"/>
      <c r="J204" s="68"/>
      <c r="K204" s="68"/>
      <c r="L204" s="68"/>
      <c r="M204" s="66"/>
      <c r="N204" s="69" t="s">
        <v>428</v>
      </c>
      <c r="O204" s="69" t="s">
        <v>245</v>
      </c>
      <c r="P204" s="69" t="s">
        <v>245</v>
      </c>
      <c r="Q204" s="69" t="s">
        <v>124</v>
      </c>
      <c r="R204" s="69" t="s">
        <v>271</v>
      </c>
      <c r="S204" s="69" t="s">
        <v>269</v>
      </c>
      <c r="T204" s="69" t="s">
        <v>269</v>
      </c>
      <c r="U204" s="70"/>
      <c r="V204" s="70"/>
      <c r="W204" s="70"/>
      <c r="X204" s="70"/>
      <c r="Y204" s="70"/>
      <c r="Z204" s="70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0"/>
      <c r="AL204" s="70"/>
      <c r="AM204" s="70"/>
      <c r="AN204" s="70"/>
      <c r="AO204" s="70"/>
      <c r="AP204" s="70"/>
      <c r="AQ204" s="70"/>
      <c r="AR204" s="69" t="s">
        <v>245</v>
      </c>
      <c r="AS204" s="69" t="s">
        <v>245</v>
      </c>
      <c r="AT204" s="70"/>
      <c r="AU204" s="69" t="s">
        <v>201</v>
      </c>
      <c r="AV204" s="70">
        <v>286</v>
      </c>
    </row>
    <row r="205" spans="1:48" ht="30" customHeight="1" x14ac:dyDescent="0.15">
      <c r="A205" s="15" t="s">
        <v>31</v>
      </c>
      <c r="B205" s="15" t="s">
        <v>245</v>
      </c>
      <c r="C205" s="15" t="s">
        <v>257</v>
      </c>
      <c r="D205" s="13">
        <v>63</v>
      </c>
      <c r="E205" s="14"/>
      <c r="F205" s="14"/>
      <c r="G205" s="14"/>
      <c r="H205" s="14"/>
      <c r="I205" s="14"/>
      <c r="J205" s="14"/>
      <c r="K205" s="14"/>
      <c r="L205" s="14"/>
      <c r="M205" s="15"/>
      <c r="N205" s="2" t="s">
        <v>426</v>
      </c>
      <c r="O205" s="2" t="s">
        <v>245</v>
      </c>
      <c r="P205" s="2" t="s">
        <v>245</v>
      </c>
      <c r="Q205" s="2" t="s">
        <v>124</v>
      </c>
      <c r="R205" s="2" t="s">
        <v>271</v>
      </c>
      <c r="S205" s="2" t="s">
        <v>269</v>
      </c>
      <c r="T205" s="2" t="s">
        <v>269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245</v>
      </c>
      <c r="AS205" s="2" t="s">
        <v>245</v>
      </c>
      <c r="AT205" s="3"/>
      <c r="AU205" s="2" t="s">
        <v>152</v>
      </c>
      <c r="AV205" s="3">
        <v>223</v>
      </c>
    </row>
    <row r="206" spans="1:48" ht="30" customHeight="1" x14ac:dyDescent="0.15">
      <c r="A206" s="15" t="s">
        <v>181</v>
      </c>
      <c r="B206" s="15" t="s">
        <v>259</v>
      </c>
      <c r="C206" s="15" t="s">
        <v>265</v>
      </c>
      <c r="D206" s="13">
        <v>215</v>
      </c>
      <c r="E206" s="14"/>
      <c r="F206" s="14"/>
      <c r="G206" s="14"/>
      <c r="H206" s="14"/>
      <c r="I206" s="14"/>
      <c r="J206" s="14"/>
      <c r="K206" s="14"/>
      <c r="L206" s="14"/>
      <c r="M206" s="15"/>
      <c r="N206" s="2" t="s">
        <v>427</v>
      </c>
      <c r="O206" s="2" t="s">
        <v>245</v>
      </c>
      <c r="P206" s="2" t="s">
        <v>245</v>
      </c>
      <c r="Q206" s="2" t="s">
        <v>124</v>
      </c>
      <c r="R206" s="2" t="s">
        <v>271</v>
      </c>
      <c r="S206" s="2" t="s">
        <v>269</v>
      </c>
      <c r="T206" s="2" t="s">
        <v>269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245</v>
      </c>
      <c r="AS206" s="2" t="s">
        <v>245</v>
      </c>
      <c r="AT206" s="3"/>
      <c r="AU206" s="2" t="s">
        <v>150</v>
      </c>
      <c r="AV206" s="3">
        <v>18</v>
      </c>
    </row>
    <row r="207" spans="1:48" ht="30" customHeight="1" x14ac:dyDescent="0.15">
      <c r="A207" s="15" t="s">
        <v>181</v>
      </c>
      <c r="B207" s="15" t="s">
        <v>261</v>
      </c>
      <c r="C207" s="15" t="s">
        <v>265</v>
      </c>
      <c r="D207" s="13">
        <v>26</v>
      </c>
      <c r="E207" s="14"/>
      <c r="F207" s="14"/>
      <c r="G207" s="14"/>
      <c r="H207" s="14"/>
      <c r="I207" s="14"/>
      <c r="J207" s="14"/>
      <c r="K207" s="14"/>
      <c r="L207" s="14"/>
      <c r="M207" s="15"/>
      <c r="N207" s="2" t="s">
        <v>424</v>
      </c>
      <c r="O207" s="2" t="s">
        <v>245</v>
      </c>
      <c r="P207" s="2" t="s">
        <v>245</v>
      </c>
      <c r="Q207" s="2" t="s">
        <v>124</v>
      </c>
      <c r="R207" s="2" t="s">
        <v>271</v>
      </c>
      <c r="S207" s="2" t="s">
        <v>269</v>
      </c>
      <c r="T207" s="2" t="s">
        <v>269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245</v>
      </c>
      <c r="AS207" s="2" t="s">
        <v>245</v>
      </c>
      <c r="AT207" s="3"/>
      <c r="AU207" s="2" t="s">
        <v>148</v>
      </c>
      <c r="AV207" s="3">
        <v>19</v>
      </c>
    </row>
    <row r="208" spans="1:48" ht="30" customHeight="1" x14ac:dyDescent="0.15">
      <c r="A208" s="15" t="s">
        <v>172</v>
      </c>
      <c r="B208" s="15" t="s">
        <v>245</v>
      </c>
      <c r="C208" s="15" t="s">
        <v>265</v>
      </c>
      <c r="D208" s="13">
        <v>87</v>
      </c>
      <c r="E208" s="14"/>
      <c r="F208" s="14"/>
      <c r="G208" s="14"/>
      <c r="H208" s="14"/>
      <c r="I208" s="14"/>
      <c r="J208" s="14"/>
      <c r="K208" s="14"/>
      <c r="L208" s="14"/>
      <c r="M208" s="15"/>
      <c r="N208" s="2" t="s">
        <v>433</v>
      </c>
      <c r="O208" s="2" t="s">
        <v>245</v>
      </c>
      <c r="P208" s="2" t="s">
        <v>245</v>
      </c>
      <c r="Q208" s="2" t="s">
        <v>124</v>
      </c>
      <c r="R208" s="2" t="s">
        <v>271</v>
      </c>
      <c r="S208" s="2" t="s">
        <v>269</v>
      </c>
      <c r="T208" s="2" t="s">
        <v>269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245</v>
      </c>
      <c r="AS208" s="2" t="s">
        <v>245</v>
      </c>
      <c r="AT208" s="3"/>
      <c r="AU208" s="2" t="s">
        <v>143</v>
      </c>
      <c r="AV208" s="3">
        <v>224</v>
      </c>
    </row>
    <row r="209" spans="1:48" ht="30" customHeight="1" x14ac:dyDescent="0.15">
      <c r="A209" s="15" t="s">
        <v>274</v>
      </c>
      <c r="B209" s="15" t="s">
        <v>245</v>
      </c>
      <c r="C209" s="15" t="s">
        <v>265</v>
      </c>
      <c r="D209" s="13">
        <v>215</v>
      </c>
      <c r="E209" s="14"/>
      <c r="F209" s="14"/>
      <c r="G209" s="14"/>
      <c r="H209" s="14"/>
      <c r="I209" s="14"/>
      <c r="J209" s="14"/>
      <c r="K209" s="14"/>
      <c r="L209" s="14"/>
      <c r="M209" s="15"/>
      <c r="N209" s="2" t="s">
        <v>430</v>
      </c>
      <c r="O209" s="2" t="s">
        <v>245</v>
      </c>
      <c r="P209" s="2" t="s">
        <v>245</v>
      </c>
      <c r="Q209" s="2" t="s">
        <v>124</v>
      </c>
      <c r="R209" s="2" t="s">
        <v>271</v>
      </c>
      <c r="S209" s="2" t="s">
        <v>269</v>
      </c>
      <c r="T209" s="2" t="s">
        <v>269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245</v>
      </c>
      <c r="AS209" s="2" t="s">
        <v>245</v>
      </c>
      <c r="AT209" s="3"/>
      <c r="AU209" s="2" t="s">
        <v>146</v>
      </c>
      <c r="AV209" s="3">
        <v>225</v>
      </c>
    </row>
    <row r="210" spans="1:48" ht="30" customHeight="1" x14ac:dyDescent="0.15">
      <c r="A210" s="15" t="s">
        <v>277</v>
      </c>
      <c r="B210" s="15" t="s">
        <v>245</v>
      </c>
      <c r="C210" s="15" t="s">
        <v>265</v>
      </c>
      <c r="D210" s="13">
        <v>87</v>
      </c>
      <c r="E210" s="14"/>
      <c r="F210" s="14"/>
      <c r="G210" s="14"/>
      <c r="H210" s="14"/>
      <c r="I210" s="14"/>
      <c r="J210" s="14"/>
      <c r="K210" s="14"/>
      <c r="L210" s="14"/>
      <c r="M210" s="15"/>
      <c r="N210" s="2" t="s">
        <v>432</v>
      </c>
      <c r="O210" s="2" t="s">
        <v>245</v>
      </c>
      <c r="P210" s="2" t="s">
        <v>245</v>
      </c>
      <c r="Q210" s="2" t="s">
        <v>124</v>
      </c>
      <c r="R210" s="2" t="s">
        <v>271</v>
      </c>
      <c r="S210" s="2" t="s">
        <v>269</v>
      </c>
      <c r="T210" s="2" t="s">
        <v>269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245</v>
      </c>
      <c r="AS210" s="2" t="s">
        <v>245</v>
      </c>
      <c r="AT210" s="3"/>
      <c r="AU210" s="2" t="s">
        <v>153</v>
      </c>
      <c r="AV210" s="3">
        <v>227</v>
      </c>
    </row>
    <row r="211" spans="1:48" ht="30" customHeight="1" x14ac:dyDescent="0.15">
      <c r="A211" s="15" t="s">
        <v>279</v>
      </c>
      <c r="B211" s="15" t="s">
        <v>245</v>
      </c>
      <c r="C211" s="15" t="s">
        <v>265</v>
      </c>
      <c r="D211" s="13">
        <v>2</v>
      </c>
      <c r="E211" s="14"/>
      <c r="F211" s="14"/>
      <c r="G211" s="14"/>
      <c r="H211" s="14"/>
      <c r="I211" s="14"/>
      <c r="J211" s="14"/>
      <c r="K211" s="14"/>
      <c r="L211" s="14"/>
      <c r="M211" s="15"/>
      <c r="N211" s="2" t="s">
        <v>431</v>
      </c>
      <c r="O211" s="2" t="s">
        <v>245</v>
      </c>
      <c r="P211" s="2" t="s">
        <v>245</v>
      </c>
      <c r="Q211" s="2" t="s">
        <v>124</v>
      </c>
      <c r="R211" s="2" t="s">
        <v>271</v>
      </c>
      <c r="S211" s="2" t="s">
        <v>269</v>
      </c>
      <c r="T211" s="2" t="s">
        <v>269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245</v>
      </c>
      <c r="AS211" s="2" t="s">
        <v>245</v>
      </c>
      <c r="AT211" s="3"/>
      <c r="AU211" s="2" t="s">
        <v>147</v>
      </c>
      <c r="AV211" s="3">
        <v>226</v>
      </c>
    </row>
    <row r="212" spans="1:48" ht="30" customHeight="1" x14ac:dyDescent="0.15">
      <c r="A212" s="15" t="s">
        <v>278</v>
      </c>
      <c r="B212" s="15" t="s">
        <v>245</v>
      </c>
      <c r="C212" s="15" t="s">
        <v>265</v>
      </c>
      <c r="D212" s="13">
        <v>69</v>
      </c>
      <c r="E212" s="14"/>
      <c r="F212" s="14"/>
      <c r="G212" s="14"/>
      <c r="H212" s="14"/>
      <c r="I212" s="14"/>
      <c r="J212" s="14"/>
      <c r="K212" s="14"/>
      <c r="L212" s="14"/>
      <c r="M212" s="15"/>
      <c r="N212" s="2" t="s">
        <v>434</v>
      </c>
      <c r="O212" s="2" t="s">
        <v>245</v>
      </c>
      <c r="P212" s="2" t="s">
        <v>245</v>
      </c>
      <c r="Q212" s="2" t="s">
        <v>124</v>
      </c>
      <c r="R212" s="2" t="s">
        <v>271</v>
      </c>
      <c r="S212" s="2" t="s">
        <v>269</v>
      </c>
      <c r="T212" s="2" t="s">
        <v>269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245</v>
      </c>
      <c r="AS212" s="2" t="s">
        <v>245</v>
      </c>
      <c r="AT212" s="3"/>
      <c r="AU212" s="2" t="s">
        <v>144</v>
      </c>
      <c r="AV212" s="3">
        <v>290</v>
      </c>
    </row>
    <row r="213" spans="1:48" ht="30" customHeight="1" x14ac:dyDescent="0.15">
      <c r="A213" s="15" t="s">
        <v>368</v>
      </c>
      <c r="B213" s="15" t="s">
        <v>245</v>
      </c>
      <c r="C213" s="15" t="s">
        <v>265</v>
      </c>
      <c r="D213" s="13">
        <v>49</v>
      </c>
      <c r="E213" s="14"/>
      <c r="F213" s="14"/>
      <c r="G213" s="14"/>
      <c r="H213" s="14"/>
      <c r="I213" s="14"/>
      <c r="J213" s="14"/>
      <c r="K213" s="14"/>
      <c r="L213" s="14"/>
      <c r="M213" s="15"/>
      <c r="N213" s="2" t="s">
        <v>429</v>
      </c>
      <c r="O213" s="2" t="s">
        <v>245</v>
      </c>
      <c r="P213" s="2" t="s">
        <v>245</v>
      </c>
      <c r="Q213" s="2" t="s">
        <v>124</v>
      </c>
      <c r="R213" s="2" t="s">
        <v>271</v>
      </c>
      <c r="S213" s="2" t="s">
        <v>269</v>
      </c>
      <c r="T213" s="2" t="s">
        <v>269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245</v>
      </c>
      <c r="AS213" s="2" t="s">
        <v>245</v>
      </c>
      <c r="AT213" s="3"/>
      <c r="AU213" s="2" t="s">
        <v>145</v>
      </c>
      <c r="AV213" s="3">
        <v>228</v>
      </c>
    </row>
    <row r="214" spans="1:48" ht="30" customHeight="1" x14ac:dyDescent="0.15">
      <c r="A214" s="15" t="s">
        <v>32</v>
      </c>
      <c r="B214" s="15" t="s">
        <v>245</v>
      </c>
      <c r="C214" s="15" t="s">
        <v>265</v>
      </c>
      <c r="D214" s="13">
        <v>75</v>
      </c>
      <c r="E214" s="14"/>
      <c r="F214" s="14"/>
      <c r="G214" s="14"/>
      <c r="H214" s="14"/>
      <c r="I214" s="14"/>
      <c r="J214" s="14"/>
      <c r="K214" s="14"/>
      <c r="L214" s="14"/>
      <c r="M214" s="15"/>
      <c r="N214" s="2" t="s">
        <v>440</v>
      </c>
      <c r="O214" s="2" t="s">
        <v>245</v>
      </c>
      <c r="P214" s="2" t="s">
        <v>245</v>
      </c>
      <c r="Q214" s="2" t="s">
        <v>124</v>
      </c>
      <c r="R214" s="2" t="s">
        <v>271</v>
      </c>
      <c r="S214" s="2" t="s">
        <v>269</v>
      </c>
      <c r="T214" s="2" t="s">
        <v>269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245</v>
      </c>
      <c r="AS214" s="2" t="s">
        <v>245</v>
      </c>
      <c r="AT214" s="3"/>
      <c r="AU214" s="2" t="s">
        <v>149</v>
      </c>
      <c r="AV214" s="3">
        <v>287</v>
      </c>
    </row>
    <row r="215" spans="1:48" ht="30" customHeight="1" x14ac:dyDescent="0.15">
      <c r="A215" s="15" t="s">
        <v>276</v>
      </c>
      <c r="B215" s="15" t="s">
        <v>245</v>
      </c>
      <c r="C215" s="15" t="s">
        <v>265</v>
      </c>
      <c r="D215" s="13">
        <v>75</v>
      </c>
      <c r="E215" s="14"/>
      <c r="F215" s="14"/>
      <c r="G215" s="14"/>
      <c r="H215" s="14"/>
      <c r="I215" s="14"/>
      <c r="J215" s="14"/>
      <c r="K215" s="14"/>
      <c r="L215" s="14"/>
      <c r="M215" s="15"/>
      <c r="N215" s="2" t="s">
        <v>439</v>
      </c>
      <c r="O215" s="2" t="s">
        <v>245</v>
      </c>
      <c r="P215" s="2" t="s">
        <v>245</v>
      </c>
      <c r="Q215" s="2" t="s">
        <v>124</v>
      </c>
      <c r="R215" s="2" t="s">
        <v>271</v>
      </c>
      <c r="S215" s="2" t="s">
        <v>269</v>
      </c>
      <c r="T215" s="2" t="s">
        <v>269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245</v>
      </c>
      <c r="AS215" s="2" t="s">
        <v>245</v>
      </c>
      <c r="AT215" s="3"/>
      <c r="AU215" s="2" t="s">
        <v>151</v>
      </c>
      <c r="AV215" s="3">
        <v>288</v>
      </c>
    </row>
    <row r="216" spans="1:48" ht="30" customHeight="1" x14ac:dyDescent="0.15">
      <c r="A216" s="15" t="s">
        <v>409</v>
      </c>
      <c r="B216" s="15" t="s">
        <v>281</v>
      </c>
      <c r="C216" s="15" t="s">
        <v>258</v>
      </c>
      <c r="D216" s="13">
        <v>1</v>
      </c>
      <c r="E216" s="14"/>
      <c r="F216" s="14"/>
      <c r="G216" s="14"/>
      <c r="H216" s="14"/>
      <c r="I216" s="14"/>
      <c r="J216" s="14"/>
      <c r="K216" s="14"/>
      <c r="L216" s="14"/>
      <c r="M216" s="15"/>
      <c r="N216" s="2" t="s">
        <v>438</v>
      </c>
      <c r="O216" s="2" t="s">
        <v>245</v>
      </c>
      <c r="P216" s="2" t="s">
        <v>245</v>
      </c>
      <c r="Q216" s="2" t="s">
        <v>124</v>
      </c>
      <c r="R216" s="2" t="s">
        <v>271</v>
      </c>
      <c r="S216" s="2" t="s">
        <v>269</v>
      </c>
      <c r="T216" s="2" t="s">
        <v>269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245</v>
      </c>
      <c r="AS216" s="2" t="s">
        <v>245</v>
      </c>
      <c r="AT216" s="3"/>
      <c r="AU216" s="2" t="s">
        <v>212</v>
      </c>
      <c r="AV216" s="3">
        <v>229</v>
      </c>
    </row>
    <row r="217" spans="1:48" ht="30" customHeight="1" x14ac:dyDescent="0.15">
      <c r="A217" s="15" t="s">
        <v>127</v>
      </c>
      <c r="B217" s="15" t="s">
        <v>245</v>
      </c>
      <c r="C217" s="15" t="s">
        <v>265</v>
      </c>
      <c r="D217" s="13">
        <v>129</v>
      </c>
      <c r="E217" s="14"/>
      <c r="F217" s="14"/>
      <c r="G217" s="14"/>
      <c r="H217" s="14"/>
      <c r="I217" s="14"/>
      <c r="J217" s="14"/>
      <c r="K217" s="14"/>
      <c r="L217" s="14"/>
      <c r="M217" s="15"/>
      <c r="N217" s="2" t="s">
        <v>436</v>
      </c>
      <c r="O217" s="2" t="s">
        <v>245</v>
      </c>
      <c r="P217" s="2" t="s">
        <v>245</v>
      </c>
      <c r="Q217" s="2" t="s">
        <v>124</v>
      </c>
      <c r="R217" s="2" t="s">
        <v>271</v>
      </c>
      <c r="S217" s="2" t="s">
        <v>269</v>
      </c>
      <c r="T217" s="2" t="s">
        <v>269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245</v>
      </c>
      <c r="AS217" s="2" t="s">
        <v>245</v>
      </c>
      <c r="AT217" s="3"/>
      <c r="AU217" s="2" t="s">
        <v>216</v>
      </c>
      <c r="AV217" s="3">
        <v>289</v>
      </c>
    </row>
    <row r="218" spans="1:48" ht="30" customHeight="1" x14ac:dyDescent="0.15">
      <c r="A218" s="15" t="s">
        <v>3</v>
      </c>
      <c r="B218" s="15" t="s">
        <v>245</v>
      </c>
      <c r="C218" s="15" t="s">
        <v>257</v>
      </c>
      <c r="D218" s="13">
        <v>5</v>
      </c>
      <c r="E218" s="14"/>
      <c r="F218" s="14"/>
      <c r="G218" s="14"/>
      <c r="H218" s="14"/>
      <c r="I218" s="14"/>
      <c r="J218" s="14"/>
      <c r="K218" s="14"/>
      <c r="L218" s="14"/>
      <c r="M218" s="15"/>
      <c r="N218" s="2" t="s">
        <v>437</v>
      </c>
      <c r="O218" s="2" t="s">
        <v>245</v>
      </c>
      <c r="P218" s="2" t="s">
        <v>245</v>
      </c>
      <c r="Q218" s="2" t="s">
        <v>124</v>
      </c>
      <c r="R218" s="2" t="s">
        <v>271</v>
      </c>
      <c r="S218" s="2" t="s">
        <v>269</v>
      </c>
      <c r="T218" s="2" t="s">
        <v>269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245</v>
      </c>
      <c r="AS218" s="2" t="s">
        <v>245</v>
      </c>
      <c r="AT218" s="3"/>
      <c r="AU218" s="2" t="s">
        <v>228</v>
      </c>
      <c r="AV218" s="3">
        <v>291</v>
      </c>
    </row>
    <row r="219" spans="1:48" ht="30" customHeight="1" x14ac:dyDescent="0.15">
      <c r="A219" s="15" t="s">
        <v>467</v>
      </c>
      <c r="B219" s="15" t="s">
        <v>245</v>
      </c>
      <c r="C219" s="15" t="s">
        <v>257</v>
      </c>
      <c r="D219" s="13">
        <v>9</v>
      </c>
      <c r="E219" s="14"/>
      <c r="F219" s="14"/>
      <c r="G219" s="14"/>
      <c r="H219" s="14"/>
      <c r="I219" s="14"/>
      <c r="J219" s="14"/>
      <c r="K219" s="14"/>
      <c r="L219" s="14"/>
      <c r="M219" s="15"/>
      <c r="N219" s="2" t="s">
        <v>435</v>
      </c>
      <c r="O219" s="2" t="s">
        <v>245</v>
      </c>
      <c r="P219" s="2" t="s">
        <v>245</v>
      </c>
      <c r="Q219" s="2" t="s">
        <v>124</v>
      </c>
      <c r="R219" s="2" t="s">
        <v>271</v>
      </c>
      <c r="S219" s="2" t="s">
        <v>269</v>
      </c>
      <c r="T219" s="2" t="s">
        <v>269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245</v>
      </c>
      <c r="AS219" s="2" t="s">
        <v>245</v>
      </c>
      <c r="AT219" s="3"/>
      <c r="AU219" s="2" t="s">
        <v>211</v>
      </c>
      <c r="AV219" s="3">
        <v>292</v>
      </c>
    </row>
    <row r="220" spans="1:48" ht="30" customHeight="1" x14ac:dyDescent="0.15">
      <c r="A220" s="15" t="s">
        <v>457</v>
      </c>
      <c r="B220" s="15" t="s">
        <v>245</v>
      </c>
      <c r="C220" s="15" t="s">
        <v>257</v>
      </c>
      <c r="D220" s="13">
        <v>157</v>
      </c>
      <c r="E220" s="14"/>
      <c r="F220" s="14"/>
      <c r="G220" s="14"/>
      <c r="H220" s="14"/>
      <c r="I220" s="14"/>
      <c r="J220" s="14"/>
      <c r="K220" s="14"/>
      <c r="L220" s="14"/>
      <c r="M220" s="15"/>
      <c r="N220" s="2" t="s">
        <v>441</v>
      </c>
      <c r="O220" s="2" t="s">
        <v>245</v>
      </c>
      <c r="P220" s="2" t="s">
        <v>245</v>
      </c>
      <c r="Q220" s="2" t="s">
        <v>124</v>
      </c>
      <c r="R220" s="2" t="s">
        <v>271</v>
      </c>
      <c r="S220" s="2" t="s">
        <v>269</v>
      </c>
      <c r="T220" s="2" t="s">
        <v>269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245</v>
      </c>
      <c r="AS220" s="2" t="s">
        <v>245</v>
      </c>
      <c r="AT220" s="3"/>
      <c r="AU220" s="2" t="s">
        <v>215</v>
      </c>
      <c r="AV220" s="3">
        <v>293</v>
      </c>
    </row>
    <row r="221" spans="1:48" ht="30" customHeight="1" x14ac:dyDescent="0.15">
      <c r="A221" s="15" t="s">
        <v>173</v>
      </c>
      <c r="B221" s="15" t="s">
        <v>245</v>
      </c>
      <c r="C221" s="15" t="s">
        <v>242</v>
      </c>
      <c r="D221" s="13">
        <v>1</v>
      </c>
      <c r="E221" s="14"/>
      <c r="F221" s="14"/>
      <c r="G221" s="14"/>
      <c r="H221" s="14"/>
      <c r="I221" s="14"/>
      <c r="J221" s="14"/>
      <c r="K221" s="14"/>
      <c r="L221" s="14"/>
      <c r="M221" s="15"/>
      <c r="N221" s="2" t="s">
        <v>442</v>
      </c>
      <c r="O221" s="2" t="s">
        <v>245</v>
      </c>
      <c r="P221" s="2" t="s">
        <v>245</v>
      </c>
      <c r="Q221" s="2" t="s">
        <v>124</v>
      </c>
      <c r="R221" s="2" t="s">
        <v>271</v>
      </c>
      <c r="S221" s="2" t="s">
        <v>269</v>
      </c>
      <c r="T221" s="2" t="s">
        <v>269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245</v>
      </c>
      <c r="AS221" s="2" t="s">
        <v>245</v>
      </c>
      <c r="AT221" s="3"/>
      <c r="AU221" s="2" t="s">
        <v>225</v>
      </c>
      <c r="AV221" s="3">
        <v>294</v>
      </c>
    </row>
    <row r="222" spans="1:48" ht="30" customHeight="1" x14ac:dyDescent="0.15">
      <c r="A222" s="15" t="s">
        <v>468</v>
      </c>
      <c r="B222" s="15" t="s">
        <v>245</v>
      </c>
      <c r="C222" s="15" t="s">
        <v>265</v>
      </c>
      <c r="D222" s="13">
        <v>6</v>
      </c>
      <c r="E222" s="14"/>
      <c r="F222" s="14"/>
      <c r="G222" s="14"/>
      <c r="H222" s="14"/>
      <c r="I222" s="14"/>
      <c r="J222" s="14"/>
      <c r="K222" s="14"/>
      <c r="L222" s="14"/>
      <c r="M222" s="15"/>
      <c r="N222" s="2" t="s">
        <v>443</v>
      </c>
      <c r="O222" s="2" t="s">
        <v>245</v>
      </c>
      <c r="P222" s="2" t="s">
        <v>245</v>
      </c>
      <c r="Q222" s="2" t="s">
        <v>124</v>
      </c>
      <c r="R222" s="2" t="s">
        <v>271</v>
      </c>
      <c r="S222" s="2" t="s">
        <v>269</v>
      </c>
      <c r="T222" s="2" t="s">
        <v>269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245</v>
      </c>
      <c r="AS222" s="2" t="s">
        <v>245</v>
      </c>
      <c r="AT222" s="3"/>
      <c r="AU222" s="2" t="s">
        <v>221</v>
      </c>
      <c r="AV222" s="3">
        <v>295</v>
      </c>
    </row>
    <row r="223" spans="1:48" ht="30" customHeight="1" x14ac:dyDescent="0.15">
      <c r="A223" s="15" t="s">
        <v>280</v>
      </c>
      <c r="B223" s="15" t="s">
        <v>245</v>
      </c>
      <c r="C223" s="15" t="s">
        <v>257</v>
      </c>
      <c r="D223" s="13">
        <v>11</v>
      </c>
      <c r="E223" s="14"/>
      <c r="F223" s="14"/>
      <c r="G223" s="14"/>
      <c r="H223" s="14"/>
      <c r="I223" s="14"/>
      <c r="J223" s="14"/>
      <c r="K223" s="14"/>
      <c r="L223" s="14"/>
      <c r="M223" s="15"/>
      <c r="N223" s="2" t="s">
        <v>444</v>
      </c>
      <c r="O223" s="2" t="s">
        <v>245</v>
      </c>
      <c r="P223" s="2" t="s">
        <v>245</v>
      </c>
      <c r="Q223" s="2" t="s">
        <v>124</v>
      </c>
      <c r="R223" s="2" t="s">
        <v>271</v>
      </c>
      <c r="S223" s="2" t="s">
        <v>269</v>
      </c>
      <c r="T223" s="2" t="s">
        <v>269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245</v>
      </c>
      <c r="AS223" s="2" t="s">
        <v>245</v>
      </c>
      <c r="AT223" s="3"/>
      <c r="AU223" s="2" t="s">
        <v>222</v>
      </c>
      <c r="AV223" s="3">
        <v>296</v>
      </c>
    </row>
    <row r="224" spans="1:48" ht="30" customHeight="1" x14ac:dyDescent="0.15">
      <c r="A224" s="15" t="s">
        <v>463</v>
      </c>
      <c r="B224" s="15" t="s">
        <v>245</v>
      </c>
      <c r="C224" s="15" t="s">
        <v>257</v>
      </c>
      <c r="D224" s="13">
        <v>6</v>
      </c>
      <c r="E224" s="14"/>
      <c r="F224" s="14"/>
      <c r="G224" s="14"/>
      <c r="H224" s="14"/>
      <c r="I224" s="14"/>
      <c r="J224" s="14"/>
      <c r="K224" s="14"/>
      <c r="L224" s="14"/>
      <c r="M224" s="15"/>
      <c r="N224" s="2" t="s">
        <v>445</v>
      </c>
      <c r="O224" s="2" t="s">
        <v>245</v>
      </c>
      <c r="P224" s="2" t="s">
        <v>245</v>
      </c>
      <c r="Q224" s="2" t="s">
        <v>124</v>
      </c>
      <c r="R224" s="2" t="s">
        <v>271</v>
      </c>
      <c r="S224" s="2" t="s">
        <v>269</v>
      </c>
      <c r="T224" s="2" t="s">
        <v>269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245</v>
      </c>
      <c r="AS224" s="2" t="s">
        <v>245</v>
      </c>
      <c r="AT224" s="3"/>
      <c r="AU224" s="2" t="s">
        <v>219</v>
      </c>
      <c r="AV224" s="3">
        <v>297</v>
      </c>
    </row>
    <row r="225" spans="1:48" ht="30" customHeight="1" x14ac:dyDescent="0.15">
      <c r="A225" s="15" t="s">
        <v>347</v>
      </c>
      <c r="B225" s="15" t="s">
        <v>462</v>
      </c>
      <c r="C225" s="15" t="s">
        <v>257</v>
      </c>
      <c r="D225" s="13">
        <v>29</v>
      </c>
      <c r="E225" s="14"/>
      <c r="F225" s="14"/>
      <c r="G225" s="14"/>
      <c r="H225" s="14"/>
      <c r="I225" s="14"/>
      <c r="J225" s="14"/>
      <c r="K225" s="14"/>
      <c r="L225" s="14"/>
      <c r="M225" s="15"/>
      <c r="N225" s="2" t="s">
        <v>446</v>
      </c>
      <c r="O225" s="2" t="s">
        <v>245</v>
      </c>
      <c r="P225" s="2" t="s">
        <v>245</v>
      </c>
      <c r="Q225" s="2" t="s">
        <v>124</v>
      </c>
      <c r="R225" s="2" t="s">
        <v>271</v>
      </c>
      <c r="S225" s="2" t="s">
        <v>269</v>
      </c>
      <c r="T225" s="2" t="s">
        <v>269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245</v>
      </c>
      <c r="AS225" s="2" t="s">
        <v>245</v>
      </c>
      <c r="AT225" s="3"/>
      <c r="AU225" s="2" t="s">
        <v>232</v>
      </c>
      <c r="AV225" s="3">
        <v>298</v>
      </c>
    </row>
    <row r="226" spans="1:48" ht="30" customHeight="1" x14ac:dyDescent="0.15">
      <c r="A226" s="15" t="s">
        <v>456</v>
      </c>
      <c r="B226" s="15" t="s">
        <v>245</v>
      </c>
      <c r="C226" s="15" t="s">
        <v>262</v>
      </c>
      <c r="D226" s="13">
        <v>54</v>
      </c>
      <c r="E226" s="14"/>
      <c r="F226" s="14"/>
      <c r="G226" s="14"/>
      <c r="H226" s="14"/>
      <c r="I226" s="14"/>
      <c r="J226" s="14"/>
      <c r="K226" s="14"/>
      <c r="L226" s="14"/>
      <c r="M226" s="15"/>
      <c r="N226" s="2" t="s">
        <v>447</v>
      </c>
      <c r="O226" s="2" t="s">
        <v>245</v>
      </c>
      <c r="P226" s="2" t="s">
        <v>245</v>
      </c>
      <c r="Q226" s="2" t="s">
        <v>124</v>
      </c>
      <c r="R226" s="2" t="s">
        <v>271</v>
      </c>
      <c r="S226" s="2" t="s">
        <v>269</v>
      </c>
      <c r="T226" s="2" t="s">
        <v>269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245</v>
      </c>
      <c r="AS226" s="2" t="s">
        <v>245</v>
      </c>
      <c r="AT226" s="3"/>
      <c r="AU226" s="2" t="s">
        <v>220</v>
      </c>
      <c r="AV226" s="3">
        <v>20</v>
      </c>
    </row>
    <row r="227" spans="1:48" ht="30" customHeight="1" x14ac:dyDescent="0.15">
      <c r="A227" s="13"/>
      <c r="B227" s="13"/>
      <c r="C227" s="13"/>
      <c r="D227" s="13"/>
      <c r="E227" s="14"/>
      <c r="F227" s="14"/>
      <c r="G227" s="14"/>
      <c r="H227" s="14"/>
      <c r="I227" s="14"/>
      <c r="J227" s="14"/>
      <c r="K227" s="14"/>
      <c r="L227" s="14"/>
      <c r="M227" s="13"/>
      <c r="Q227" s="1" t="s">
        <v>124</v>
      </c>
    </row>
    <row r="228" spans="1:48" ht="30" customHeight="1" x14ac:dyDescent="0.15">
      <c r="A228" s="13"/>
      <c r="B228" s="13"/>
      <c r="C228" s="13"/>
      <c r="D228" s="13"/>
      <c r="E228" s="14"/>
      <c r="F228" s="14"/>
      <c r="G228" s="14"/>
      <c r="H228" s="14"/>
      <c r="I228" s="14"/>
      <c r="J228" s="14"/>
      <c r="K228" s="14"/>
      <c r="L228" s="14"/>
      <c r="M228" s="13"/>
      <c r="Q228" s="1" t="s">
        <v>124</v>
      </c>
    </row>
    <row r="229" spans="1:48" ht="30" customHeight="1" x14ac:dyDescent="0.15">
      <c r="A229" s="13"/>
      <c r="B229" s="13"/>
      <c r="C229" s="13"/>
      <c r="D229" s="13"/>
      <c r="E229" s="14"/>
      <c r="F229" s="14"/>
      <c r="G229" s="14"/>
      <c r="H229" s="14"/>
      <c r="I229" s="14"/>
      <c r="J229" s="14"/>
      <c r="K229" s="14"/>
      <c r="L229" s="14"/>
      <c r="M229" s="13"/>
      <c r="Q229" s="1" t="s">
        <v>124</v>
      </c>
    </row>
    <row r="230" spans="1:48" ht="30" customHeight="1" x14ac:dyDescent="0.15">
      <c r="A230" s="13"/>
      <c r="B230" s="13"/>
      <c r="C230" s="13"/>
      <c r="D230" s="13"/>
      <c r="E230" s="14"/>
      <c r="F230" s="14"/>
      <c r="G230" s="14"/>
      <c r="H230" s="14"/>
      <c r="I230" s="14"/>
      <c r="J230" s="14"/>
      <c r="K230" s="14"/>
      <c r="L230" s="14"/>
      <c r="M230" s="13"/>
      <c r="Q230" s="1" t="s">
        <v>124</v>
      </c>
    </row>
    <row r="231" spans="1:48" ht="30" customHeight="1" x14ac:dyDescent="0.15">
      <c r="A231" s="13"/>
      <c r="B231" s="13"/>
      <c r="C231" s="13"/>
      <c r="D231" s="13"/>
      <c r="E231" s="14"/>
      <c r="F231" s="14"/>
      <c r="G231" s="14"/>
      <c r="H231" s="14"/>
      <c r="I231" s="14"/>
      <c r="J231" s="14"/>
      <c r="K231" s="14"/>
      <c r="L231" s="14"/>
      <c r="M231" s="13"/>
      <c r="Q231" s="1" t="s">
        <v>124</v>
      </c>
    </row>
    <row r="232" spans="1:48" ht="30" customHeight="1" x14ac:dyDescent="0.15">
      <c r="A232" s="13"/>
      <c r="B232" s="13"/>
      <c r="C232" s="13"/>
      <c r="D232" s="13"/>
      <c r="E232" s="14"/>
      <c r="F232" s="14"/>
      <c r="G232" s="14"/>
      <c r="H232" s="14"/>
      <c r="I232" s="14"/>
      <c r="J232" s="14"/>
      <c r="K232" s="14"/>
      <c r="L232" s="14"/>
      <c r="M232" s="13"/>
      <c r="Q232" s="1" t="s">
        <v>124</v>
      </c>
    </row>
    <row r="233" spans="1:48" ht="30" customHeight="1" x14ac:dyDescent="0.15">
      <c r="A233" s="13"/>
      <c r="B233" s="13"/>
      <c r="C233" s="13"/>
      <c r="D233" s="13"/>
      <c r="E233" s="14"/>
      <c r="F233" s="14"/>
      <c r="G233" s="14"/>
      <c r="H233" s="14"/>
      <c r="I233" s="14"/>
      <c r="J233" s="14"/>
      <c r="K233" s="14"/>
      <c r="L233" s="14"/>
      <c r="M233" s="13"/>
      <c r="Q233" s="1" t="s">
        <v>124</v>
      </c>
    </row>
    <row r="234" spans="1:48" ht="30" customHeight="1" x14ac:dyDescent="0.15">
      <c r="A234" s="13"/>
      <c r="B234" s="13"/>
      <c r="C234" s="13"/>
      <c r="D234" s="13"/>
      <c r="E234" s="14"/>
      <c r="F234" s="14"/>
      <c r="G234" s="14"/>
      <c r="H234" s="14"/>
      <c r="I234" s="14"/>
      <c r="J234" s="14"/>
      <c r="K234" s="14"/>
      <c r="L234" s="14"/>
      <c r="M234" s="13"/>
      <c r="Q234" s="1" t="s">
        <v>124</v>
      </c>
    </row>
    <row r="235" spans="1:48" ht="30" customHeight="1" x14ac:dyDescent="0.15">
      <c r="A235" s="13"/>
      <c r="B235" s="13"/>
      <c r="C235" s="13"/>
      <c r="D235" s="13"/>
      <c r="E235" s="14"/>
      <c r="F235" s="14"/>
      <c r="G235" s="14"/>
      <c r="H235" s="14"/>
      <c r="I235" s="14"/>
      <c r="J235" s="14"/>
      <c r="K235" s="14"/>
      <c r="L235" s="14"/>
      <c r="M235" s="13"/>
      <c r="Q235" s="1" t="s">
        <v>124</v>
      </c>
    </row>
    <row r="236" spans="1:48" ht="30" customHeight="1" x14ac:dyDescent="0.15">
      <c r="A236" s="13"/>
      <c r="B236" s="13"/>
      <c r="C236" s="13"/>
      <c r="D236" s="13"/>
      <c r="E236" s="14"/>
      <c r="F236" s="14"/>
      <c r="G236" s="14"/>
      <c r="H236" s="14"/>
      <c r="I236" s="14"/>
      <c r="J236" s="14"/>
      <c r="K236" s="14"/>
      <c r="L236" s="14"/>
      <c r="M236" s="13"/>
      <c r="Q236" s="1" t="s">
        <v>124</v>
      </c>
    </row>
    <row r="237" spans="1:48" ht="30" customHeight="1" x14ac:dyDescent="0.15">
      <c r="A237" s="13"/>
      <c r="B237" s="13"/>
      <c r="C237" s="13"/>
      <c r="D237" s="13"/>
      <c r="E237" s="14"/>
      <c r="F237" s="14"/>
      <c r="G237" s="14"/>
      <c r="H237" s="14"/>
      <c r="I237" s="14"/>
      <c r="J237" s="14"/>
      <c r="K237" s="14"/>
      <c r="L237" s="14"/>
      <c r="M237" s="13"/>
      <c r="Q237" s="1" t="s">
        <v>124</v>
      </c>
    </row>
    <row r="238" spans="1:48" ht="30" customHeight="1" x14ac:dyDescent="0.15">
      <c r="A238" s="13"/>
      <c r="B238" s="13"/>
      <c r="C238" s="13"/>
      <c r="D238" s="13"/>
      <c r="E238" s="14"/>
      <c r="F238" s="14"/>
      <c r="G238" s="14"/>
      <c r="H238" s="14"/>
      <c r="I238" s="14"/>
      <c r="J238" s="14"/>
      <c r="K238" s="14"/>
      <c r="L238" s="14"/>
      <c r="M238" s="13"/>
      <c r="Q238" s="1" t="s">
        <v>124</v>
      </c>
    </row>
    <row r="239" spans="1:48" ht="30" customHeight="1" x14ac:dyDescent="0.15">
      <c r="A239" s="13"/>
      <c r="B239" s="13"/>
      <c r="C239" s="13"/>
      <c r="D239" s="13"/>
      <c r="E239" s="14"/>
      <c r="F239" s="14"/>
      <c r="G239" s="14"/>
      <c r="H239" s="14"/>
      <c r="I239" s="14"/>
      <c r="J239" s="14"/>
      <c r="K239" s="14"/>
      <c r="L239" s="14"/>
      <c r="M239" s="13"/>
      <c r="Q239" s="1" t="s">
        <v>124</v>
      </c>
    </row>
    <row r="240" spans="1:48" ht="30" customHeight="1" x14ac:dyDescent="0.15">
      <c r="A240" s="13"/>
      <c r="B240" s="13"/>
      <c r="C240" s="13"/>
      <c r="D240" s="13"/>
      <c r="E240" s="14"/>
      <c r="F240" s="14"/>
      <c r="G240" s="14"/>
      <c r="H240" s="14"/>
      <c r="I240" s="14"/>
      <c r="J240" s="14"/>
      <c r="K240" s="14"/>
      <c r="L240" s="14"/>
      <c r="M240" s="13"/>
      <c r="Q240" s="1" t="s">
        <v>124</v>
      </c>
    </row>
    <row r="241" spans="1:48" ht="30" customHeight="1" x14ac:dyDescent="0.15">
      <c r="A241" s="13"/>
      <c r="B241" s="13"/>
      <c r="C241" s="13"/>
      <c r="D241" s="13"/>
      <c r="E241" s="14"/>
      <c r="F241" s="14"/>
      <c r="G241" s="14"/>
      <c r="H241" s="14"/>
      <c r="I241" s="14"/>
      <c r="J241" s="14"/>
      <c r="K241" s="14"/>
      <c r="L241" s="14"/>
      <c r="M241" s="13"/>
      <c r="Q241" s="1" t="s">
        <v>124</v>
      </c>
    </row>
    <row r="242" spans="1:48" ht="30" customHeight="1" x14ac:dyDescent="0.15">
      <c r="A242" s="13"/>
      <c r="B242" s="13"/>
      <c r="C242" s="13"/>
      <c r="D242" s="13"/>
      <c r="E242" s="14"/>
      <c r="F242" s="14"/>
      <c r="G242" s="14"/>
      <c r="H242" s="14"/>
      <c r="I242" s="14"/>
      <c r="J242" s="14"/>
      <c r="K242" s="14"/>
      <c r="L242" s="14"/>
      <c r="M242" s="13"/>
      <c r="Q242" s="1" t="s">
        <v>124</v>
      </c>
    </row>
    <row r="243" spans="1:48" ht="30" customHeight="1" x14ac:dyDescent="0.15">
      <c r="A243" s="13"/>
      <c r="B243" s="13"/>
      <c r="C243" s="13"/>
      <c r="D243" s="13"/>
      <c r="E243" s="14"/>
      <c r="F243" s="14"/>
      <c r="G243" s="14"/>
      <c r="H243" s="14"/>
      <c r="I243" s="14"/>
      <c r="J243" s="14"/>
      <c r="K243" s="14"/>
      <c r="L243" s="14"/>
      <c r="M243" s="13"/>
      <c r="Q243" s="1" t="s">
        <v>124</v>
      </c>
    </row>
    <row r="244" spans="1:48" ht="30" customHeight="1" x14ac:dyDescent="0.15">
      <c r="A244" s="13"/>
      <c r="B244" s="13"/>
      <c r="C244" s="13"/>
      <c r="D244" s="13"/>
      <c r="E244" s="14"/>
      <c r="F244" s="14"/>
      <c r="G244" s="14"/>
      <c r="H244" s="14"/>
      <c r="I244" s="14"/>
      <c r="J244" s="14"/>
      <c r="K244" s="14"/>
      <c r="L244" s="14"/>
      <c r="M244" s="13"/>
      <c r="Q244" s="1" t="s">
        <v>124</v>
      </c>
    </row>
    <row r="245" spans="1:48" ht="30" customHeight="1" x14ac:dyDescent="0.15">
      <c r="A245" s="15" t="s">
        <v>357</v>
      </c>
      <c r="B245" s="13"/>
      <c r="C245" s="13"/>
      <c r="D245" s="13"/>
      <c r="E245" s="14"/>
      <c r="F245" s="14"/>
      <c r="G245" s="14"/>
      <c r="H245" s="14"/>
      <c r="I245" s="14"/>
      <c r="J245" s="14"/>
      <c r="K245" s="14"/>
      <c r="L245" s="14"/>
      <c r="M245" s="13"/>
      <c r="N245" t="s">
        <v>304</v>
      </c>
    </row>
    <row r="246" spans="1:48" ht="30" customHeight="1" x14ac:dyDescent="0.15">
      <c r="A246" s="15" t="s">
        <v>174</v>
      </c>
      <c r="B246" s="15" t="s">
        <v>245</v>
      </c>
      <c r="C246" s="13"/>
      <c r="D246" s="13"/>
      <c r="E246" s="14"/>
      <c r="F246" s="14"/>
      <c r="G246" s="14"/>
      <c r="H246" s="14"/>
      <c r="I246" s="14"/>
      <c r="J246" s="14"/>
      <c r="K246" s="14"/>
      <c r="L246" s="14"/>
      <c r="M246" s="13"/>
      <c r="N246" s="3"/>
      <c r="O246" s="3"/>
      <c r="P246" s="3"/>
      <c r="Q246" s="2" t="s">
        <v>458</v>
      </c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</row>
    <row r="247" spans="1:48" ht="30" customHeight="1" x14ac:dyDescent="0.15">
      <c r="A247" s="15" t="s">
        <v>244</v>
      </c>
      <c r="B247" s="15" t="s">
        <v>346</v>
      </c>
      <c r="C247" s="15" t="s">
        <v>251</v>
      </c>
      <c r="D247" s="13">
        <v>6</v>
      </c>
      <c r="E247" s="14"/>
      <c r="F247" s="14"/>
      <c r="G247" s="14"/>
      <c r="H247" s="14"/>
      <c r="I247" s="14"/>
      <c r="J247" s="14"/>
      <c r="K247" s="14"/>
      <c r="L247" s="14"/>
      <c r="M247" s="15"/>
      <c r="N247" s="2" t="s">
        <v>214</v>
      </c>
      <c r="O247" s="2" t="s">
        <v>245</v>
      </c>
      <c r="P247" s="2" t="s">
        <v>245</v>
      </c>
      <c r="Q247" s="2" t="s">
        <v>458</v>
      </c>
      <c r="R247" s="2" t="s">
        <v>269</v>
      </c>
      <c r="S247" s="2" t="s">
        <v>269</v>
      </c>
      <c r="T247" s="2" t="s">
        <v>271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245</v>
      </c>
      <c r="AS247" s="2" t="s">
        <v>245</v>
      </c>
      <c r="AT247" s="3"/>
      <c r="AU247" s="2" t="s">
        <v>90</v>
      </c>
      <c r="AV247" s="3">
        <v>116</v>
      </c>
    </row>
    <row r="248" spans="1:48" ht="30" customHeight="1" x14ac:dyDescent="0.15">
      <c r="A248" s="15" t="s">
        <v>246</v>
      </c>
      <c r="B248" s="15" t="s">
        <v>263</v>
      </c>
      <c r="C248" s="15" t="s">
        <v>249</v>
      </c>
      <c r="D248" s="13">
        <v>2</v>
      </c>
      <c r="E248" s="14"/>
      <c r="F248" s="14"/>
      <c r="G248" s="14"/>
      <c r="H248" s="14"/>
      <c r="I248" s="14"/>
      <c r="J248" s="14"/>
      <c r="K248" s="14"/>
      <c r="L248" s="14"/>
      <c r="M248" s="15"/>
      <c r="N248" s="2" t="s">
        <v>217</v>
      </c>
      <c r="O248" s="2" t="s">
        <v>245</v>
      </c>
      <c r="P248" s="2" t="s">
        <v>245</v>
      </c>
      <c r="Q248" s="2" t="s">
        <v>458</v>
      </c>
      <c r="R248" s="2" t="s">
        <v>269</v>
      </c>
      <c r="S248" s="2" t="s">
        <v>269</v>
      </c>
      <c r="T248" s="2" t="s">
        <v>271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245</v>
      </c>
      <c r="AS248" s="2" t="s">
        <v>245</v>
      </c>
      <c r="AT248" s="3"/>
      <c r="AU248" s="2" t="s">
        <v>81</v>
      </c>
      <c r="AV248" s="3">
        <v>117</v>
      </c>
    </row>
    <row r="249" spans="1:48" ht="30" customHeight="1" x14ac:dyDescent="0.15">
      <c r="A249" s="13"/>
      <c r="B249" s="13"/>
      <c r="C249" s="13"/>
      <c r="D249" s="13"/>
      <c r="E249" s="14"/>
      <c r="F249" s="14"/>
      <c r="G249" s="14"/>
      <c r="H249" s="14"/>
      <c r="I249" s="14"/>
      <c r="J249" s="14"/>
      <c r="K249" s="14"/>
      <c r="L249" s="14"/>
      <c r="M249" s="13"/>
      <c r="Q249" s="1" t="s">
        <v>458</v>
      </c>
    </row>
    <row r="250" spans="1:48" ht="30" customHeight="1" x14ac:dyDescent="0.15">
      <c r="A250" s="13"/>
      <c r="B250" s="13"/>
      <c r="C250" s="13"/>
      <c r="D250" s="13"/>
      <c r="E250" s="14"/>
      <c r="F250" s="14"/>
      <c r="G250" s="14"/>
      <c r="H250" s="14"/>
      <c r="I250" s="14"/>
      <c r="J250" s="14"/>
      <c r="K250" s="14"/>
      <c r="L250" s="14"/>
      <c r="M250" s="13"/>
      <c r="Q250" s="1" t="s">
        <v>458</v>
      </c>
    </row>
    <row r="251" spans="1:48" ht="30" customHeight="1" x14ac:dyDescent="0.15">
      <c r="A251" s="13"/>
      <c r="B251" s="13"/>
      <c r="C251" s="13"/>
      <c r="D251" s="13"/>
      <c r="E251" s="14"/>
      <c r="F251" s="14"/>
      <c r="G251" s="14"/>
      <c r="H251" s="14"/>
      <c r="I251" s="14"/>
      <c r="J251" s="14"/>
      <c r="K251" s="14"/>
      <c r="L251" s="14"/>
      <c r="M251" s="13"/>
      <c r="Q251" s="1" t="s">
        <v>458</v>
      </c>
    </row>
    <row r="252" spans="1:48" ht="30" customHeight="1" x14ac:dyDescent="0.15">
      <c r="A252" s="13"/>
      <c r="B252" s="13"/>
      <c r="C252" s="13"/>
      <c r="D252" s="13"/>
      <c r="E252" s="14"/>
      <c r="F252" s="14"/>
      <c r="G252" s="14"/>
      <c r="H252" s="14"/>
      <c r="I252" s="14"/>
      <c r="J252" s="14"/>
      <c r="K252" s="14"/>
      <c r="L252" s="14"/>
      <c r="M252" s="13"/>
      <c r="Q252" s="1" t="s">
        <v>458</v>
      </c>
    </row>
    <row r="253" spans="1:48" ht="30" customHeight="1" x14ac:dyDescent="0.15">
      <c r="A253" s="13"/>
      <c r="B253" s="13"/>
      <c r="C253" s="13"/>
      <c r="D253" s="13"/>
      <c r="E253" s="14"/>
      <c r="F253" s="14"/>
      <c r="G253" s="14"/>
      <c r="H253" s="14"/>
      <c r="I253" s="14"/>
      <c r="J253" s="14"/>
      <c r="K253" s="14"/>
      <c r="L253" s="14"/>
      <c r="M253" s="13"/>
      <c r="Q253" s="1" t="s">
        <v>458</v>
      </c>
    </row>
    <row r="254" spans="1:48" ht="30" customHeight="1" x14ac:dyDescent="0.15">
      <c r="A254" s="13"/>
      <c r="B254" s="13"/>
      <c r="C254" s="13"/>
      <c r="D254" s="13"/>
      <c r="E254" s="14"/>
      <c r="F254" s="14"/>
      <c r="G254" s="14"/>
      <c r="H254" s="14"/>
      <c r="I254" s="14"/>
      <c r="J254" s="14"/>
      <c r="K254" s="14"/>
      <c r="L254" s="14"/>
      <c r="M254" s="13"/>
      <c r="Q254" s="1" t="s">
        <v>458</v>
      </c>
    </row>
    <row r="255" spans="1:48" ht="30" customHeight="1" x14ac:dyDescent="0.15">
      <c r="A255" s="13"/>
      <c r="B255" s="13"/>
      <c r="C255" s="13"/>
      <c r="D255" s="13"/>
      <c r="E255" s="14"/>
      <c r="F255" s="14"/>
      <c r="G255" s="14"/>
      <c r="H255" s="14"/>
      <c r="I255" s="14"/>
      <c r="J255" s="14"/>
      <c r="K255" s="14"/>
      <c r="L255" s="14"/>
      <c r="M255" s="13"/>
      <c r="Q255" s="1" t="s">
        <v>458</v>
      </c>
    </row>
    <row r="256" spans="1:48" ht="30" customHeight="1" x14ac:dyDescent="0.15">
      <c r="A256" s="13"/>
      <c r="B256" s="13"/>
      <c r="C256" s="13"/>
      <c r="D256" s="13"/>
      <c r="E256" s="14"/>
      <c r="F256" s="14"/>
      <c r="G256" s="14"/>
      <c r="H256" s="14"/>
      <c r="I256" s="14"/>
      <c r="J256" s="14"/>
      <c r="K256" s="14"/>
      <c r="L256" s="14"/>
      <c r="M256" s="13"/>
      <c r="Q256" s="1" t="s">
        <v>458</v>
      </c>
    </row>
    <row r="257" spans="1:48" ht="30" customHeight="1" x14ac:dyDescent="0.15">
      <c r="A257" s="13"/>
      <c r="B257" s="13"/>
      <c r="C257" s="13"/>
      <c r="D257" s="13"/>
      <c r="E257" s="14"/>
      <c r="F257" s="14"/>
      <c r="G257" s="14"/>
      <c r="H257" s="14"/>
      <c r="I257" s="14"/>
      <c r="J257" s="14"/>
      <c r="K257" s="14"/>
      <c r="L257" s="14"/>
      <c r="M257" s="13"/>
      <c r="Q257" s="1" t="s">
        <v>458</v>
      </c>
    </row>
    <row r="258" spans="1:48" ht="30" customHeight="1" x14ac:dyDescent="0.15">
      <c r="A258" s="13"/>
      <c r="B258" s="13"/>
      <c r="C258" s="13"/>
      <c r="D258" s="13"/>
      <c r="E258" s="14"/>
      <c r="F258" s="14"/>
      <c r="G258" s="14"/>
      <c r="H258" s="14"/>
      <c r="I258" s="14"/>
      <c r="J258" s="14"/>
      <c r="K258" s="14"/>
      <c r="L258" s="14"/>
      <c r="M258" s="13"/>
      <c r="Q258" s="1" t="s">
        <v>458</v>
      </c>
    </row>
    <row r="259" spans="1:48" ht="30" customHeight="1" x14ac:dyDescent="0.15">
      <c r="A259" s="13"/>
      <c r="B259" s="13"/>
      <c r="C259" s="13"/>
      <c r="D259" s="13"/>
      <c r="E259" s="14"/>
      <c r="F259" s="14"/>
      <c r="G259" s="14"/>
      <c r="H259" s="14"/>
      <c r="I259" s="14"/>
      <c r="J259" s="14"/>
      <c r="K259" s="14"/>
      <c r="L259" s="14"/>
      <c r="M259" s="13"/>
      <c r="Q259" s="1" t="s">
        <v>458</v>
      </c>
    </row>
    <row r="260" spans="1:48" ht="30" customHeight="1" x14ac:dyDescent="0.15">
      <c r="A260" s="13"/>
      <c r="B260" s="13"/>
      <c r="C260" s="13"/>
      <c r="D260" s="13"/>
      <c r="E260" s="14"/>
      <c r="F260" s="14"/>
      <c r="G260" s="14"/>
      <c r="H260" s="14"/>
      <c r="I260" s="14"/>
      <c r="J260" s="14"/>
      <c r="K260" s="14"/>
      <c r="L260" s="14"/>
      <c r="M260" s="13"/>
      <c r="Q260" s="1" t="s">
        <v>458</v>
      </c>
    </row>
    <row r="261" spans="1:48" ht="30" customHeight="1" x14ac:dyDescent="0.15">
      <c r="A261" s="13"/>
      <c r="B261" s="13"/>
      <c r="C261" s="13"/>
      <c r="D261" s="13"/>
      <c r="E261" s="14"/>
      <c r="F261" s="14"/>
      <c r="G261" s="14"/>
      <c r="H261" s="14"/>
      <c r="I261" s="14"/>
      <c r="J261" s="14"/>
      <c r="K261" s="14"/>
      <c r="L261" s="14"/>
      <c r="M261" s="13"/>
      <c r="Q261" s="1" t="s">
        <v>458</v>
      </c>
    </row>
    <row r="262" spans="1:48" ht="30" customHeight="1" x14ac:dyDescent="0.15">
      <c r="A262" s="13"/>
      <c r="B262" s="13"/>
      <c r="C262" s="13"/>
      <c r="D262" s="13"/>
      <c r="E262" s="14"/>
      <c r="F262" s="14"/>
      <c r="G262" s="14"/>
      <c r="H262" s="14"/>
      <c r="I262" s="14"/>
      <c r="J262" s="14"/>
      <c r="K262" s="14"/>
      <c r="L262" s="14"/>
      <c r="M262" s="13"/>
      <c r="Q262" s="1" t="s">
        <v>458</v>
      </c>
    </row>
    <row r="263" spans="1:48" ht="30" customHeight="1" x14ac:dyDescent="0.15">
      <c r="A263" s="13"/>
      <c r="B263" s="13"/>
      <c r="C263" s="13"/>
      <c r="D263" s="13"/>
      <c r="E263" s="14"/>
      <c r="F263" s="14"/>
      <c r="G263" s="14"/>
      <c r="H263" s="14"/>
      <c r="I263" s="14"/>
      <c r="J263" s="14"/>
      <c r="K263" s="14"/>
      <c r="L263" s="14"/>
      <c r="M263" s="13"/>
      <c r="Q263" s="1" t="s">
        <v>458</v>
      </c>
    </row>
    <row r="264" spans="1:48" ht="30" customHeight="1" x14ac:dyDescent="0.15">
      <c r="A264" s="13"/>
      <c r="B264" s="13"/>
      <c r="C264" s="13"/>
      <c r="D264" s="13"/>
      <c r="E264" s="14"/>
      <c r="F264" s="14"/>
      <c r="G264" s="14"/>
      <c r="H264" s="14"/>
      <c r="I264" s="14"/>
      <c r="J264" s="14"/>
      <c r="K264" s="14"/>
      <c r="L264" s="14"/>
      <c r="M264" s="13"/>
      <c r="Q264" s="1" t="s">
        <v>458</v>
      </c>
    </row>
    <row r="265" spans="1:48" ht="30" customHeight="1" x14ac:dyDescent="0.15">
      <c r="A265" s="13"/>
      <c r="B265" s="13"/>
      <c r="C265" s="13"/>
      <c r="D265" s="13"/>
      <c r="E265" s="14"/>
      <c r="F265" s="14"/>
      <c r="G265" s="14"/>
      <c r="H265" s="14"/>
      <c r="I265" s="14"/>
      <c r="J265" s="14"/>
      <c r="K265" s="14"/>
      <c r="L265" s="14"/>
      <c r="M265" s="13"/>
      <c r="Q265" s="1" t="s">
        <v>458</v>
      </c>
    </row>
    <row r="266" spans="1:48" ht="30" customHeight="1" x14ac:dyDescent="0.15">
      <c r="A266" s="13"/>
      <c r="B266" s="13"/>
      <c r="C266" s="13"/>
      <c r="D266" s="13"/>
      <c r="E266" s="14"/>
      <c r="F266" s="14"/>
      <c r="G266" s="14"/>
      <c r="H266" s="14"/>
      <c r="I266" s="14"/>
      <c r="J266" s="14"/>
      <c r="K266" s="14"/>
      <c r="L266" s="14"/>
      <c r="M266" s="13"/>
      <c r="Q266" s="1" t="s">
        <v>458</v>
      </c>
    </row>
    <row r="267" spans="1:48" ht="30" customHeight="1" x14ac:dyDescent="0.15">
      <c r="A267" s="15" t="s">
        <v>357</v>
      </c>
      <c r="B267" s="13"/>
      <c r="C267" s="13"/>
      <c r="D267" s="13"/>
      <c r="E267" s="14"/>
      <c r="F267" s="14"/>
      <c r="G267" s="14"/>
      <c r="H267" s="14"/>
      <c r="I267" s="14"/>
      <c r="J267" s="14"/>
      <c r="K267" s="14"/>
      <c r="L267" s="14"/>
      <c r="M267" s="13"/>
      <c r="N267" t="s">
        <v>304</v>
      </c>
    </row>
    <row r="268" spans="1:48" ht="30" customHeight="1" x14ac:dyDescent="0.15">
      <c r="A268" s="15" t="s">
        <v>369</v>
      </c>
      <c r="B268" s="15" t="s">
        <v>245</v>
      </c>
      <c r="C268" s="13"/>
      <c r="D268" s="13"/>
      <c r="E268" s="14"/>
      <c r="F268" s="14"/>
      <c r="G268" s="14"/>
      <c r="H268" s="14"/>
      <c r="I268" s="14"/>
      <c r="J268" s="14"/>
      <c r="K268" s="14"/>
      <c r="L268" s="14"/>
      <c r="M268" s="13"/>
      <c r="N268" s="3"/>
      <c r="O268" s="3"/>
      <c r="P268" s="3"/>
      <c r="Q268" s="2" t="s">
        <v>459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15">
      <c r="A269" s="15" t="s">
        <v>250</v>
      </c>
      <c r="B269" s="15" t="s">
        <v>179</v>
      </c>
      <c r="C269" s="15" t="s">
        <v>252</v>
      </c>
      <c r="D269" s="13">
        <v>-732</v>
      </c>
      <c r="E269" s="14"/>
      <c r="F269" s="14"/>
      <c r="G269" s="14"/>
      <c r="H269" s="14"/>
      <c r="I269" s="14"/>
      <c r="J269" s="14"/>
      <c r="K269" s="14"/>
      <c r="L269" s="14"/>
      <c r="M269" s="15"/>
      <c r="N269" s="2" t="s">
        <v>218</v>
      </c>
      <c r="O269" s="2" t="s">
        <v>245</v>
      </c>
      <c r="P269" s="2" t="s">
        <v>245</v>
      </c>
      <c r="Q269" s="2" t="s">
        <v>459</v>
      </c>
      <c r="R269" s="2" t="s">
        <v>269</v>
      </c>
      <c r="S269" s="2" t="s">
        <v>269</v>
      </c>
      <c r="T269" s="2" t="s">
        <v>271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245</v>
      </c>
      <c r="AS269" s="2" t="s">
        <v>245</v>
      </c>
      <c r="AT269" s="3"/>
      <c r="AU269" s="2" t="s">
        <v>79</v>
      </c>
      <c r="AV269" s="3">
        <v>231</v>
      </c>
    </row>
    <row r="270" spans="1:48" ht="30" customHeight="1" x14ac:dyDescent="0.15">
      <c r="A270" s="15" t="s">
        <v>250</v>
      </c>
      <c r="B270" s="15" t="s">
        <v>121</v>
      </c>
      <c r="C270" s="15" t="s">
        <v>252</v>
      </c>
      <c r="D270" s="13">
        <v>-6</v>
      </c>
      <c r="E270" s="14"/>
      <c r="F270" s="14"/>
      <c r="G270" s="14"/>
      <c r="H270" s="14"/>
      <c r="I270" s="14"/>
      <c r="J270" s="14"/>
      <c r="K270" s="14"/>
      <c r="L270" s="14"/>
      <c r="M270" s="15"/>
      <c r="N270" s="2" t="s">
        <v>213</v>
      </c>
      <c r="O270" s="2" t="s">
        <v>245</v>
      </c>
      <c r="P270" s="2" t="s">
        <v>245</v>
      </c>
      <c r="Q270" s="2" t="s">
        <v>459</v>
      </c>
      <c r="R270" s="2" t="s">
        <v>269</v>
      </c>
      <c r="S270" s="2" t="s">
        <v>269</v>
      </c>
      <c r="T270" s="2" t="s">
        <v>271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245</v>
      </c>
      <c r="AS270" s="2" t="s">
        <v>245</v>
      </c>
      <c r="AT270" s="3"/>
      <c r="AU270" s="2" t="s">
        <v>87</v>
      </c>
      <c r="AV270" s="3">
        <v>299</v>
      </c>
    </row>
    <row r="271" spans="1:48" ht="30" customHeight="1" x14ac:dyDescent="0.15">
      <c r="A271" s="13"/>
      <c r="B271" s="13"/>
      <c r="C271" s="13"/>
      <c r="D271" s="13"/>
      <c r="E271" s="14"/>
      <c r="F271" s="14"/>
      <c r="G271" s="14"/>
      <c r="H271" s="14"/>
      <c r="I271" s="14"/>
      <c r="J271" s="14"/>
      <c r="K271" s="14"/>
      <c r="L271" s="14"/>
      <c r="M271" s="13"/>
      <c r="Q271" s="1" t="s">
        <v>459</v>
      </c>
    </row>
    <row r="272" spans="1:48" ht="30" customHeight="1" x14ac:dyDescent="0.15">
      <c r="A272" s="13"/>
      <c r="B272" s="13"/>
      <c r="C272" s="13"/>
      <c r="D272" s="13"/>
      <c r="E272" s="14"/>
      <c r="F272" s="14"/>
      <c r="G272" s="14"/>
      <c r="H272" s="14"/>
      <c r="I272" s="14"/>
      <c r="J272" s="14"/>
      <c r="K272" s="14"/>
      <c r="L272" s="14"/>
      <c r="M272" s="13"/>
      <c r="Q272" s="1" t="s">
        <v>459</v>
      </c>
    </row>
    <row r="273" spans="1:17" ht="30" customHeight="1" x14ac:dyDescent="0.15">
      <c r="A273" s="13"/>
      <c r="B273" s="13"/>
      <c r="C273" s="13"/>
      <c r="D273" s="13"/>
      <c r="E273" s="14"/>
      <c r="F273" s="14"/>
      <c r="G273" s="14"/>
      <c r="H273" s="14"/>
      <c r="I273" s="14"/>
      <c r="J273" s="14"/>
      <c r="K273" s="14"/>
      <c r="L273" s="14"/>
      <c r="M273" s="13"/>
      <c r="Q273" s="1" t="s">
        <v>459</v>
      </c>
    </row>
    <row r="274" spans="1:17" ht="30" customHeight="1" x14ac:dyDescent="0.15">
      <c r="A274" s="13"/>
      <c r="B274" s="13"/>
      <c r="C274" s="13"/>
      <c r="D274" s="13"/>
      <c r="E274" s="14"/>
      <c r="F274" s="14"/>
      <c r="G274" s="14"/>
      <c r="H274" s="14"/>
      <c r="I274" s="14"/>
      <c r="J274" s="14"/>
      <c r="K274" s="14"/>
      <c r="L274" s="14"/>
      <c r="M274" s="13"/>
      <c r="Q274" s="1" t="s">
        <v>459</v>
      </c>
    </row>
    <row r="275" spans="1:17" ht="30" customHeight="1" x14ac:dyDescent="0.15">
      <c r="A275" s="13"/>
      <c r="B275" s="13"/>
      <c r="C275" s="13"/>
      <c r="D275" s="13"/>
      <c r="E275" s="14"/>
      <c r="F275" s="14"/>
      <c r="G275" s="14"/>
      <c r="H275" s="14"/>
      <c r="I275" s="14"/>
      <c r="J275" s="14"/>
      <c r="K275" s="14"/>
      <c r="L275" s="14"/>
      <c r="M275" s="13"/>
      <c r="Q275" s="1" t="s">
        <v>459</v>
      </c>
    </row>
    <row r="276" spans="1:17" ht="30" customHeight="1" x14ac:dyDescent="0.15">
      <c r="A276" s="13"/>
      <c r="B276" s="13"/>
      <c r="C276" s="13"/>
      <c r="D276" s="13"/>
      <c r="E276" s="14"/>
      <c r="F276" s="14"/>
      <c r="G276" s="14"/>
      <c r="H276" s="14"/>
      <c r="I276" s="14"/>
      <c r="J276" s="14"/>
      <c r="K276" s="14"/>
      <c r="L276" s="14"/>
      <c r="M276" s="13"/>
      <c r="Q276" s="1" t="s">
        <v>459</v>
      </c>
    </row>
    <row r="277" spans="1:17" ht="30" customHeight="1" x14ac:dyDescent="0.15">
      <c r="A277" s="13"/>
      <c r="B277" s="13"/>
      <c r="C277" s="13"/>
      <c r="D277" s="13"/>
      <c r="E277" s="14"/>
      <c r="F277" s="14"/>
      <c r="G277" s="14"/>
      <c r="H277" s="14"/>
      <c r="I277" s="14"/>
      <c r="J277" s="14"/>
      <c r="K277" s="14"/>
      <c r="L277" s="14"/>
      <c r="M277" s="13"/>
      <c r="Q277" s="1" t="s">
        <v>459</v>
      </c>
    </row>
    <row r="278" spans="1:17" ht="30" customHeight="1" x14ac:dyDescent="0.15">
      <c r="A278" s="13"/>
      <c r="B278" s="13"/>
      <c r="C278" s="13"/>
      <c r="D278" s="13"/>
      <c r="E278" s="14"/>
      <c r="F278" s="14"/>
      <c r="G278" s="14"/>
      <c r="H278" s="14"/>
      <c r="I278" s="14"/>
      <c r="J278" s="14"/>
      <c r="K278" s="14"/>
      <c r="L278" s="14"/>
      <c r="M278" s="13"/>
      <c r="Q278" s="1" t="s">
        <v>459</v>
      </c>
    </row>
    <row r="279" spans="1:17" ht="30" customHeight="1" x14ac:dyDescent="0.15">
      <c r="A279" s="13"/>
      <c r="B279" s="13"/>
      <c r="C279" s="13"/>
      <c r="D279" s="13"/>
      <c r="E279" s="14"/>
      <c r="F279" s="14"/>
      <c r="G279" s="14"/>
      <c r="H279" s="14"/>
      <c r="I279" s="14"/>
      <c r="J279" s="14"/>
      <c r="K279" s="14"/>
      <c r="L279" s="14"/>
      <c r="M279" s="13"/>
      <c r="Q279" s="1" t="s">
        <v>459</v>
      </c>
    </row>
    <row r="280" spans="1:17" ht="30" customHeight="1" x14ac:dyDescent="0.15">
      <c r="A280" s="13"/>
      <c r="B280" s="13"/>
      <c r="C280" s="13"/>
      <c r="D280" s="13"/>
      <c r="E280" s="14"/>
      <c r="F280" s="14"/>
      <c r="G280" s="14"/>
      <c r="H280" s="14"/>
      <c r="I280" s="14"/>
      <c r="J280" s="14"/>
      <c r="K280" s="14"/>
      <c r="L280" s="14"/>
      <c r="M280" s="13"/>
      <c r="Q280" s="1" t="s">
        <v>459</v>
      </c>
    </row>
    <row r="281" spans="1:17" ht="30" customHeight="1" x14ac:dyDescent="0.15">
      <c r="A281" s="13"/>
      <c r="B281" s="13"/>
      <c r="C281" s="13"/>
      <c r="D281" s="13"/>
      <c r="E281" s="14"/>
      <c r="F281" s="14"/>
      <c r="G281" s="14"/>
      <c r="H281" s="14"/>
      <c r="I281" s="14"/>
      <c r="J281" s="14"/>
      <c r="K281" s="14"/>
      <c r="L281" s="14"/>
      <c r="M281" s="13"/>
      <c r="Q281" s="1" t="s">
        <v>459</v>
      </c>
    </row>
    <row r="282" spans="1:17" ht="30" customHeight="1" x14ac:dyDescent="0.15">
      <c r="A282" s="13"/>
      <c r="B282" s="13"/>
      <c r="C282" s="13"/>
      <c r="D282" s="13"/>
      <c r="E282" s="14"/>
      <c r="F282" s="14"/>
      <c r="G282" s="14"/>
      <c r="H282" s="14"/>
      <c r="I282" s="14"/>
      <c r="J282" s="14"/>
      <c r="K282" s="14"/>
      <c r="L282" s="14"/>
      <c r="M282" s="13"/>
      <c r="Q282" s="1" t="s">
        <v>459</v>
      </c>
    </row>
    <row r="283" spans="1:17" ht="30" customHeight="1" x14ac:dyDescent="0.15">
      <c r="A283" s="13"/>
      <c r="B283" s="13"/>
      <c r="C283" s="13"/>
      <c r="D283" s="13"/>
      <c r="E283" s="14"/>
      <c r="F283" s="14"/>
      <c r="G283" s="14"/>
      <c r="H283" s="14"/>
      <c r="I283" s="14"/>
      <c r="J283" s="14"/>
      <c r="K283" s="14"/>
      <c r="L283" s="14"/>
      <c r="M283" s="13"/>
      <c r="Q283" s="1" t="s">
        <v>459</v>
      </c>
    </row>
    <row r="284" spans="1:17" ht="30" customHeight="1" x14ac:dyDescent="0.15">
      <c r="A284" s="13"/>
      <c r="B284" s="13"/>
      <c r="C284" s="13"/>
      <c r="D284" s="13"/>
      <c r="E284" s="14"/>
      <c r="F284" s="14"/>
      <c r="G284" s="14"/>
      <c r="H284" s="14"/>
      <c r="I284" s="14"/>
      <c r="J284" s="14"/>
      <c r="K284" s="14"/>
      <c r="L284" s="14"/>
      <c r="M284" s="13"/>
      <c r="Q284" s="1" t="s">
        <v>459</v>
      </c>
    </row>
    <row r="285" spans="1:17" ht="30" customHeight="1" x14ac:dyDescent="0.15">
      <c r="A285" s="13"/>
      <c r="B285" s="13"/>
      <c r="C285" s="13"/>
      <c r="D285" s="13"/>
      <c r="E285" s="14"/>
      <c r="F285" s="14"/>
      <c r="G285" s="14"/>
      <c r="H285" s="14"/>
      <c r="I285" s="14"/>
      <c r="J285" s="14"/>
      <c r="K285" s="14"/>
      <c r="L285" s="14"/>
      <c r="M285" s="13"/>
      <c r="Q285" s="1" t="s">
        <v>459</v>
      </c>
    </row>
    <row r="286" spans="1:17" ht="30" customHeight="1" x14ac:dyDescent="0.15">
      <c r="A286" s="13"/>
      <c r="B286" s="13"/>
      <c r="C286" s="13"/>
      <c r="D286" s="13"/>
      <c r="E286" s="14"/>
      <c r="F286" s="14"/>
      <c r="G286" s="14"/>
      <c r="H286" s="14"/>
      <c r="I286" s="14"/>
      <c r="J286" s="14"/>
      <c r="K286" s="14"/>
      <c r="L286" s="14"/>
      <c r="M286" s="13"/>
      <c r="Q286" s="1" t="s">
        <v>459</v>
      </c>
    </row>
    <row r="287" spans="1:17" ht="30" customHeight="1" x14ac:dyDescent="0.15">
      <c r="A287" s="13"/>
      <c r="B287" s="13"/>
      <c r="C287" s="13"/>
      <c r="D287" s="13"/>
      <c r="E287" s="14"/>
      <c r="F287" s="14"/>
      <c r="G287" s="14"/>
      <c r="H287" s="14"/>
      <c r="I287" s="14"/>
      <c r="J287" s="14"/>
      <c r="K287" s="14"/>
      <c r="L287" s="14"/>
      <c r="M287" s="13"/>
      <c r="Q287" s="1" t="s">
        <v>459</v>
      </c>
    </row>
    <row r="288" spans="1:17" ht="30" customHeight="1" x14ac:dyDescent="0.15">
      <c r="A288" s="13"/>
      <c r="B288" s="13"/>
      <c r="C288" s="13"/>
      <c r="D288" s="13"/>
      <c r="E288" s="14"/>
      <c r="F288" s="14"/>
      <c r="G288" s="14"/>
      <c r="H288" s="14"/>
      <c r="I288" s="14"/>
      <c r="J288" s="14"/>
      <c r="K288" s="14"/>
      <c r="L288" s="14"/>
      <c r="M288" s="13"/>
      <c r="Q288" s="1" t="s">
        <v>459</v>
      </c>
    </row>
    <row r="289" spans="1:48" ht="30" customHeight="1" x14ac:dyDescent="0.15">
      <c r="A289" s="15" t="s">
        <v>357</v>
      </c>
      <c r="B289" s="13"/>
      <c r="C289" s="13"/>
      <c r="D289" s="13"/>
      <c r="E289" s="14"/>
      <c r="F289" s="14"/>
      <c r="G289" s="14"/>
      <c r="H289" s="14"/>
      <c r="I289" s="14"/>
      <c r="J289" s="14"/>
      <c r="K289" s="14"/>
      <c r="L289" s="14"/>
      <c r="M289" s="13"/>
      <c r="N289" t="s">
        <v>304</v>
      </c>
    </row>
    <row r="290" spans="1:48" ht="30" customHeight="1" x14ac:dyDescent="0.15">
      <c r="A290" s="15" t="s">
        <v>363</v>
      </c>
      <c r="B290" s="15" t="s">
        <v>245</v>
      </c>
      <c r="C290" s="13"/>
      <c r="D290" s="13"/>
      <c r="E290" s="14"/>
      <c r="F290" s="14"/>
      <c r="G290" s="14"/>
      <c r="H290" s="14"/>
      <c r="I290" s="14"/>
      <c r="J290" s="14"/>
      <c r="K290" s="14"/>
      <c r="L290" s="14"/>
      <c r="M290" s="13"/>
      <c r="N290" s="3"/>
      <c r="O290" s="3"/>
      <c r="P290" s="3"/>
      <c r="Q290" s="2" t="s">
        <v>460</v>
      </c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</row>
    <row r="291" spans="1:48" s="79" customFormat="1" ht="30" customHeight="1" x14ac:dyDescent="0.15">
      <c r="A291" s="74" t="s">
        <v>348</v>
      </c>
      <c r="B291" s="74" t="s">
        <v>498</v>
      </c>
      <c r="C291" s="74" t="s">
        <v>262</v>
      </c>
      <c r="D291" s="75">
        <v>18.54</v>
      </c>
      <c r="E291" s="76"/>
      <c r="F291" s="76"/>
      <c r="G291" s="76"/>
      <c r="H291" s="76"/>
      <c r="I291" s="76"/>
      <c r="J291" s="76"/>
      <c r="K291" s="76"/>
      <c r="L291" s="76"/>
      <c r="M291" s="74"/>
      <c r="N291" s="77" t="s">
        <v>450</v>
      </c>
      <c r="O291" s="77" t="s">
        <v>245</v>
      </c>
      <c r="P291" s="77" t="s">
        <v>245</v>
      </c>
      <c r="Q291" s="77" t="s">
        <v>460</v>
      </c>
      <c r="R291" s="77" t="s">
        <v>271</v>
      </c>
      <c r="S291" s="77" t="s">
        <v>269</v>
      </c>
      <c r="T291" s="77" t="s">
        <v>269</v>
      </c>
      <c r="U291" s="78"/>
      <c r="V291" s="78"/>
      <c r="W291" s="78"/>
      <c r="X291" s="78"/>
      <c r="Y291" s="78"/>
      <c r="Z291" s="78"/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8"/>
      <c r="AM291" s="78"/>
      <c r="AN291" s="78"/>
      <c r="AO291" s="78"/>
      <c r="AP291" s="78"/>
      <c r="AQ291" s="78"/>
      <c r="AR291" s="77" t="s">
        <v>245</v>
      </c>
      <c r="AS291" s="77" t="s">
        <v>245</v>
      </c>
      <c r="AT291" s="78"/>
      <c r="AU291" s="77" t="s">
        <v>223</v>
      </c>
      <c r="AV291" s="78">
        <v>33</v>
      </c>
    </row>
    <row r="292" spans="1:48" ht="30" customHeight="1" x14ac:dyDescent="0.15">
      <c r="A292" s="15" t="s">
        <v>348</v>
      </c>
      <c r="B292" s="15" t="s">
        <v>120</v>
      </c>
      <c r="C292" s="15" t="s">
        <v>262</v>
      </c>
      <c r="D292" s="13">
        <v>6</v>
      </c>
      <c r="E292" s="14"/>
      <c r="F292" s="14"/>
      <c r="G292" s="14"/>
      <c r="H292" s="14"/>
      <c r="I292" s="14"/>
      <c r="J292" s="14"/>
      <c r="K292" s="14"/>
      <c r="L292" s="14"/>
      <c r="M292" s="15"/>
      <c r="N292" s="2" t="s">
        <v>451</v>
      </c>
      <c r="O292" s="2" t="s">
        <v>245</v>
      </c>
      <c r="P292" s="2" t="s">
        <v>245</v>
      </c>
      <c r="Q292" s="2" t="s">
        <v>460</v>
      </c>
      <c r="R292" s="2" t="s">
        <v>271</v>
      </c>
      <c r="S292" s="2" t="s">
        <v>269</v>
      </c>
      <c r="T292" s="2" t="s">
        <v>269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245</v>
      </c>
      <c r="AS292" s="2" t="s">
        <v>245</v>
      </c>
      <c r="AT292" s="3"/>
      <c r="AU292" s="2" t="s">
        <v>226</v>
      </c>
      <c r="AV292" s="3">
        <v>34</v>
      </c>
    </row>
    <row r="293" spans="1:48" ht="30" customHeight="1" x14ac:dyDescent="0.15">
      <c r="A293" s="13"/>
      <c r="B293" s="13"/>
      <c r="C293" s="13"/>
      <c r="D293" s="13"/>
      <c r="E293" s="14"/>
      <c r="F293" s="14"/>
      <c r="G293" s="14"/>
      <c r="H293" s="14"/>
      <c r="I293" s="14"/>
      <c r="J293" s="14"/>
      <c r="K293" s="14"/>
      <c r="L293" s="14"/>
      <c r="M293" s="13"/>
      <c r="Q293" s="1" t="s">
        <v>460</v>
      </c>
    </row>
    <row r="294" spans="1:48" ht="30" customHeight="1" x14ac:dyDescent="0.15">
      <c r="A294" s="13"/>
      <c r="B294" s="13"/>
      <c r="C294" s="13"/>
      <c r="D294" s="13"/>
      <c r="E294" s="14"/>
      <c r="F294" s="14"/>
      <c r="G294" s="14"/>
      <c r="H294" s="14"/>
      <c r="I294" s="14"/>
      <c r="J294" s="14"/>
      <c r="K294" s="14"/>
      <c r="L294" s="14"/>
      <c r="M294" s="13"/>
      <c r="Q294" s="1" t="s">
        <v>460</v>
      </c>
    </row>
    <row r="295" spans="1:48" ht="30" customHeight="1" x14ac:dyDescent="0.15">
      <c r="A295" s="13"/>
      <c r="B295" s="13"/>
      <c r="C295" s="13"/>
      <c r="D295" s="13"/>
      <c r="E295" s="14"/>
      <c r="F295" s="14"/>
      <c r="G295" s="14"/>
      <c r="H295" s="14"/>
      <c r="I295" s="14"/>
      <c r="J295" s="14"/>
      <c r="K295" s="14"/>
      <c r="L295" s="14"/>
      <c r="M295" s="13"/>
      <c r="Q295" s="1" t="s">
        <v>460</v>
      </c>
    </row>
    <row r="296" spans="1:48" ht="30" customHeight="1" x14ac:dyDescent="0.15">
      <c r="A296" s="13"/>
      <c r="B296" s="13"/>
      <c r="C296" s="13"/>
      <c r="D296" s="13"/>
      <c r="E296" s="14"/>
      <c r="F296" s="14"/>
      <c r="G296" s="14"/>
      <c r="H296" s="14"/>
      <c r="I296" s="14"/>
      <c r="J296" s="14"/>
      <c r="K296" s="14"/>
      <c r="L296" s="14"/>
      <c r="M296" s="13"/>
      <c r="Q296" s="1" t="s">
        <v>460</v>
      </c>
    </row>
    <row r="297" spans="1:48" ht="30" customHeight="1" x14ac:dyDescent="0.15">
      <c r="A297" s="13"/>
      <c r="B297" s="13"/>
      <c r="C297" s="13"/>
      <c r="D297" s="13"/>
      <c r="E297" s="14"/>
      <c r="F297" s="14"/>
      <c r="G297" s="14"/>
      <c r="H297" s="14"/>
      <c r="I297" s="14"/>
      <c r="J297" s="14"/>
      <c r="K297" s="14"/>
      <c r="L297" s="14"/>
      <c r="M297" s="13"/>
      <c r="Q297" s="1" t="s">
        <v>460</v>
      </c>
    </row>
    <row r="298" spans="1:48" ht="30" customHeight="1" x14ac:dyDescent="0.15">
      <c r="A298" s="13"/>
      <c r="B298" s="13"/>
      <c r="C298" s="13"/>
      <c r="D298" s="13"/>
      <c r="E298" s="14"/>
      <c r="F298" s="14"/>
      <c r="G298" s="14"/>
      <c r="H298" s="14"/>
      <c r="I298" s="14"/>
      <c r="J298" s="14"/>
      <c r="K298" s="14"/>
      <c r="L298" s="14"/>
      <c r="M298" s="13"/>
      <c r="Q298" s="1" t="s">
        <v>460</v>
      </c>
    </row>
    <row r="299" spans="1:48" ht="30" customHeight="1" x14ac:dyDescent="0.15">
      <c r="A299" s="13"/>
      <c r="B299" s="13"/>
      <c r="C299" s="13"/>
      <c r="D299" s="13"/>
      <c r="E299" s="14"/>
      <c r="F299" s="14"/>
      <c r="G299" s="14"/>
      <c r="H299" s="14"/>
      <c r="I299" s="14"/>
      <c r="J299" s="14"/>
      <c r="K299" s="14"/>
      <c r="L299" s="14"/>
      <c r="M299" s="13"/>
      <c r="Q299" s="1" t="s">
        <v>460</v>
      </c>
    </row>
    <row r="300" spans="1:48" ht="30" customHeight="1" x14ac:dyDescent="0.15">
      <c r="A300" s="13"/>
      <c r="B300" s="13"/>
      <c r="C300" s="13"/>
      <c r="D300" s="13"/>
      <c r="E300" s="14"/>
      <c r="F300" s="14"/>
      <c r="G300" s="14"/>
      <c r="H300" s="14"/>
      <c r="I300" s="14"/>
      <c r="J300" s="14"/>
      <c r="K300" s="14"/>
      <c r="L300" s="14"/>
      <c r="M300" s="13"/>
      <c r="Q300" s="1" t="s">
        <v>460</v>
      </c>
    </row>
    <row r="301" spans="1:48" ht="30" customHeight="1" x14ac:dyDescent="0.15">
      <c r="A301" s="13"/>
      <c r="B301" s="13"/>
      <c r="C301" s="13"/>
      <c r="D301" s="13"/>
      <c r="E301" s="14"/>
      <c r="F301" s="14"/>
      <c r="G301" s="14"/>
      <c r="H301" s="14"/>
      <c r="I301" s="14"/>
      <c r="J301" s="14"/>
      <c r="K301" s="14"/>
      <c r="L301" s="14"/>
      <c r="M301" s="13"/>
      <c r="Q301" s="1" t="s">
        <v>460</v>
      </c>
    </row>
    <row r="302" spans="1:48" ht="30" customHeight="1" x14ac:dyDescent="0.15">
      <c r="A302" s="13"/>
      <c r="B302" s="13"/>
      <c r="C302" s="13"/>
      <c r="D302" s="13"/>
      <c r="E302" s="14"/>
      <c r="F302" s="14"/>
      <c r="G302" s="14"/>
      <c r="H302" s="14"/>
      <c r="I302" s="14"/>
      <c r="J302" s="14"/>
      <c r="K302" s="14"/>
      <c r="L302" s="14"/>
      <c r="M302" s="13"/>
      <c r="Q302" s="1" t="s">
        <v>460</v>
      </c>
    </row>
    <row r="303" spans="1:48" ht="30" customHeight="1" x14ac:dyDescent="0.15">
      <c r="A303" s="13"/>
      <c r="B303" s="13"/>
      <c r="C303" s="13"/>
      <c r="D303" s="13"/>
      <c r="E303" s="14"/>
      <c r="F303" s="14"/>
      <c r="G303" s="14"/>
      <c r="H303" s="14"/>
      <c r="I303" s="14"/>
      <c r="J303" s="14"/>
      <c r="K303" s="14"/>
      <c r="L303" s="14"/>
      <c r="M303" s="13"/>
      <c r="Q303" s="1" t="s">
        <v>460</v>
      </c>
    </row>
    <row r="304" spans="1:48" ht="30" customHeight="1" x14ac:dyDescent="0.15">
      <c r="A304" s="13"/>
      <c r="B304" s="13"/>
      <c r="C304" s="13"/>
      <c r="D304" s="13"/>
      <c r="E304" s="14"/>
      <c r="F304" s="14"/>
      <c r="G304" s="14"/>
      <c r="H304" s="14"/>
      <c r="I304" s="14"/>
      <c r="J304" s="14"/>
      <c r="K304" s="14"/>
      <c r="L304" s="14"/>
      <c r="M304" s="13"/>
      <c r="Q304" s="1" t="s">
        <v>460</v>
      </c>
    </row>
    <row r="305" spans="1:48" ht="30" customHeight="1" x14ac:dyDescent="0.15">
      <c r="A305" s="13"/>
      <c r="B305" s="13"/>
      <c r="C305" s="13"/>
      <c r="D305" s="13"/>
      <c r="E305" s="14"/>
      <c r="F305" s="14"/>
      <c r="G305" s="14"/>
      <c r="H305" s="14"/>
      <c r="I305" s="14"/>
      <c r="J305" s="14"/>
      <c r="K305" s="14"/>
      <c r="L305" s="14"/>
      <c r="M305" s="13"/>
      <c r="Q305" s="1" t="s">
        <v>460</v>
      </c>
    </row>
    <row r="306" spans="1:48" ht="30" customHeight="1" x14ac:dyDescent="0.15">
      <c r="A306" s="13"/>
      <c r="B306" s="13"/>
      <c r="C306" s="13"/>
      <c r="D306" s="13"/>
      <c r="E306" s="14"/>
      <c r="F306" s="14"/>
      <c r="G306" s="14"/>
      <c r="H306" s="14"/>
      <c r="I306" s="14"/>
      <c r="J306" s="14"/>
      <c r="K306" s="14"/>
      <c r="L306" s="14"/>
      <c r="M306" s="13"/>
      <c r="Q306" s="1" t="s">
        <v>460</v>
      </c>
    </row>
    <row r="307" spans="1:48" ht="30" customHeight="1" x14ac:dyDescent="0.15">
      <c r="A307" s="13"/>
      <c r="B307" s="13"/>
      <c r="C307" s="13"/>
      <c r="D307" s="13"/>
      <c r="E307" s="14"/>
      <c r="F307" s="14"/>
      <c r="G307" s="14"/>
      <c r="H307" s="14"/>
      <c r="I307" s="14"/>
      <c r="J307" s="14"/>
      <c r="K307" s="14"/>
      <c r="L307" s="14"/>
      <c r="M307" s="13"/>
      <c r="Q307" s="1" t="s">
        <v>460</v>
      </c>
    </row>
    <row r="308" spans="1:48" ht="30" customHeight="1" x14ac:dyDescent="0.15">
      <c r="A308" s="13"/>
      <c r="B308" s="13"/>
      <c r="C308" s="13"/>
      <c r="D308" s="13"/>
      <c r="E308" s="14"/>
      <c r="F308" s="14"/>
      <c r="G308" s="14"/>
      <c r="H308" s="14"/>
      <c r="I308" s="14"/>
      <c r="J308" s="14"/>
      <c r="K308" s="14"/>
      <c r="L308" s="14"/>
      <c r="M308" s="13"/>
      <c r="Q308" s="1" t="s">
        <v>460</v>
      </c>
    </row>
    <row r="309" spans="1:48" ht="30" customHeight="1" x14ac:dyDescent="0.15">
      <c r="A309" s="13"/>
      <c r="B309" s="13"/>
      <c r="C309" s="13"/>
      <c r="D309" s="13"/>
      <c r="E309" s="14"/>
      <c r="F309" s="14"/>
      <c r="G309" s="14"/>
      <c r="H309" s="14"/>
      <c r="I309" s="14"/>
      <c r="J309" s="14"/>
      <c r="K309" s="14"/>
      <c r="L309" s="14"/>
      <c r="M309" s="13"/>
      <c r="Q309" s="1" t="s">
        <v>460</v>
      </c>
    </row>
    <row r="310" spans="1:48" ht="30" customHeight="1" x14ac:dyDescent="0.15">
      <c r="A310" s="13"/>
      <c r="B310" s="13"/>
      <c r="C310" s="13"/>
      <c r="D310" s="13"/>
      <c r="E310" s="14"/>
      <c r="F310" s="14"/>
      <c r="G310" s="14"/>
      <c r="H310" s="14"/>
      <c r="I310" s="14"/>
      <c r="J310" s="14"/>
      <c r="K310" s="14"/>
      <c r="L310" s="14"/>
      <c r="M310" s="13"/>
      <c r="Q310" s="1" t="s">
        <v>460</v>
      </c>
    </row>
    <row r="311" spans="1:48" ht="30" customHeight="1" x14ac:dyDescent="0.15">
      <c r="A311" s="15" t="s">
        <v>357</v>
      </c>
      <c r="B311" s="13"/>
      <c r="C311" s="13"/>
      <c r="D311" s="13"/>
      <c r="E311" s="14"/>
      <c r="F311" s="14"/>
      <c r="G311" s="14"/>
      <c r="H311" s="14"/>
      <c r="I311" s="14"/>
      <c r="J311" s="14"/>
      <c r="K311" s="14"/>
      <c r="L311" s="14"/>
      <c r="M311" s="13"/>
      <c r="N311" t="s">
        <v>304</v>
      </c>
    </row>
    <row r="312" spans="1:48" ht="30" customHeight="1" x14ac:dyDescent="0.15">
      <c r="A312" s="15" t="s">
        <v>370</v>
      </c>
      <c r="B312" s="15" t="s">
        <v>245</v>
      </c>
      <c r="C312" s="13"/>
      <c r="D312" s="13"/>
      <c r="E312" s="14"/>
      <c r="F312" s="14"/>
      <c r="G312" s="14"/>
      <c r="H312" s="14"/>
      <c r="I312" s="14"/>
      <c r="J312" s="14"/>
      <c r="K312" s="14"/>
      <c r="L312" s="14"/>
      <c r="M312" s="13"/>
      <c r="N312" s="3"/>
      <c r="O312" s="3"/>
      <c r="P312" s="3"/>
      <c r="Q312" s="2" t="s">
        <v>464</v>
      </c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</row>
    <row r="313" spans="1:48" s="79" customFormat="1" ht="30" customHeight="1" x14ac:dyDescent="0.15">
      <c r="A313" s="74" t="s">
        <v>465</v>
      </c>
      <c r="B313" s="74" t="s">
        <v>365</v>
      </c>
      <c r="C313" s="74" t="s">
        <v>262</v>
      </c>
      <c r="D313" s="75">
        <v>0.54</v>
      </c>
      <c r="E313" s="76"/>
      <c r="F313" s="76"/>
      <c r="G313" s="76"/>
      <c r="H313" s="76"/>
      <c r="I313" s="76"/>
      <c r="J313" s="76"/>
      <c r="K313" s="76"/>
      <c r="L313" s="76"/>
      <c r="M313" s="74"/>
      <c r="N313" s="77" t="s">
        <v>224</v>
      </c>
      <c r="O313" s="77" t="s">
        <v>245</v>
      </c>
      <c r="P313" s="77" t="s">
        <v>245</v>
      </c>
      <c r="Q313" s="77" t="s">
        <v>464</v>
      </c>
      <c r="R313" s="77" t="s">
        <v>269</v>
      </c>
      <c r="S313" s="77" t="s">
        <v>269</v>
      </c>
      <c r="T313" s="77" t="s">
        <v>271</v>
      </c>
      <c r="U313" s="78"/>
      <c r="V313" s="78"/>
      <c r="W313" s="78"/>
      <c r="X313" s="78"/>
      <c r="Y313" s="78"/>
      <c r="Z313" s="78"/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8"/>
      <c r="AM313" s="78"/>
      <c r="AN313" s="78"/>
      <c r="AO313" s="78"/>
      <c r="AP313" s="78"/>
      <c r="AQ313" s="78"/>
      <c r="AR313" s="77" t="s">
        <v>245</v>
      </c>
      <c r="AS313" s="77" t="s">
        <v>245</v>
      </c>
      <c r="AT313" s="78"/>
      <c r="AU313" s="77" t="s">
        <v>80</v>
      </c>
      <c r="AV313" s="78">
        <v>300</v>
      </c>
    </row>
    <row r="314" spans="1:48" ht="30" customHeight="1" x14ac:dyDescent="0.15">
      <c r="A314" s="15" t="s">
        <v>461</v>
      </c>
      <c r="B314" s="15" t="s">
        <v>114</v>
      </c>
      <c r="C314" s="15" t="s">
        <v>262</v>
      </c>
      <c r="D314" s="13">
        <v>18</v>
      </c>
      <c r="E314" s="14"/>
      <c r="F314" s="14"/>
      <c r="G314" s="14"/>
      <c r="H314" s="14"/>
      <c r="I314" s="14"/>
      <c r="J314" s="14"/>
      <c r="K314" s="14"/>
      <c r="L314" s="14"/>
      <c r="M314" s="15"/>
      <c r="N314" s="2" t="s">
        <v>449</v>
      </c>
      <c r="O314" s="2" t="s">
        <v>245</v>
      </c>
      <c r="P314" s="2" t="s">
        <v>245</v>
      </c>
      <c r="Q314" s="2" t="s">
        <v>464</v>
      </c>
      <c r="R314" s="2" t="s">
        <v>269</v>
      </c>
      <c r="S314" s="2" t="s">
        <v>269</v>
      </c>
      <c r="T314" s="2" t="s">
        <v>271</v>
      </c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 t="s">
        <v>245</v>
      </c>
      <c r="AS314" s="2" t="s">
        <v>245</v>
      </c>
      <c r="AT314" s="3"/>
      <c r="AU314" s="2" t="s">
        <v>227</v>
      </c>
      <c r="AV314" s="3">
        <v>65</v>
      </c>
    </row>
    <row r="315" spans="1:48" ht="30" customHeight="1" x14ac:dyDescent="0.15">
      <c r="A315" s="15" t="s">
        <v>466</v>
      </c>
      <c r="B315" s="15" t="s">
        <v>111</v>
      </c>
      <c r="C315" s="15" t="s">
        <v>262</v>
      </c>
      <c r="D315" s="13">
        <v>1</v>
      </c>
      <c r="E315" s="14"/>
      <c r="F315" s="14"/>
      <c r="G315" s="14"/>
      <c r="H315" s="14"/>
      <c r="I315" s="14"/>
      <c r="J315" s="14"/>
      <c r="K315" s="14"/>
      <c r="L315" s="14"/>
      <c r="M315" s="15"/>
      <c r="N315" s="2" t="s">
        <v>229</v>
      </c>
      <c r="O315" s="2" t="s">
        <v>245</v>
      </c>
      <c r="P315" s="2" t="s">
        <v>245</v>
      </c>
      <c r="Q315" s="2" t="s">
        <v>464</v>
      </c>
      <c r="R315" s="2" t="s">
        <v>269</v>
      </c>
      <c r="S315" s="2" t="s">
        <v>269</v>
      </c>
      <c r="T315" s="2" t="s">
        <v>271</v>
      </c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 t="s">
        <v>245</v>
      </c>
      <c r="AS315" s="2" t="s">
        <v>245</v>
      </c>
      <c r="AT315" s="3"/>
      <c r="AU315" s="2" t="s">
        <v>83</v>
      </c>
      <c r="AV315" s="3">
        <v>301</v>
      </c>
    </row>
    <row r="316" spans="1:48" ht="30" customHeight="1" x14ac:dyDescent="0.15">
      <c r="A316" s="15" t="s">
        <v>466</v>
      </c>
      <c r="B316" s="15" t="s">
        <v>19</v>
      </c>
      <c r="C316" s="15" t="s">
        <v>262</v>
      </c>
      <c r="D316" s="13">
        <v>5</v>
      </c>
      <c r="E316" s="14"/>
      <c r="F316" s="14"/>
      <c r="G316" s="14"/>
      <c r="H316" s="14"/>
      <c r="I316" s="14"/>
      <c r="J316" s="14"/>
      <c r="K316" s="14"/>
      <c r="L316" s="14"/>
      <c r="M316" s="15"/>
      <c r="N316" s="2" t="s">
        <v>448</v>
      </c>
      <c r="O316" s="2" t="s">
        <v>245</v>
      </c>
      <c r="P316" s="2" t="s">
        <v>245</v>
      </c>
      <c r="Q316" s="2" t="s">
        <v>464</v>
      </c>
      <c r="R316" s="2" t="s">
        <v>269</v>
      </c>
      <c r="S316" s="2" t="s">
        <v>269</v>
      </c>
      <c r="T316" s="2" t="s">
        <v>271</v>
      </c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 t="s">
        <v>245</v>
      </c>
      <c r="AS316" s="2" t="s">
        <v>245</v>
      </c>
      <c r="AT316" s="3"/>
      <c r="AU316" s="2" t="s">
        <v>230</v>
      </c>
      <c r="AV316" s="3">
        <v>66</v>
      </c>
    </row>
    <row r="317" spans="1:48" ht="30" customHeight="1" x14ac:dyDescent="0.15">
      <c r="A317" s="15" t="s">
        <v>344</v>
      </c>
      <c r="B317" s="15" t="s">
        <v>349</v>
      </c>
      <c r="C317" s="15" t="s">
        <v>262</v>
      </c>
      <c r="D317" s="13">
        <v>18.54</v>
      </c>
      <c r="E317" s="14"/>
      <c r="F317" s="14"/>
      <c r="G317" s="14"/>
      <c r="H317" s="14"/>
      <c r="I317" s="14"/>
      <c r="J317" s="14"/>
      <c r="K317" s="14"/>
      <c r="L317" s="14"/>
      <c r="M317" s="15"/>
      <c r="N317" s="2" t="s">
        <v>452</v>
      </c>
      <c r="O317" s="2" t="s">
        <v>245</v>
      </c>
      <c r="P317" s="2" t="s">
        <v>245</v>
      </c>
      <c r="Q317" s="2" t="s">
        <v>464</v>
      </c>
      <c r="R317" s="2" t="s">
        <v>271</v>
      </c>
      <c r="S317" s="2" t="s">
        <v>269</v>
      </c>
      <c r="T317" s="2" t="s">
        <v>269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245</v>
      </c>
      <c r="AS317" s="2" t="s">
        <v>245</v>
      </c>
      <c r="AT317" s="3"/>
      <c r="AU317" s="2" t="s">
        <v>231</v>
      </c>
      <c r="AV317" s="3">
        <v>67</v>
      </c>
    </row>
    <row r="318" spans="1:48" ht="30" customHeight="1" x14ac:dyDescent="0.15">
      <c r="A318" s="15" t="s">
        <v>344</v>
      </c>
      <c r="B318" s="15" t="s">
        <v>120</v>
      </c>
      <c r="C318" s="15" t="s">
        <v>262</v>
      </c>
      <c r="D318" s="13">
        <v>6</v>
      </c>
      <c r="E318" s="14"/>
      <c r="F318" s="14"/>
      <c r="G318" s="14"/>
      <c r="H318" s="14"/>
      <c r="I318" s="14"/>
      <c r="J318" s="14"/>
      <c r="K318" s="14"/>
      <c r="L318" s="14"/>
      <c r="M318" s="15"/>
      <c r="N318" s="2" t="s">
        <v>454</v>
      </c>
      <c r="O318" s="2" t="s">
        <v>245</v>
      </c>
      <c r="P318" s="2" t="s">
        <v>245</v>
      </c>
      <c r="Q318" s="2" t="s">
        <v>464</v>
      </c>
      <c r="R318" s="2" t="s">
        <v>271</v>
      </c>
      <c r="S318" s="2" t="s">
        <v>269</v>
      </c>
      <c r="T318" s="2" t="s">
        <v>269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245</v>
      </c>
      <c r="AS318" s="2" t="s">
        <v>245</v>
      </c>
      <c r="AT318" s="3"/>
      <c r="AU318" s="2" t="s">
        <v>235</v>
      </c>
      <c r="AV318" s="3">
        <v>68</v>
      </c>
    </row>
    <row r="319" spans="1:48" ht="30" customHeight="1" x14ac:dyDescent="0.15">
      <c r="A319" s="15" t="s">
        <v>345</v>
      </c>
      <c r="B319" s="15" t="s">
        <v>122</v>
      </c>
      <c r="C319" s="15" t="s">
        <v>251</v>
      </c>
      <c r="D319" s="13">
        <v>57</v>
      </c>
      <c r="E319" s="14"/>
      <c r="F319" s="14"/>
      <c r="G319" s="14"/>
      <c r="H319" s="14"/>
      <c r="I319" s="14"/>
      <c r="J319" s="14"/>
      <c r="K319" s="14"/>
      <c r="L319" s="14"/>
      <c r="M319" s="15"/>
      <c r="N319" s="2" t="s">
        <v>455</v>
      </c>
      <c r="O319" s="2" t="s">
        <v>245</v>
      </c>
      <c r="P319" s="2" t="s">
        <v>245</v>
      </c>
      <c r="Q319" s="2" t="s">
        <v>464</v>
      </c>
      <c r="R319" s="2" t="s">
        <v>269</v>
      </c>
      <c r="S319" s="2" t="s">
        <v>269</v>
      </c>
      <c r="T319" s="2" t="s">
        <v>271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245</v>
      </c>
      <c r="AS319" s="2" t="s">
        <v>245</v>
      </c>
      <c r="AT319" s="3"/>
      <c r="AU319" s="2" t="s">
        <v>234</v>
      </c>
      <c r="AV319" s="3">
        <v>232</v>
      </c>
    </row>
    <row r="320" spans="1:48" ht="30" customHeight="1" x14ac:dyDescent="0.15">
      <c r="A320" s="15" t="s">
        <v>469</v>
      </c>
      <c r="B320" s="15" t="s">
        <v>366</v>
      </c>
      <c r="C320" s="15" t="s">
        <v>251</v>
      </c>
      <c r="D320" s="13">
        <v>57</v>
      </c>
      <c r="E320" s="14"/>
      <c r="F320" s="14"/>
      <c r="G320" s="14"/>
      <c r="H320" s="14"/>
      <c r="I320" s="14"/>
      <c r="J320" s="14"/>
      <c r="K320" s="14"/>
      <c r="L320" s="14"/>
      <c r="M320" s="15"/>
      <c r="N320" s="2" t="s">
        <v>453</v>
      </c>
      <c r="O320" s="2" t="s">
        <v>245</v>
      </c>
      <c r="P320" s="2" t="s">
        <v>245</v>
      </c>
      <c r="Q320" s="2" t="s">
        <v>464</v>
      </c>
      <c r="R320" s="2" t="s">
        <v>269</v>
      </c>
      <c r="S320" s="2" t="s">
        <v>269</v>
      </c>
      <c r="T320" s="2" t="s">
        <v>271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245</v>
      </c>
      <c r="AS320" s="2" t="s">
        <v>245</v>
      </c>
      <c r="AT320" s="3"/>
      <c r="AU320" s="2" t="s">
        <v>233</v>
      </c>
      <c r="AV320" s="3">
        <v>233</v>
      </c>
    </row>
    <row r="321" spans="1:17" ht="30" customHeight="1" x14ac:dyDescent="0.15">
      <c r="A321" s="13"/>
      <c r="B321" s="13"/>
      <c r="C321" s="13"/>
      <c r="D321" s="13"/>
      <c r="E321" s="14"/>
      <c r="F321" s="14"/>
      <c r="G321" s="14"/>
      <c r="H321" s="14"/>
      <c r="I321" s="14"/>
      <c r="J321" s="14"/>
      <c r="K321" s="14"/>
      <c r="L321" s="14"/>
      <c r="M321" s="13"/>
      <c r="Q321" s="1" t="s">
        <v>464</v>
      </c>
    </row>
    <row r="322" spans="1:17" ht="30" customHeight="1" x14ac:dyDescent="0.15">
      <c r="A322" s="13"/>
      <c r="B322" s="13"/>
      <c r="C322" s="13"/>
      <c r="D322" s="13"/>
      <c r="E322" s="14"/>
      <c r="F322" s="14"/>
      <c r="G322" s="14"/>
      <c r="H322" s="14"/>
      <c r="I322" s="14"/>
      <c r="J322" s="14"/>
      <c r="K322" s="14"/>
      <c r="L322" s="14"/>
      <c r="M322" s="13"/>
      <c r="Q322" s="1" t="s">
        <v>464</v>
      </c>
    </row>
    <row r="323" spans="1:17" ht="30" customHeight="1" x14ac:dyDescent="0.15">
      <c r="A323" s="13"/>
      <c r="B323" s="13"/>
      <c r="C323" s="13"/>
      <c r="D323" s="13"/>
      <c r="E323" s="14"/>
      <c r="F323" s="14"/>
      <c r="G323" s="14"/>
      <c r="H323" s="14"/>
      <c r="I323" s="14"/>
      <c r="J323" s="14"/>
      <c r="K323" s="14"/>
      <c r="L323" s="14"/>
      <c r="M323" s="13"/>
      <c r="Q323" s="1" t="s">
        <v>464</v>
      </c>
    </row>
    <row r="324" spans="1:17" ht="30" customHeight="1" x14ac:dyDescent="0.15">
      <c r="A324" s="13"/>
      <c r="B324" s="13"/>
      <c r="C324" s="13"/>
      <c r="D324" s="13"/>
      <c r="E324" s="14"/>
      <c r="F324" s="14"/>
      <c r="G324" s="14"/>
      <c r="H324" s="14"/>
      <c r="I324" s="14"/>
      <c r="J324" s="14"/>
      <c r="K324" s="14"/>
      <c r="L324" s="14"/>
      <c r="M324" s="13"/>
      <c r="Q324" s="1" t="s">
        <v>464</v>
      </c>
    </row>
    <row r="325" spans="1:17" ht="30" customHeight="1" x14ac:dyDescent="0.15">
      <c r="A325" s="13"/>
      <c r="B325" s="13"/>
      <c r="C325" s="13"/>
      <c r="D325" s="13"/>
      <c r="E325" s="14"/>
      <c r="F325" s="14"/>
      <c r="G325" s="14"/>
      <c r="H325" s="14"/>
      <c r="I325" s="14"/>
      <c r="J325" s="14"/>
      <c r="K325" s="14"/>
      <c r="L325" s="14"/>
      <c r="M325" s="13"/>
      <c r="Q325" s="1" t="s">
        <v>464</v>
      </c>
    </row>
    <row r="326" spans="1:17" ht="30" customHeight="1" x14ac:dyDescent="0.15">
      <c r="A326" s="13"/>
      <c r="B326" s="13"/>
      <c r="C326" s="13"/>
      <c r="D326" s="13"/>
      <c r="E326" s="14"/>
      <c r="F326" s="14"/>
      <c r="G326" s="14"/>
      <c r="H326" s="14"/>
      <c r="I326" s="14"/>
      <c r="J326" s="14"/>
      <c r="K326" s="14"/>
      <c r="L326" s="14"/>
      <c r="M326" s="13"/>
      <c r="Q326" s="1" t="s">
        <v>464</v>
      </c>
    </row>
    <row r="327" spans="1:17" ht="30" customHeight="1" x14ac:dyDescent="0.15">
      <c r="A327" s="13"/>
      <c r="B327" s="13"/>
      <c r="C327" s="13"/>
      <c r="D327" s="13"/>
      <c r="E327" s="14"/>
      <c r="F327" s="14"/>
      <c r="G327" s="14"/>
      <c r="H327" s="14"/>
      <c r="I327" s="14"/>
      <c r="J327" s="14"/>
      <c r="K327" s="14"/>
      <c r="L327" s="14"/>
      <c r="M327" s="13"/>
      <c r="Q327" s="1" t="s">
        <v>464</v>
      </c>
    </row>
    <row r="328" spans="1:17" ht="30" customHeight="1" x14ac:dyDescent="0.15">
      <c r="A328" s="13"/>
      <c r="B328" s="13"/>
      <c r="C328" s="13"/>
      <c r="D328" s="13"/>
      <c r="E328" s="14"/>
      <c r="F328" s="14"/>
      <c r="G328" s="14"/>
      <c r="H328" s="14"/>
      <c r="I328" s="14"/>
      <c r="J328" s="14"/>
      <c r="K328" s="14"/>
      <c r="L328" s="14"/>
      <c r="M328" s="13"/>
      <c r="Q328" s="1" t="s">
        <v>464</v>
      </c>
    </row>
    <row r="329" spans="1:17" ht="30" customHeight="1" x14ac:dyDescent="0.15">
      <c r="A329" s="13"/>
      <c r="B329" s="13"/>
      <c r="C329" s="13"/>
      <c r="D329" s="13"/>
      <c r="E329" s="14"/>
      <c r="F329" s="14"/>
      <c r="G329" s="14"/>
      <c r="H329" s="14"/>
      <c r="I329" s="14"/>
      <c r="J329" s="14"/>
      <c r="K329" s="14"/>
      <c r="L329" s="14"/>
      <c r="M329" s="13"/>
      <c r="Q329" s="1" t="s">
        <v>464</v>
      </c>
    </row>
    <row r="330" spans="1:17" ht="30" customHeight="1" x14ac:dyDescent="0.15">
      <c r="A330" s="13"/>
      <c r="B330" s="13"/>
      <c r="C330" s="13"/>
      <c r="D330" s="13"/>
      <c r="E330" s="14"/>
      <c r="F330" s="14"/>
      <c r="G330" s="14"/>
      <c r="H330" s="14"/>
      <c r="I330" s="14"/>
      <c r="J330" s="14"/>
      <c r="K330" s="14"/>
      <c r="L330" s="14"/>
      <c r="M330" s="13"/>
      <c r="Q330" s="1" t="s">
        <v>464</v>
      </c>
    </row>
    <row r="331" spans="1:17" ht="30" customHeight="1" x14ac:dyDescent="0.15">
      <c r="A331" s="13"/>
      <c r="B331" s="13"/>
      <c r="C331" s="13"/>
      <c r="D331" s="13"/>
      <c r="E331" s="14"/>
      <c r="F331" s="14"/>
      <c r="G331" s="14"/>
      <c r="H331" s="14"/>
      <c r="I331" s="14"/>
      <c r="J331" s="14"/>
      <c r="K331" s="14"/>
      <c r="L331" s="14"/>
      <c r="M331" s="13"/>
      <c r="Q331" s="1" t="s">
        <v>464</v>
      </c>
    </row>
    <row r="332" spans="1:17" ht="30" customHeight="1" x14ac:dyDescent="0.15">
      <c r="A332" s="13"/>
      <c r="B332" s="13"/>
      <c r="C332" s="13"/>
      <c r="D332" s="13"/>
      <c r="E332" s="14"/>
      <c r="F332" s="14"/>
      <c r="G332" s="14"/>
      <c r="H332" s="14"/>
      <c r="I332" s="14"/>
      <c r="J332" s="14"/>
      <c r="K332" s="14"/>
      <c r="L332" s="14"/>
      <c r="M332" s="13"/>
      <c r="Q332" s="1" t="s">
        <v>464</v>
      </c>
    </row>
    <row r="333" spans="1:17" ht="30" customHeight="1" x14ac:dyDescent="0.15">
      <c r="A333" s="15" t="s">
        <v>357</v>
      </c>
      <c r="B333" s="13"/>
      <c r="C333" s="13"/>
      <c r="D333" s="13"/>
      <c r="E333" s="14"/>
      <c r="F333" s="14"/>
      <c r="G333" s="14"/>
      <c r="H333" s="14"/>
      <c r="I333" s="14"/>
      <c r="J333" s="14"/>
      <c r="K333" s="14"/>
      <c r="L333" s="14"/>
      <c r="M333" s="13"/>
      <c r="N333" t="s">
        <v>304</v>
      </c>
    </row>
  </sheetData>
  <mergeCells count="44"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</mergeCells>
  <phoneticPr fontId="13" type="noConversion"/>
  <pageMargins left="0.78736108541488647" right="0" top="0.39361110329627991" bottom="0.39361110329627991" header="0" footer="0"/>
  <pageSetup paperSize="9" scale="71" fitToHeight="0" orientation="landscape" r:id="rId1"/>
  <rowBreaks count="14" manualBreakCount="14">
    <brk id="25" max="1048575" man="1"/>
    <brk id="47" max="1048575" man="1"/>
    <brk id="69" max="1048575" man="1"/>
    <brk id="91" max="1048575" man="1"/>
    <brk id="113" max="1048575" man="1"/>
    <brk id="135" max="1048575" man="1"/>
    <brk id="157" max="1048575" man="1"/>
    <brk id="179" max="1048575" man="1"/>
    <brk id="201" max="1048575" man="1"/>
    <brk id="245" max="1048575" man="1"/>
    <brk id="267" max="1048575" man="1"/>
    <brk id="289" max="1048575" man="1"/>
    <brk id="311" max="1048575" man="1"/>
    <brk id="377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  (건축)</vt:lpstr>
      <vt:lpstr>공종별집계표</vt:lpstr>
      <vt:lpstr>공종별내역서</vt:lpstr>
      <vt:lpstr>공종별내역서!Print_Area</vt:lpstr>
      <vt:lpstr>공종별집계표!Print_Area</vt:lpstr>
      <vt:lpstr>'원가  (건축)'!Print_Area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2026-10-13T08:03:17Z</dcterms:created>
  <dcterms:modified xsi:type="dcterms:W3CDTF">2026-10-27T08:28:20Z</dcterms:modified>
  <cp:version>1300.0100.01</cp:version>
</cp:coreProperties>
</file>